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DDC18FEE-5AD2-422D-952E-A28B42FE80B4}" xr6:coauthVersionLast="47" xr6:coauthVersionMax="47" xr10:uidLastSave="{00000000-0000-0000-0000-000000000000}"/>
  <bookViews>
    <workbookView xWindow="-120" yWindow="-120" windowWidth="29040" windowHeight="15840" activeTab="1" xr2:uid="{C760A067-8455-42A1-8018-2B10D7DC26ED}"/>
  </bookViews>
  <sheets>
    <sheet name="Old data" sheetId="1" r:id="rId1"/>
    <sheet name="Normalized Data" sheetId="2" r:id="rId2"/>
    <sheet name="TL Errs" sheetId="5" r:id="rId3"/>
    <sheet name="Sheet1" sheetId="4" r:id="rId4"/>
    <sheet name="Diamond chart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2" l="1"/>
  <c r="R11" i="2"/>
  <c r="Q11" i="2"/>
  <c r="P11" i="2"/>
  <c r="O11" i="2"/>
  <c r="N11" i="2"/>
  <c r="HC9" i="2"/>
  <c r="HB9" i="2"/>
  <c r="HA9" i="2"/>
  <c r="GJ9" i="2"/>
  <c r="HC4" i="2"/>
  <c r="HB4" i="2"/>
  <c r="HA4" i="2"/>
  <c r="GJ4" i="2"/>
  <c r="HC3" i="2"/>
  <c r="HB3" i="2"/>
  <c r="HA3" i="2"/>
  <c r="GJ3" i="2"/>
  <c r="B28" i="5"/>
  <c r="B29" i="5"/>
  <c r="B30" i="5"/>
  <c r="B27" i="5"/>
  <c r="B23" i="5"/>
  <c r="B24" i="5"/>
  <c r="B25" i="5"/>
  <c r="B22" i="5"/>
  <c r="B18" i="5"/>
  <c r="B19" i="5"/>
  <c r="B20" i="5"/>
  <c r="B17" i="5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4" i="5"/>
  <c r="A15" i="5"/>
  <c r="A16" i="5"/>
  <c r="A13" i="5"/>
  <c r="GH9" i="2"/>
  <c r="GG9" i="2"/>
  <c r="GF9" i="2"/>
  <c r="FO9" i="2"/>
  <c r="GH4" i="2"/>
  <c r="GG4" i="2"/>
  <c r="GF4" i="2"/>
  <c r="FO4" i="2"/>
  <c r="GH3" i="2"/>
  <c r="GG3" i="2"/>
  <c r="GF3" i="2"/>
  <c r="FO3" i="2"/>
  <c r="FM9" i="2"/>
  <c r="FL9" i="2"/>
  <c r="FK9" i="2"/>
  <c r="ET9" i="2"/>
  <c r="FM4" i="2"/>
  <c r="FL4" i="2"/>
  <c r="FK4" i="2"/>
  <c r="ET4" i="2"/>
  <c r="FM3" i="2"/>
  <c r="FL3" i="2"/>
  <c r="FK3" i="2"/>
  <c r="ET3" i="2"/>
  <c r="ER9" i="2"/>
  <c r="EQ9" i="2"/>
  <c r="EP9" i="2"/>
  <c r="DY9" i="2"/>
  <c r="ER4" i="2"/>
  <c r="EQ4" i="2"/>
  <c r="EP4" i="2"/>
  <c r="DY4" i="2"/>
  <c r="ER3" i="2"/>
  <c r="EQ3" i="2"/>
  <c r="EP3" i="2"/>
  <c r="DY3" i="2"/>
  <c r="DW9" i="2"/>
  <c r="DV9" i="2"/>
  <c r="DU9" i="2"/>
  <c r="DD9" i="2"/>
  <c r="DW4" i="2"/>
  <c r="DV4" i="2"/>
  <c r="DU4" i="2"/>
  <c r="DD4" i="2"/>
  <c r="DW3" i="2"/>
  <c r="DV3" i="2"/>
  <c r="DU3" i="2"/>
  <c r="DD3" i="2"/>
  <c r="E9" i="1"/>
  <c r="F9" i="1"/>
  <c r="G9" i="1"/>
  <c r="D9" i="1"/>
  <c r="C9" i="1"/>
  <c r="B9" i="1"/>
  <c r="G10" i="2"/>
  <c r="Z40" i="1"/>
  <c r="Z39" i="1"/>
  <c r="Z38" i="1"/>
  <c r="Z37" i="1"/>
  <c r="Z36" i="1"/>
  <c r="Z47" i="1"/>
  <c r="Z44" i="1"/>
  <c r="Z45" i="1"/>
  <c r="Z46" i="1"/>
  <c r="Z43" i="1"/>
  <c r="Q38" i="1"/>
  <c r="R38" i="1"/>
  <c r="Q39" i="1"/>
  <c r="R39" i="1"/>
  <c r="Q41" i="1"/>
  <c r="Q43" i="1" s="1"/>
  <c r="R41" i="1"/>
  <c r="Q42" i="1"/>
  <c r="R42" i="1"/>
  <c r="M38" i="1"/>
  <c r="N38" i="1"/>
  <c r="O38" i="1"/>
  <c r="P38" i="1"/>
  <c r="M39" i="1"/>
  <c r="N39" i="1"/>
  <c r="O39" i="1"/>
  <c r="P39" i="1"/>
  <c r="O41" i="1"/>
  <c r="P41" i="1"/>
  <c r="O42" i="1"/>
  <c r="P42" i="1"/>
  <c r="L41" i="1"/>
  <c r="L42" i="1"/>
  <c r="K42" i="1"/>
  <c r="K41" i="1"/>
  <c r="L38" i="1"/>
  <c r="L39" i="1"/>
  <c r="K39" i="1"/>
  <c r="K38" i="1"/>
  <c r="E53" i="1"/>
  <c r="D53" i="1"/>
  <c r="E52" i="1"/>
  <c r="D52" i="1"/>
  <c r="E51" i="1"/>
  <c r="D51" i="1"/>
  <c r="E50" i="1"/>
  <c r="D50" i="1"/>
  <c r="E49" i="1"/>
  <c r="D49" i="1"/>
  <c r="E48" i="1"/>
  <c r="D48" i="1"/>
  <c r="U3" i="1"/>
  <c r="U4" i="1"/>
  <c r="U5" i="1"/>
  <c r="U6" i="1"/>
  <c r="U7" i="1"/>
  <c r="U8" i="1"/>
  <c r="T4" i="1"/>
  <c r="T5" i="1"/>
  <c r="T6" i="1"/>
  <c r="T7" i="1"/>
  <c r="T8" i="1"/>
  <c r="T3" i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75" i="2"/>
  <c r="E75" i="2" s="1"/>
  <c r="G75" i="2" s="1"/>
  <c r="N13" i="2"/>
  <c r="O13" i="2"/>
  <c r="P13" i="2"/>
  <c r="Q13" i="2"/>
  <c r="M13" i="2"/>
  <c r="CA20" i="2"/>
  <c r="BZ20" i="2"/>
  <c r="BY20" i="2"/>
  <c r="CU20" i="2"/>
  <c r="CT20" i="2"/>
  <c r="CS20" i="2"/>
  <c r="CB20" i="2"/>
  <c r="BH20" i="2"/>
  <c r="BG20" i="2"/>
  <c r="BF20" i="2"/>
  <c r="BE20" i="2"/>
  <c r="AN20" i="2"/>
  <c r="CU15" i="2"/>
  <c r="CT15" i="2"/>
  <c r="CS15" i="2"/>
  <c r="CB15" i="2"/>
  <c r="CA15" i="2"/>
  <c r="BZ15" i="2"/>
  <c r="BY15" i="2"/>
  <c r="BH15" i="2"/>
  <c r="BG15" i="2"/>
  <c r="BF15" i="2"/>
  <c r="BE15" i="2"/>
  <c r="AN15" i="2"/>
  <c r="CU14" i="2"/>
  <c r="CT14" i="2"/>
  <c r="CS14" i="2"/>
  <c r="CB14" i="2"/>
  <c r="CA14" i="2"/>
  <c r="BZ14" i="2"/>
  <c r="BY14" i="2"/>
  <c r="BH14" i="2"/>
  <c r="BG14" i="2"/>
  <c r="BF14" i="2"/>
  <c r="BE14" i="2"/>
  <c r="AN14" i="2"/>
  <c r="U11" i="3"/>
  <c r="U12" i="3"/>
  <c r="U13" i="3"/>
  <c r="U14" i="3"/>
  <c r="U15" i="3"/>
  <c r="U10" i="3"/>
  <c r="T15" i="3"/>
  <c r="T11" i="3"/>
  <c r="T12" i="3"/>
  <c r="T13" i="3"/>
  <c r="T14" i="3"/>
  <c r="T10" i="3"/>
  <c r="S15" i="3"/>
  <c r="S11" i="3"/>
  <c r="S12" i="3"/>
  <c r="S13" i="3"/>
  <c r="S14" i="3"/>
  <c r="S10" i="3"/>
  <c r="R15" i="3"/>
  <c r="R11" i="3"/>
  <c r="R12" i="3"/>
  <c r="R13" i="3"/>
  <c r="R14" i="3"/>
  <c r="R10" i="3"/>
  <c r="Q15" i="3"/>
  <c r="Q11" i="3"/>
  <c r="Q12" i="3"/>
  <c r="Q13" i="3"/>
  <c r="Q14" i="3"/>
  <c r="Q10" i="3"/>
  <c r="E10" i="3"/>
  <c r="E11" i="3"/>
  <c r="E12" i="3"/>
  <c r="E13" i="3"/>
  <c r="E14" i="3"/>
  <c r="C10" i="3"/>
  <c r="C11" i="3"/>
  <c r="C12" i="3"/>
  <c r="C13" i="3"/>
  <c r="C14" i="3"/>
  <c r="B10" i="3"/>
  <c r="B11" i="3"/>
  <c r="B12" i="3"/>
  <c r="B13" i="3"/>
  <c r="B14" i="3"/>
  <c r="I10" i="2"/>
  <c r="E10" i="2"/>
  <c r="C10" i="2"/>
  <c r="D11" i="3"/>
  <c r="D12" i="3"/>
  <c r="D13" i="3"/>
  <c r="D14" i="3"/>
  <c r="D10" i="3"/>
  <c r="AB25" i="2"/>
  <c r="AB26" i="2"/>
  <c r="Q21" i="2"/>
  <c r="B45" i="2"/>
  <c r="K41" i="2" s="1"/>
  <c r="B46" i="2"/>
  <c r="K40" i="2" s="1"/>
  <c r="B41" i="2"/>
  <c r="B40" i="2"/>
  <c r="F41" i="2"/>
  <c r="M41" i="2" s="1"/>
  <c r="F40" i="2"/>
  <c r="M40" i="2" s="1"/>
  <c r="C41" i="2"/>
  <c r="L41" i="2" s="1"/>
  <c r="C40" i="2"/>
  <c r="L40" i="2" s="1"/>
  <c r="G41" i="2"/>
  <c r="N40" i="2" s="1"/>
  <c r="G40" i="2"/>
  <c r="N41" i="2" s="1"/>
  <c r="J21" i="2"/>
  <c r="CU9" i="2"/>
  <c r="CT9" i="2"/>
  <c r="CS9" i="2"/>
  <c r="CB9" i="2"/>
  <c r="CU4" i="2"/>
  <c r="CT4" i="2"/>
  <c r="CS4" i="2"/>
  <c r="CB4" i="2"/>
  <c r="CU3" i="2"/>
  <c r="CT3" i="2"/>
  <c r="CS3" i="2"/>
  <c r="CB3" i="2"/>
  <c r="AM9" i="2"/>
  <c r="AL9" i="2"/>
  <c r="AK9" i="2"/>
  <c r="T9" i="2"/>
  <c r="AM4" i="2"/>
  <c r="AL4" i="2"/>
  <c r="AK4" i="2"/>
  <c r="T4" i="2"/>
  <c r="AM3" i="2"/>
  <c r="AL3" i="2"/>
  <c r="AK3" i="2"/>
  <c r="T3" i="2"/>
  <c r="CA9" i="2"/>
  <c r="BZ9" i="2"/>
  <c r="BY9" i="2"/>
  <c r="BH9" i="2"/>
  <c r="CA4" i="2"/>
  <c r="BZ4" i="2"/>
  <c r="BY4" i="2"/>
  <c r="BH4" i="2"/>
  <c r="CA3" i="2"/>
  <c r="BZ3" i="2"/>
  <c r="BY3" i="2"/>
  <c r="BH3" i="2"/>
  <c r="AN4" i="2"/>
  <c r="AN3" i="2"/>
  <c r="AN9" i="2"/>
  <c r="BE4" i="2"/>
  <c r="BF4" i="2"/>
  <c r="BG4" i="2"/>
  <c r="BE9" i="2"/>
  <c r="BF9" i="2"/>
  <c r="BG9" i="2"/>
  <c r="BG3" i="2"/>
  <c r="BF3" i="2"/>
  <c r="BE3" i="2"/>
  <c r="Q8" i="2"/>
  <c r="R8" i="2"/>
  <c r="S8" i="2"/>
  <c r="N8" i="2"/>
  <c r="O8" i="2"/>
  <c r="P8" i="2"/>
  <c r="P3" i="2"/>
  <c r="O3" i="2"/>
  <c r="N3" i="2"/>
  <c r="J3" i="2"/>
  <c r="J29" i="2" s="1"/>
  <c r="Q6" i="2"/>
  <c r="R6" i="2"/>
  <c r="S6" i="2"/>
  <c r="Q7" i="2"/>
  <c r="R7" i="2"/>
  <c r="S7" i="2"/>
  <c r="Q9" i="2"/>
  <c r="R9" i="2"/>
  <c r="S9" i="2"/>
  <c r="O5" i="2"/>
  <c r="O6" i="2"/>
  <c r="O7" i="2"/>
  <c r="O9" i="2"/>
  <c r="O4" i="2"/>
  <c r="P4" i="2"/>
  <c r="P5" i="2"/>
  <c r="P6" i="2"/>
  <c r="P7" i="2"/>
  <c r="P9" i="2"/>
  <c r="N6" i="2"/>
  <c r="N7" i="2"/>
  <c r="N9" i="2"/>
  <c r="N4" i="2"/>
  <c r="N5" i="2"/>
  <c r="S5" i="2"/>
  <c r="R5" i="2"/>
  <c r="Q5" i="2"/>
  <c r="S4" i="2"/>
  <c r="R4" i="2"/>
  <c r="Q4" i="2"/>
  <c r="S3" i="2"/>
  <c r="R3" i="2"/>
  <c r="Q3" i="2"/>
  <c r="L4" i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  <c r="K43" i="1" l="1"/>
  <c r="R43" i="1"/>
  <c r="Q40" i="1"/>
  <c r="Q44" i="1"/>
  <c r="H56" i="1" s="1"/>
  <c r="N42" i="1"/>
  <c r="N40" i="1"/>
  <c r="M42" i="1"/>
  <c r="M40" i="1"/>
  <c r="O43" i="1"/>
  <c r="N41" i="1"/>
  <c r="L40" i="1"/>
  <c r="L44" i="1" s="1"/>
  <c r="M41" i="1"/>
  <c r="P43" i="1"/>
  <c r="P44" i="1" s="1"/>
  <c r="R40" i="1"/>
  <c r="R44" i="1" s="1"/>
  <c r="O40" i="1"/>
  <c r="P40" i="1"/>
  <c r="L43" i="1"/>
  <c r="K40" i="1"/>
  <c r="B60" i="1"/>
  <c r="C84" i="2"/>
  <c r="C86" i="2"/>
  <c r="C83" i="2"/>
  <c r="C89" i="2"/>
  <c r="C88" i="2"/>
  <c r="C87" i="2"/>
  <c r="C85" i="2"/>
  <c r="J10" i="2"/>
  <c r="AA21" i="2"/>
  <c r="K44" i="1" l="1"/>
  <c r="B54" i="1" s="1"/>
  <c r="H54" i="1"/>
  <c r="H57" i="1"/>
  <c r="H55" i="1"/>
  <c r="N43" i="1"/>
  <c r="N44" i="1" s="1"/>
  <c r="E54" i="1" s="1"/>
  <c r="O44" i="1"/>
  <c r="F55" i="1" s="1"/>
  <c r="I55" i="1"/>
  <c r="I54" i="1"/>
  <c r="I56" i="1"/>
  <c r="I57" i="1"/>
  <c r="M43" i="1"/>
  <c r="M44" i="1" s="1"/>
  <c r="G54" i="1"/>
  <c r="G57" i="1"/>
  <c r="G55" i="1"/>
  <c r="G56" i="1"/>
  <c r="B56" i="1"/>
  <c r="B57" i="1"/>
  <c r="C54" i="1"/>
  <c r="C55" i="1"/>
  <c r="C56" i="1"/>
  <c r="C57" i="1"/>
  <c r="F54" i="1" l="1"/>
  <c r="B55" i="1"/>
  <c r="F57" i="1"/>
  <c r="E56" i="1"/>
  <c r="E55" i="1"/>
  <c r="E57" i="1"/>
  <c r="F56" i="1"/>
  <c r="D54" i="1"/>
  <c r="D55" i="1"/>
  <c r="D56" i="1"/>
  <c r="D57" i="1"/>
</calcChain>
</file>

<file path=xl/sharedStrings.xml><?xml version="1.0" encoding="utf-8"?>
<sst xmlns="http://schemas.openxmlformats.org/spreadsheetml/2006/main" count="880" uniqueCount="79">
  <si>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</si>
  <si>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</si>
  <si>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</si>
  <si>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</si>
  <si>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</si>
  <si>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</si>
  <si>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</si>
  <si>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</si>
  <si>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</si>
  <si>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</si>
  <si>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</si>
  <si>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</si>
  <si>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</si>
  <si>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</si>
  <si>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</si>
  <si>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</si>
  <si>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</si>
  <si>
    <t>STD</t>
  </si>
  <si>
    <t>D</t>
  </si>
  <si>
    <t>R</t>
  </si>
  <si>
    <t>Unet-512-NM</t>
  </si>
  <si>
    <t>SSIM+PSNR</t>
  </si>
  <si>
    <t>No. of Parameters</t>
  </si>
  <si>
    <t>Speed (s)</t>
  </si>
  <si>
    <t>5 Epochs</t>
  </si>
  <si>
    <t>Improvement</t>
  </si>
  <si>
    <t>DenseNet128-NM</t>
  </si>
  <si>
    <t>train/eval loss</t>
  </si>
  <si>
    <t>TL 50 samples</t>
  </si>
  <si>
    <t>View 5</t>
  </si>
  <si>
    <t xml:space="preserve">  PSNR  </t>
  </si>
  <si>
    <t>How off from itself on V2?</t>
  </si>
  <si>
    <t>No. of epochs</t>
  </si>
  <si>
    <t>lr: 0.00001</t>
  </si>
  <si>
    <t>TL 75 samples</t>
  </si>
  <si>
    <t>TL 25 samples</t>
  </si>
  <si>
    <t>TL 100 samples</t>
  </si>
  <si>
    <t>All samples</t>
  </si>
  <si>
    <t>Prediction</t>
  </si>
  <si>
    <t>duration: (s)</t>
  </si>
  <si>
    <t>Value</t>
  </si>
  <si>
    <t>DGP</t>
  </si>
  <si>
    <t>trined using 75 samples w/o TL</t>
  </si>
  <si>
    <t>200 samples</t>
  </si>
  <si>
    <t>Performance</t>
  </si>
  <si>
    <t>RER</t>
  </si>
  <si>
    <t>Normal map</t>
  </si>
  <si>
    <t>Standard Deviation map</t>
  </si>
  <si>
    <t>Depth map</t>
  </si>
  <si>
    <t>Reflectance map</t>
  </si>
  <si>
    <t>View #1</t>
  </si>
  <si>
    <t>U-Net-512 + Normal map</t>
  </si>
  <si>
    <t>Base model +  Normal map</t>
  </si>
  <si>
    <t>U-Net</t>
  </si>
  <si>
    <t>Speed</t>
  </si>
  <si>
    <t>View 6</t>
  </si>
  <si>
    <t>25 samples</t>
  </si>
  <si>
    <t>50 samples</t>
  </si>
  <si>
    <t>75 samples</t>
  </si>
  <si>
    <t>100 samples</t>
  </si>
  <si>
    <t>Base Model + Normal map</t>
  </si>
  <si>
    <t>U-Net 512 + Normal map</t>
  </si>
  <si>
    <t>Model</t>
  </si>
  <si>
    <t>RER Loss</t>
  </si>
  <si>
    <t>Train</t>
  </si>
  <si>
    <t>Test</t>
  </si>
  <si>
    <t>min</t>
  </si>
  <si>
    <t>max</t>
  </si>
  <si>
    <t>NM don't use</t>
  </si>
  <si>
    <t>last build</t>
  </si>
  <si>
    <t>دوربین شماره 1</t>
  </si>
  <si>
    <t>دوربین شماره 3</t>
  </si>
  <si>
    <t>دوربین شماره 2</t>
  </si>
  <si>
    <t>TL 5 samples</t>
  </si>
  <si>
    <t>TL 10 samples</t>
  </si>
  <si>
    <t>TL 15 samples</t>
  </si>
  <si>
    <t>TL 20 samples</t>
  </si>
  <si>
    <t>TL 44 samples</t>
  </si>
  <si>
    <t>144 sample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</si>
</sst>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"/>
    <numFmt numFmtId="165" formatCode="0.000E+00"/>
    <numFmt numFmtId="166" formatCode="0.0%"/>
    <numFmt numFmtId="167" formatCode="0.0"/>
    <numFmt numFmtId="168" formatCode="0.000%"/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FCF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43" fontId="0" fillId="0" borderId="0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4" xfId="1" applyFont="1" applyBorder="1"/>
    <xf numFmtId="10" fontId="0" fillId="0" borderId="0" xfId="2" applyNumberFormat="1" applyFont="1" applyBorder="1"/>
    <xf numFmtId="10" fontId="0" fillId="0" borderId="3" xfId="2" applyNumberFormat="1" applyFont="1" applyBorder="1"/>
    <xf numFmtId="166" fontId="0" fillId="0" borderId="15" xfId="2" applyNumberFormat="1" applyFont="1" applyBorder="1"/>
    <xf numFmtId="10" fontId="0" fillId="0" borderId="1" xfId="2" applyNumberFormat="1" applyFont="1" applyBorder="1"/>
    <xf numFmtId="166" fontId="0" fillId="0" borderId="2" xfId="2" applyNumberFormat="1" applyFont="1" applyBorder="1"/>
    <xf numFmtId="10" fontId="0" fillId="0" borderId="4" xfId="2" applyNumberFormat="1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3" xfId="0" applyNumberFormat="1" applyBorder="1"/>
    <xf numFmtId="10" fontId="0" fillId="0" borderId="15" xfId="2" applyNumberFormat="1" applyFont="1" applyBorder="1"/>
    <xf numFmtId="10" fontId="0" fillId="0" borderId="2" xfId="2" applyNumberFormat="1" applyFont="1" applyBorder="1"/>
    <xf numFmtId="0" fontId="0" fillId="0" borderId="11" xfId="0" applyFill="1" applyBorder="1"/>
    <xf numFmtId="9" fontId="0" fillId="0" borderId="11" xfId="2" applyFont="1" applyBorder="1"/>
    <xf numFmtId="11" fontId="0" fillId="0" borderId="3" xfId="0" applyNumberFormat="1" applyBorder="1"/>
    <xf numFmtId="11" fontId="0" fillId="0" borderId="0" xfId="0" applyNumberFormat="1" applyBorder="1"/>
    <xf numFmtId="11" fontId="0" fillId="0" borderId="0" xfId="2" applyNumberFormat="1" applyFont="1" applyBorder="1"/>
    <xf numFmtId="9" fontId="0" fillId="0" borderId="9" xfId="2" applyFont="1" applyBorder="1"/>
    <xf numFmtId="0" fontId="0" fillId="0" borderId="0" xfId="0" applyAlignment="1">
      <alignment wrapText="1"/>
    </xf>
    <xf numFmtId="11" fontId="0" fillId="0" borderId="15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0" fontId="0" fillId="0" borderId="13" xfId="2" applyNumberFormat="1" applyFont="1" applyBorder="1"/>
    <xf numFmtId="11" fontId="0" fillId="0" borderId="0" xfId="0" applyNumberFormat="1"/>
    <xf numFmtId="0" fontId="0" fillId="0" borderId="6" xfId="0" applyBorder="1" applyAlignment="1">
      <alignment horizontal="center"/>
    </xf>
    <xf numFmtId="10" fontId="0" fillId="0" borderId="0" xfId="2" applyNumberFormat="1" applyFont="1"/>
    <xf numFmtId="165" fontId="0" fillId="0" borderId="13" xfId="0" applyNumberFormat="1" applyBorder="1"/>
    <xf numFmtId="43" fontId="0" fillId="0" borderId="13" xfId="1" applyFont="1" applyBorder="1"/>
    <xf numFmtId="43" fontId="0" fillId="0" borderId="14" xfId="1" applyFont="1" applyBorder="1"/>
    <xf numFmtId="11" fontId="0" fillId="0" borderId="0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2" xfId="0" applyBorder="1" applyAlignment="1"/>
    <xf numFmtId="9" fontId="0" fillId="0" borderId="0" xfId="2" applyFont="1"/>
    <xf numFmtId="0" fontId="0" fillId="0" borderId="0" xfId="0" applyAlignment="1">
      <alignment horizontal="justify" vertical="center" wrapText="1"/>
    </xf>
    <xf numFmtId="0" fontId="0" fillId="0" borderId="0" xfId="0" applyAlignment="1">
      <alignment vertical="center" wrapText="1"/>
    </xf>
    <xf numFmtId="11" fontId="3" fillId="2" borderId="4" xfId="0" applyNumberFormat="1" applyFont="1" applyFill="1" applyBorder="1" applyAlignment="1">
      <alignment horizontal="right" vertical="center"/>
    </xf>
    <xf numFmtId="10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7" fontId="0" fillId="0" borderId="0" xfId="0" applyNumberFormat="1" applyBorder="1"/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15" xfId="0" applyNumberFormat="1" applyBorder="1"/>
    <xf numFmtId="167" fontId="0" fillId="0" borderId="2" xfId="0" applyNumberFormat="1" applyBorder="1"/>
    <xf numFmtId="0" fontId="0" fillId="0" borderId="9" xfId="0" applyFill="1" applyBorder="1"/>
    <xf numFmtId="43" fontId="0" fillId="0" borderId="0" xfId="0" applyNumberFormat="1"/>
    <xf numFmtId="0" fontId="0" fillId="0" borderId="0" xfId="0" applyFill="1" applyBorder="1" applyAlignment="1"/>
    <xf numFmtId="0" fontId="3" fillId="0" borderId="0" xfId="0" applyFont="1" applyBorder="1" applyAlignment="1">
      <alignment vertical="center" wrapText="1"/>
    </xf>
    <xf numFmtId="11" fontId="0" fillId="0" borderId="15" xfId="2" applyNumberFormat="1" applyFont="1" applyBorder="1"/>
    <xf numFmtId="0" fontId="0" fillId="0" borderId="5" xfId="0" applyBorder="1" applyAlignment="1"/>
    <xf numFmtId="11" fontId="0" fillId="0" borderId="13" xfId="2" applyNumberFormat="1" applyFont="1" applyBorder="1"/>
    <xf numFmtId="11" fontId="0" fillId="0" borderId="14" xfId="0" applyNumberFormat="1" applyBorder="1"/>
    <xf numFmtId="11" fontId="0" fillId="0" borderId="1" xfId="0" applyNumberFormat="1" applyBorder="1"/>
    <xf numFmtId="11" fontId="0" fillId="0" borderId="3" xfId="2" applyNumberFormat="1" applyFont="1" applyBorder="1"/>
    <xf numFmtId="11" fontId="0" fillId="0" borderId="4" xfId="0" applyNumberFormat="1" applyBorder="1"/>
    <xf numFmtId="11" fontId="0" fillId="0" borderId="6" xfId="0" applyNumberFormat="1" applyBorder="1" applyAlignment="1"/>
    <xf numFmtId="11" fontId="0" fillId="0" borderId="5" xfId="0" applyNumberFormat="1" applyBorder="1" applyAlignment="1"/>
    <xf numFmtId="11" fontId="0" fillId="0" borderId="7" xfId="0" applyNumberFormat="1" applyBorder="1" applyAlignment="1"/>
    <xf numFmtId="0" fontId="0" fillId="0" borderId="9" xfId="0" applyBorder="1" applyAlignment="1">
      <alignment textRotation="90" wrapText="1"/>
    </xf>
    <xf numFmtId="0" fontId="0" fillId="0" borderId="11" xfId="0" applyBorder="1" applyAlignment="1">
      <alignment textRotation="90" wrapText="1"/>
    </xf>
    <xf numFmtId="10" fontId="0" fillId="0" borderId="6" xfId="2" applyNumberFormat="1" applyFont="1" applyBorder="1" applyAlignment="1"/>
    <xf numFmtId="0" fontId="0" fillId="4" borderId="9" xfId="0" applyFill="1" applyBorder="1"/>
    <xf numFmtId="165" fontId="0" fillId="4" borderId="0" xfId="0" applyNumberFormat="1" applyFill="1"/>
    <xf numFmtId="0" fontId="0" fillId="4" borderId="0" xfId="0" applyFill="1"/>
    <xf numFmtId="0" fontId="0" fillId="0" borderId="9" xfId="0" applyBorder="1" applyAlignment="1"/>
    <xf numFmtId="168" fontId="0" fillId="0" borderId="0" xfId="0" applyNumberFormat="1" applyBorder="1"/>
    <xf numFmtId="169" fontId="0" fillId="0" borderId="1" xfId="0" applyNumberFormat="1" applyBorder="1"/>
    <xf numFmtId="165" fontId="0" fillId="5" borderId="3" xfId="0" applyNumberFormat="1" applyFill="1" applyBorder="1"/>
    <xf numFmtId="168" fontId="0" fillId="5" borderId="3" xfId="0" applyNumberFormat="1" applyFill="1" applyBorder="1"/>
    <xf numFmtId="169" fontId="0" fillId="5" borderId="4" xfId="0" applyNumberFormat="1" applyFill="1" applyBorder="1"/>
    <xf numFmtId="0" fontId="0" fillId="5" borderId="11" xfId="0" applyFill="1" applyBorder="1"/>
    <xf numFmtId="165" fontId="0" fillId="0" borderId="17" xfId="0" applyNumberFormat="1" applyBorder="1"/>
    <xf numFmtId="10" fontId="0" fillId="0" borderId="17" xfId="2" applyNumberFormat="1" applyFont="1" applyBorder="1"/>
    <xf numFmtId="43" fontId="0" fillId="0" borderId="17" xfId="1" applyFont="1" applyBorder="1"/>
    <xf numFmtId="43" fontId="0" fillId="0" borderId="18" xfId="1" applyFont="1" applyBorder="1"/>
    <xf numFmtId="2" fontId="0" fillId="0" borderId="17" xfId="0" applyNumberFormat="1" applyBorder="1"/>
    <xf numFmtId="166" fontId="0" fillId="0" borderId="19" xfId="2" applyNumberFormat="1" applyFont="1" applyBorder="1"/>
    <xf numFmtId="10" fontId="0" fillId="0" borderId="18" xfId="2" applyNumberFormat="1" applyFont="1" applyBorder="1"/>
    <xf numFmtId="10" fontId="0" fillId="0" borderId="19" xfId="2" applyNumberFormat="1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3" fillId="2" borderId="8" xfId="0" applyNumberFormat="1" applyFont="1" applyFill="1" applyBorder="1" applyAlignment="1">
      <alignment horizontal="right" vertical="center"/>
    </xf>
    <xf numFmtId="11" fontId="3" fillId="2" borderId="11" xfId="0" applyNumberFormat="1" applyFont="1" applyFill="1" applyBorder="1" applyAlignment="1">
      <alignment horizontal="right" vertical="center"/>
    </xf>
    <xf numFmtId="11" fontId="3" fillId="3" borderId="8" xfId="0" applyNumberFormat="1" applyFont="1" applyFill="1" applyBorder="1" applyAlignment="1">
      <alignment horizontal="right" vertical="center"/>
    </xf>
    <xf numFmtId="11" fontId="3" fillId="3" borderId="11" xfId="0" applyNumberFormat="1" applyFont="1" applyFill="1" applyBorder="1" applyAlignment="1">
      <alignment horizontal="right" vertical="center"/>
    </xf>
    <xf numFmtId="1" fontId="0" fillId="0" borderId="1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0" fontId="3" fillId="3" borderId="8" xfId="0" applyNumberFormat="1" applyFont="1" applyFill="1" applyBorder="1" applyAlignment="1">
      <alignment horizontal="right" vertical="center"/>
    </xf>
    <xf numFmtId="10" fontId="3" fillId="3" borderId="11" xfId="0" applyNumberFormat="1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0" fillId="0" borderId="15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0" fontId="3" fillId="2" borderId="8" xfId="0" applyNumberFormat="1" applyFont="1" applyFill="1" applyBorder="1" applyAlignment="1">
      <alignment horizontal="right" vertical="center"/>
    </xf>
    <xf numFmtId="10" fontId="3" fillId="2" borderId="11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8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0" borderId="11" xfId="0" applyBorder="1" applyAlignment="1">
      <alignment horizontal="center" textRotation="90" wrapText="1"/>
    </xf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12" xfId="0" applyBorder="1" applyAlignment="1">
      <alignment horizontal="center" textRotation="90" wrapText="1"/>
    </xf>
    <xf numFmtId="0" fontId="0" fillId="0" borderId="15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Model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'Normalized Data'!$B$28:$C$28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'Normalized Data'!$B$29:$C$29</c:f>
              <c:numCache>
                <c:formatCode>0.000E+00</c:formatCode>
                <c:ptCount val="2"/>
                <c:pt idx="0">
                  <c:v>2.24666097710724E-4</c:v>
                </c:pt>
                <c:pt idx="1">
                  <c:v>2.5044871725185601E-4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4-41FD-BA2A-AA5CE2A1D2BA}"/>
            </c:ext>
          </c:extLst>
        </c:ser>
        <c:ser>
          <c:idx val="1"/>
          <c:order val="1"/>
          <c:tx>
            <c:v>U-Net 512 + Normal map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'Normalized Data'!$B$28:$C$28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'Normalized Data'!$B$30:$C$30</c:f>
              <c:numCache>
                <c:formatCode>0.000E+00</c:formatCode>
                <c:ptCount val="2"/>
                <c:pt idx="0">
                  <c:v>1.5743178133561701E-4</c:v>
                </c:pt>
                <c:pt idx="1">
                  <c:v>1.68062711854872E-4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4-41FD-BA2A-AA5CE2A1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931551"/>
        <c:axId val="872929471"/>
      </c:barChart>
      <c:catAx>
        <c:axId val="8729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29471"/>
        <c:crosses val="autoZero"/>
        <c:auto val="1"/>
        <c:lblAlgn val="ctr"/>
        <c:lblOffset val="100"/>
        <c:noMultiLvlLbl val="0"/>
      </c:catAx>
      <c:valAx>
        <c:axId val="8729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31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Data'!$J$40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'Normalized Data'!$K$39:$N$39</c:f>
              <c:strCache>
                <c:ptCount val="4"/>
                <c:pt idx="0">
                  <c:v>MSE</c:v>
                </c:pt>
                <c:pt idx="1">
                  <c:v>SSIM</c:v>
                </c:pt>
                <c:pt idx="2">
                  <c:v>PSNR</c:v>
                </c:pt>
                <c:pt idx="3">
                  <c:v>Performance</c:v>
                </c:pt>
              </c:strCache>
            </c:strRef>
          </c:cat>
          <c:val>
            <c:numRef>
              <c:f>'Normalized Data'!$K$40:$N$40</c:f>
              <c:numCache>
                <c:formatCode>0.000E+00</c:formatCode>
                <c:ptCount val="4"/>
                <c:pt idx="0">
                  <c:v>0.67104640702098273</c:v>
                </c:pt>
                <c:pt idx="1">
                  <c:v>0.62223479994688391</c:v>
                </c:pt>
                <c:pt idx="2">
                  <c:v>0.52014741258733677</c:v>
                </c:pt>
                <c:pt idx="3" formatCode="General">
                  <c:v>0.50123397227046251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A-4429-A10E-4945BE70D5CE}"/>
            </c:ext>
          </c:extLst>
        </c:ser>
        <c:ser>
          <c:idx val="1"/>
          <c:order val="1"/>
          <c:tx>
            <c:strRef>
              <c:f>'Normalized Data'!$J$41</c:f>
              <c:strCache>
                <c:ptCount val="1"/>
                <c:pt idx="0">
                  <c:v>Unet-512-NM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'Normalized Data'!$K$39:$N$39</c:f>
              <c:strCache>
                <c:ptCount val="4"/>
                <c:pt idx="0">
                  <c:v>MSE</c:v>
                </c:pt>
                <c:pt idx="1">
                  <c:v>SSIM</c:v>
                </c:pt>
                <c:pt idx="2">
                  <c:v>PSNR</c:v>
                </c:pt>
                <c:pt idx="3">
                  <c:v>Performance</c:v>
                </c:pt>
              </c:strCache>
            </c:strRef>
          </c:cat>
          <c:val>
            <c:numRef>
              <c:f>'Normalized Data'!$K$41:$N$41</c:f>
              <c:numCache>
                <c:formatCode>0.000E+00</c:formatCode>
                <c:ptCount val="4"/>
                <c:pt idx="0">
                  <c:v>1</c:v>
                </c:pt>
                <c:pt idx="1">
                  <c:v>0.99068309138374655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A-4429-A10E-4945BE70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32687"/>
        <c:axId val="873333103"/>
      </c:barChart>
      <c:catAx>
        <c:axId val="8733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33103"/>
        <c:crosses val="autoZero"/>
        <c:auto val="1"/>
        <c:lblAlgn val="ctr"/>
        <c:lblOffset val="100"/>
        <c:noMultiLvlLbl val="0"/>
      </c:catAx>
      <c:valAx>
        <c:axId val="873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'Normalized Data'!$B$83:$B$89</c:f>
              <c:numCache>
                <c:formatCode>0.000E+00</c:formatCode>
                <c:ptCount val="7"/>
                <c:pt idx="0">
                  <c:v>2.5044871725185601E-4</c:v>
                </c:pt>
                <c:pt idx="1">
                  <c:v>2.1797288509333099E-4</c:v>
                </c:pt>
                <c:pt idx="2">
                  <c:v>2.7886579895493899E-4</c:v>
                </c:pt>
                <c:pt idx="3">
                  <c:v>2.3231557313920301E-4</c:v>
                </c:pt>
                <c:pt idx="4">
                  <c:v>2.6282198745320698E-4</c:v>
                </c:pt>
                <c:pt idx="5">
                  <c:v>2.41102768250129E-4</c:v>
                </c:pt>
                <c:pt idx="6">
                  <c:v>1.68062711854872E-4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18A-A5EE-7ACA8B4B1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'Normalized Data'!$C$83:$C$89</c:f>
              <c:numCache>
                <c:formatCode>0.000E+00</c:formatCode>
                <c:ptCount val="7"/>
                <c:pt idx="0">
                  <c:v>2.5403581438651797E-4</c:v>
                </c:pt>
                <c:pt idx="1">
                  <c:v>2.1856327373891837E-4</c:v>
                </c:pt>
                <c:pt idx="2">
                  <c:v>2.737110339298935E-4</c:v>
                </c:pt>
                <c:pt idx="3">
                  <c:v>2.3434721309096695E-4</c:v>
                </c:pt>
                <c:pt idx="4">
                  <c:v>2.6599195878852279E-4</c:v>
                </c:pt>
                <c:pt idx="5">
                  <c:v>2.4500566506403988E-4</c:v>
                </c:pt>
                <c:pt idx="6">
                  <c:v>1.6208965870169776E-4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18A-A5EE-7ACA8B4B1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'Normalized Data'!$D$83:$D$89</c:f>
              <c:numCache>
                <c:formatCode>0.000E+00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18A-A5EE-7ACA8B4B1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440495"/>
        <c:axId val="1588443823"/>
      </c:lineChart>
      <c:catAx>
        <c:axId val="15884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3823"/>
        <c:crosses val="autoZero"/>
        <c:auto val="1"/>
        <c:lblAlgn val="ctr"/>
        <c:lblOffset val="100"/>
        <c:noMultiLvlLbl val="0"/>
      </c:catAx>
      <c:valAx>
        <c:axId val="1588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'TL Errs'!$A$13:$A$31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'TL Errs'!$B$13:$B$31</c:f>
              <c:numCache>
                <c:formatCode>0.00E+00</c:formatCode>
                <c:ptCount val="19"/>
                <c:pt idx="0">
                  <c:v>2.43064001133461E-4</c:v>
                </c:pt>
                <c:pt idx="1">
                  <c:v>2.0787684997230799E-4</c:v>
                </c:pt>
                <c:pt idx="2">
                  <c:v>1.86694569329119E-4</c:v>
                </c:pt>
                <c:pt idx="3">
                  <c:v>1.85596017217903E-4</c:v>
                </c:pt>
                <c:pt idx="4">
                  <c:v>1.8525735511138841E-4</c:v>
                </c:pt>
                <c:pt idx="5">
                  <c:v>1.8491869300487379E-4</c:v>
                </c:pt>
                <c:pt idx="6">
                  <c:v>1.8458003089835917E-4</c:v>
                </c:pt>
                <c:pt idx="7">
                  <c:v>1.8424136879184458E-4</c:v>
                </c:pt>
                <c:pt idx="8">
                  <c:v>1.8390270668532999E-4</c:v>
                </c:pt>
                <c:pt idx="9">
                  <c:v>1.8157142538257118E-4</c:v>
                </c:pt>
                <c:pt idx="10">
                  <c:v>1.7924014407981237E-4</c:v>
                </c:pt>
                <c:pt idx="11">
                  <c:v>1.7690886277705358E-4</c:v>
                </c:pt>
                <c:pt idx="12">
                  <c:v>1.745775814742948E-4</c:v>
                </c:pt>
                <c:pt idx="13">
                  <c:v>1.7224630017153599E-4</c:v>
                </c:pt>
                <c:pt idx="14">
                  <c:v>1.71974785411293E-4</c:v>
                </c:pt>
                <c:pt idx="15">
                  <c:v>1.7170327065104996E-4</c:v>
                </c:pt>
                <c:pt idx="16">
                  <c:v>1.71431755890807E-4</c:v>
                </c:pt>
                <c:pt idx="17">
                  <c:v>1.7116024113056398E-4</c:v>
                </c:pt>
                <c:pt idx="18">
                  <c:v>1.70888726370321E-4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0-41D4-963E-9D966975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23730496"/>
        <c:axId val="1223728832"/>
      </c:lineChart>
      <c:catAx>
        <c:axId val="12237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28832"/>
        <c:crosses val="autoZero"/>
        <c:auto val="1"/>
        <c:lblAlgn val="ctr"/>
        <c:lblOffset val="100"/>
        <c:noMultiLvlLbl val="0"/>
      </c:catAx>
      <c:valAx>
        <c:axId val="1223728832"/>
        <c:scaling>
          <c:orientation val="minMax"/>
          <c:min val="1.6000000000000004E-4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30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'Diamond chart'!$A$10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'Diamond chart'!$B$9:$E$9</c:f>
              <c:strCache>
                <c:ptCount val="4"/>
                <c:pt idx="0">
                  <c:v>MSE</c:v>
                </c:pt>
                <c:pt idx="1">
                  <c:v>RER</c:v>
                </c:pt>
                <c:pt idx="2">
                  <c:v>SSIM</c:v>
                </c:pt>
                <c:pt idx="3">
                  <c:v>PSNR</c:v>
                </c:pt>
              </c:strCache>
            </c:strRef>
          </c:cat>
          <c:val>
            <c:numRef>
              <c:f>'Diamond chart'!$B$10:$E$10</c:f>
              <c:numCache>
                <c:formatCode>General</c:formatCode>
                <c:ptCount val="4"/>
                <c:pt idx="0">
                  <c:v>0.73399014778325111</c:v>
                </c:pt>
                <c:pt idx="1">
                  <c:v>0.67142857142857137</c:v>
                </c:pt>
                <c:pt idx="2">
                  <c:v>0.8781249999999996</c:v>
                </c:pt>
                <c:pt idx="3">
                  <c:v>0.55696202531645789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4993-BAB1-6751EAD7B134}"/>
            </c:ext>
          </c:extLst>
        </c:ser>
        <c:ser>
          <c:idx val="1"/>
          <c:order val="1"/>
          <c:tx>
            <c:strRef>
              <c:f>'Diamond chart'!$A$11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'Diamond chart'!$B$9:$E$9</c:f>
              <c:strCache>
                <c:ptCount val="4"/>
                <c:pt idx="0">
                  <c:v>MSE</c:v>
                </c:pt>
                <c:pt idx="1">
                  <c:v>RER</c:v>
                </c:pt>
                <c:pt idx="2">
                  <c:v>SSIM</c:v>
                </c:pt>
                <c:pt idx="3">
                  <c:v>PSNR</c:v>
                </c:pt>
              </c:strCache>
            </c:strRef>
          </c:cat>
          <c:val>
            <c:numRef>
              <c:f>'Diamond chart'!$B$11:$E$11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0.88750000000000207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C-4993-BAB1-6751EAD7B134}"/>
            </c:ext>
          </c:extLst>
        </c:ser>
        <c:ser>
          <c:idx val="2"/>
          <c:order val="2"/>
          <c:tx>
            <c:strRef>
              <c:f>'Diamond chart'!$A$12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'Diamond chart'!$B$9:$E$9</c:f>
              <c:strCache>
                <c:ptCount val="4"/>
                <c:pt idx="0">
                  <c:v>MSE</c:v>
                </c:pt>
                <c:pt idx="1">
                  <c:v>RER</c:v>
                </c:pt>
                <c:pt idx="2">
                  <c:v>SSIM</c:v>
                </c:pt>
                <c:pt idx="3">
                  <c:v>PSNR</c:v>
                </c:pt>
              </c:strCache>
            </c:strRef>
          </c:cat>
          <c:val>
            <c:numRef>
              <c:f>'Diamond chart'!$B$12:$E$12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0.9343750000000004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C-4993-BAB1-6751EAD7B134}"/>
            </c:ext>
          </c:extLst>
        </c:ser>
        <c:ser>
          <c:idx val="3"/>
          <c:order val="3"/>
          <c:tx>
            <c:strRef>
              <c:f>'Diamond chart'!$A$13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'Diamond chart'!$B$9:$E$9</c:f>
              <c:strCache>
                <c:ptCount val="4"/>
                <c:pt idx="0">
                  <c:v>MSE</c:v>
                </c:pt>
                <c:pt idx="1">
                  <c:v>RER</c:v>
                </c:pt>
                <c:pt idx="2">
                  <c:v>SSIM</c:v>
                </c:pt>
                <c:pt idx="3">
                  <c:v>PSNR</c:v>
                </c:pt>
              </c:strCache>
            </c:strRef>
          </c:cat>
          <c:val>
            <c:numRef>
              <c:f>'Diamond chart'!$B$13:$E$13</c:f>
              <c:numCache>
                <c:formatCode>General</c:formatCode>
                <c:ptCount val="4"/>
                <c:pt idx="0">
                  <c:v>0.88259441707717567</c:v>
                </c:pt>
                <c:pt idx="1">
                  <c:v>0.85142857142857098</c:v>
                </c:pt>
                <c:pt idx="2">
                  <c:v>0.98125000000000207</c:v>
                </c:pt>
                <c:pt idx="3">
                  <c:v>0.95569620253164533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C-4993-BAB1-6751EAD7B134}"/>
            </c:ext>
          </c:extLst>
        </c:ser>
        <c:ser>
          <c:idx val="4"/>
          <c:order val="4"/>
          <c:tx>
            <c:strRef>
              <c:f>'Diamond chart'!$A$14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'Diamond chart'!$B$9:$E$9</c:f>
              <c:strCache>
                <c:ptCount val="4"/>
                <c:pt idx="0">
                  <c:v>MSE</c:v>
                </c:pt>
                <c:pt idx="1">
                  <c:v>RER</c:v>
                </c:pt>
                <c:pt idx="2">
                  <c:v>SSIM</c:v>
                </c:pt>
                <c:pt idx="3">
                  <c:v>PSNR</c:v>
                </c:pt>
              </c:strCache>
            </c:strRef>
          </c:cat>
          <c:val>
            <c:numRef>
              <c:f>'Diamond chart'!$B$14:$E$14</c:f>
              <c:numCache>
                <c:formatCode>General</c:formatCode>
                <c:ptCount val="4"/>
                <c:pt idx="0">
                  <c:v>0.63218390804597713</c:v>
                </c:pt>
                <c:pt idx="1">
                  <c:v>0.56714285714285695</c:v>
                </c:pt>
                <c:pt idx="2">
                  <c:v>0.9406249999999996</c:v>
                </c:pt>
                <c:pt idx="3">
                  <c:v>0.62658227848101455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AC-4993-BAB1-6751EAD7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75887"/>
        <c:axId val="517876303"/>
      </c:barChart>
      <c:catAx>
        <c:axId val="5178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6303"/>
        <c:crosses val="autoZero"/>
        <c:auto val="1"/>
        <c:lblAlgn val="ctr"/>
        <c:lblOffset val="100"/>
        <c:noMultiLvlLbl val="0"/>
      </c:catAx>
      <c:valAx>
        <c:axId val="5178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'Diamond chart'!$B$9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'Diamond chart'!$A$10:$A$14</c:f>
              <c:strCache>
                <c:ptCount val="5"/>
                <c:pt idx="0">
                  <c:v>Base Model</c:v>
                </c:pt>
                <c:pt idx="1">
                  <c:v>NM</c:v>
                </c:pt>
                <c:pt idx="2">
                  <c:v>STD</c:v>
                </c:pt>
                <c:pt idx="3">
                  <c:v>D</c:v>
                </c:pt>
                <c:pt idx="4">
                  <c:v>R</c:v>
                </c:pt>
              </c:strCache>
            </c:strRef>
          </c:cat>
          <c:val>
            <c:numRef>
              <c:f>'Diamond chart'!$B$10:$B$14</c:f>
              <c:numCache>
                <c:formatCode>General</c:formatCode>
                <c:ptCount val="5"/>
                <c:pt idx="0">
                  <c:v>0.73399014778325111</c:v>
                </c:pt>
                <c:pt idx="1">
                  <c:v>1</c:v>
                </c:pt>
                <c:pt idx="2">
                  <c:v>0.5</c:v>
                </c:pt>
                <c:pt idx="3">
                  <c:v>0.88259441707717567</c:v>
                </c:pt>
                <c:pt idx="4">
                  <c:v>0.63218390804597713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C-4266-AB5D-C58EDF7B4942}"/>
            </c:ext>
          </c:extLst>
        </c:ser>
        <c:ser>
          <c:idx val="1"/>
          <c:order val="1"/>
          <c:tx>
            <c:strRef>
              <c:f>'Diamond chart'!$C$9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'Diamond chart'!$A$10:$A$14</c:f>
              <c:strCache>
                <c:ptCount val="5"/>
                <c:pt idx="0">
                  <c:v>Base Model</c:v>
                </c:pt>
                <c:pt idx="1">
                  <c:v>NM</c:v>
                </c:pt>
                <c:pt idx="2">
                  <c:v>STD</c:v>
                </c:pt>
                <c:pt idx="3">
                  <c:v>D</c:v>
                </c:pt>
                <c:pt idx="4">
                  <c:v>R</c:v>
                </c:pt>
              </c:strCache>
            </c:strRef>
          </c:cat>
          <c:val>
            <c:numRef>
              <c:f>'Diamond chart'!$C$10:$C$14</c:f>
              <c:numCache>
                <c:formatCode>General</c:formatCode>
                <c:ptCount val="5"/>
                <c:pt idx="0">
                  <c:v>0.67142857142857137</c:v>
                </c:pt>
                <c:pt idx="1">
                  <c:v>1</c:v>
                </c:pt>
                <c:pt idx="2">
                  <c:v>0.5</c:v>
                </c:pt>
                <c:pt idx="3">
                  <c:v>0.85142857142857098</c:v>
                </c:pt>
                <c:pt idx="4">
                  <c:v>0.56714285714285695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C-4266-AB5D-C58EDF7B4942}"/>
            </c:ext>
          </c:extLst>
        </c:ser>
        <c:ser>
          <c:idx val="2"/>
          <c:order val="2"/>
          <c:tx>
            <c:strRef>
              <c:f>'Diamond chart'!$D$9</c:f>
              <c:strCache>
                <c:ptCount val="1"/>
                <c:pt idx="0">
                  <c:v>SSIM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'Diamond chart'!$A$10:$A$14</c:f>
              <c:strCache>
                <c:ptCount val="5"/>
                <c:pt idx="0">
                  <c:v>Base Model</c:v>
                </c:pt>
                <c:pt idx="1">
                  <c:v>NM</c:v>
                </c:pt>
                <c:pt idx="2">
                  <c:v>STD</c:v>
                </c:pt>
                <c:pt idx="3">
                  <c:v>D</c:v>
                </c:pt>
                <c:pt idx="4">
                  <c:v>R</c:v>
                </c:pt>
              </c:strCache>
            </c:strRef>
          </c:cat>
          <c:val>
            <c:numRef>
              <c:f>'Diamond chart'!$D$10:$D$14</c:f>
              <c:numCache>
                <c:formatCode>General</c:formatCode>
                <c:ptCount val="5"/>
                <c:pt idx="0">
                  <c:v>0.8781249999999996</c:v>
                </c:pt>
                <c:pt idx="1">
                  <c:v>0.88750000000000207</c:v>
                </c:pt>
                <c:pt idx="2">
                  <c:v>0.9343750000000004</c:v>
                </c:pt>
                <c:pt idx="3">
                  <c:v>0.98125000000000207</c:v>
                </c:pt>
                <c:pt idx="4">
                  <c:v>0.9406249999999996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C-4266-AB5D-C58EDF7B4942}"/>
            </c:ext>
          </c:extLst>
        </c:ser>
        <c:ser>
          <c:idx val="3"/>
          <c:order val="3"/>
          <c:tx>
            <c:strRef>
              <c:f>'Diamond chart'!$E$9</c:f>
              <c:strCache>
                <c:ptCount val="1"/>
                <c:pt idx="0">
                  <c:v>PSNR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'Diamond chart'!$A$10:$A$14</c:f>
              <c:strCache>
                <c:ptCount val="5"/>
                <c:pt idx="0">
                  <c:v>Base Model</c:v>
                </c:pt>
                <c:pt idx="1">
                  <c:v>NM</c:v>
                </c:pt>
                <c:pt idx="2">
                  <c:v>STD</c:v>
                </c:pt>
                <c:pt idx="3">
                  <c:v>D</c:v>
                </c:pt>
                <c:pt idx="4">
                  <c:v>R</c:v>
                </c:pt>
              </c:strCache>
            </c:strRef>
          </c:cat>
          <c:val>
            <c:numRef>
              <c:f>'Diamond chart'!$E$10:$E$14</c:f>
              <c:numCache>
                <c:formatCode>General</c:formatCode>
                <c:ptCount val="5"/>
                <c:pt idx="0">
                  <c:v>0.55696202531645789</c:v>
                </c:pt>
                <c:pt idx="1">
                  <c:v>1</c:v>
                </c:pt>
                <c:pt idx="2">
                  <c:v>0.5</c:v>
                </c:pt>
                <c:pt idx="3">
                  <c:v>0.95569620253164533</c:v>
                </c:pt>
                <c:pt idx="4">
                  <c:v>0.62658227848101455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C-4266-AB5D-C58EDF7B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75887"/>
        <c:axId val="517876303"/>
      </c:barChart>
      <c:catAx>
        <c:axId val="5178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6303"/>
        <c:crosses val="autoZero"/>
        <c:auto val="1"/>
        <c:lblAlgn val="ctr"/>
        <c:lblOffset val="100"/>
        <c:noMultiLvlLbl val="0"/>
      </c:catAx>
      <c:valAx>
        <c:axId val="5178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214597</xdr:colOff>
      <xdr:row>32</xdr:row>
      <xdr:rowOff>161555</xdr:rowOff>
    </xdr:from>
    <xdr:to>
      <xdr:col>29</xdr:col>
      <xdr:colOff>378049</xdr:colOff>
      <xdr:row>47</xdr:row>
      <xdr:rowOff>18703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43B9CB-AD75-4F3B-A269-2939D5DBB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26725</xdr:colOff>
      <xdr:row>32</xdr:row>
      <xdr:rowOff>139381</xdr:rowOff>
    </xdr:from>
    <xdr:to>
      <xdr:col>20</xdr:col>
      <xdr:colOff>466657</xdr:colOff>
      <xdr:row>46</xdr:row>
      <xdr:rowOff>168984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78172-5A6B-4E71-866E-B527989B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461256</xdr:colOff>
      <xdr:row>78</xdr:row>
      <xdr:rowOff>118886</xdr:rowOff>
    </xdr:from>
    <xdr:to>
      <xdr:col>12</xdr:col>
      <xdr:colOff>270756</xdr:colOff>
      <xdr:row>92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E4EB9-DC76-4AFA-A442-0D569F45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57149</xdr:rowOff>
    </xdr:from>
    <xdr:to>
      <xdr:col>24</xdr:col>
      <xdr:colOff>409575</xdr:colOff>
      <xdr:row>25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EC655-08DC-4DFB-AD37-180848640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16</xdr:row>
      <xdr:rowOff>4762</xdr:rowOff>
    </xdr:from>
    <xdr:to>
      <xdr:col>13</xdr:col>
      <xdr:colOff>19050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81F74-C44C-4A7F-9197-CD1491636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65087</xdr:colOff>
      <xdr:row>1</xdr:row>
      <xdr:rowOff>73025</xdr:rowOff>
    </xdr:from>
    <xdr:to>
      <xdr:col>14</xdr:col>
      <xdr:colOff>371474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47911-5C4C-4AB0-9DE2-736D97B0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515937</xdr:colOff>
      <xdr:row>7</xdr:row>
      <xdr:rowOff>134937</xdr:rowOff>
    </xdr:from>
    <xdr:to>
      <xdr:col>32</xdr:col>
      <xdr:colOff>334962</xdr:colOff>
      <xdr:row>25</xdr:row>
      <xdr:rowOff>176212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A541B4-5081-427E-8315-67F96110B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0" y="1666875"/>
          <a:ext cx="3486150" cy="348615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9</xdr:row>
      <xdr:rowOff>0</xdr:rowOff>
    </xdr:from>
    <xdr:to>
      <xdr:col>40</xdr:col>
      <xdr:colOff>432289</xdr:colOff>
      <xdr:row>23</xdr:row>
      <xdr:rowOff>10116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0555A4-9682-46D0-925E-570D0325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12654" y="1926981"/>
          <a:ext cx="2864827" cy="2677116"/>
        </a:xfrm>
        <a:prstGeom prst="rect">
          <a:avLst/>
        </a:prstGeom>
      </xdr:spPr>
    </xdr:pic>
    <xdr:clientData/>
  </xdr:twoCellAnchor>
  <xdr:twoCellAnchor editAs="oneCell">
    <xdr:from>
      <xdr:col>44</xdr:col>
      <xdr:colOff>1</xdr:colOff>
      <xdr:row>8</xdr:row>
      <xdr:rowOff>0</xdr:rowOff>
    </xdr:from>
    <xdr:to>
      <xdr:col>49</xdr:col>
      <xdr:colOff>67237</xdr:colOff>
      <xdr:row>23</xdr:row>
      <xdr:rowOff>67707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01D2A8-C6F0-4D7A-B705-37391DD72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838089" y="1736912"/>
          <a:ext cx="3092824" cy="2936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70"/>
  <sheetViews>
    <sheetView zoomScale="107" zoomScaleNormal="85" workbookViewId="0">
      <selection activeCell="C30" sqref="C30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5" max="15" width="12.42578125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28515625" bestFit="1" customWidth="1"/>
    <col min="25" max="26" width="13.7109375" bestFit="1" customWidth="1"/>
    <col min="27" max="27" width="10.85546875" bestFit="1" customWidth="1"/>
    <col min="28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131" t="s">
        <v>11</v>
      </c>
      <c r="B1" s="124" t="s">
        <v>4</v>
      </c>
      <c r="C1" s="122"/>
      <c r="D1" s="122" t="s">
        <v>5</v>
      </c>
      <c r="E1" s="122"/>
      <c r="F1" s="122" t="s">
        <v>6</v>
      </c>
      <c r="G1" s="123"/>
      <c r="S1">
        <v>3.0302505991290336</v>
      </c>
      <c r="T1" s="121" t="s">
        <v>63</v>
      </c>
      <c r="U1" s="121"/>
    </row>
    <row r="2" spans="1:29" ht="15.75" thickBot="1" x14ac:dyDescent="0.3">
      <c r="A2" s="133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  <c r="T2" s="64" t="s">
        <v>64</v>
      </c>
      <c r="U2" s="64" t="s">
        <v>65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  <c r="R3" s="24">
        <v>4.1144312133837898E-5</v>
      </c>
      <c r="S3" s="24">
        <v>4.0423539585390199E-5</v>
      </c>
      <c r="T3" s="28">
        <f t="shared" ref="T3:U8" si="2">(R3*$S$1)^(1/2.11)</f>
        <v>1.4114409907623667E-2</v>
      </c>
      <c r="U3" s="28">
        <f t="shared" si="2"/>
        <v>1.3996680970757255E-2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3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  <c r="R4" s="24">
        <v>4.04361183318542E-5</v>
      </c>
      <c r="S4" s="24">
        <v>3.9570047426877803E-5</v>
      </c>
      <c r="T4" s="28">
        <f t="shared" si="2"/>
        <v>1.3998744972648546E-2</v>
      </c>
      <c r="U4" s="28">
        <f t="shared" si="2"/>
        <v>1.385583671283017E-2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4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3"/>
        <v>1.7796528901292685E-2</v>
      </c>
      <c r="R5" s="24">
        <v>2.8511245238405499E-5</v>
      </c>
      <c r="S5" s="24">
        <v>2.8728576925232099E-5</v>
      </c>
      <c r="T5" s="28">
        <f t="shared" si="2"/>
        <v>1.1862278584222844E-2</v>
      </c>
      <c r="U5" s="28">
        <f t="shared" si="2"/>
        <v>1.1905047107533286E-2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4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3"/>
        <v>0</v>
      </c>
      <c r="R6" s="24">
        <v>2.9113601158314799E-5</v>
      </c>
      <c r="S6" s="24">
        <v>2.95364080477611E-5</v>
      </c>
      <c r="T6" s="28">
        <f t="shared" si="2"/>
        <v>1.1980399894201837E-2</v>
      </c>
      <c r="U6" s="28">
        <f t="shared" si="2"/>
        <v>1.2062545629507421E-2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4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3"/>
        <v>7.793411756170654E-2</v>
      </c>
      <c r="R7" s="24">
        <v>2.4951792413048599E-5</v>
      </c>
      <c r="S7" s="24">
        <v>2.5730579322953402E-5</v>
      </c>
      <c r="T7" s="28">
        <f t="shared" si="2"/>
        <v>1.1135776828419359E-2</v>
      </c>
      <c r="U7" s="28">
        <f t="shared" si="2"/>
        <v>1.1299168827278097E-2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4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3"/>
        <v>7.5205354768514976E-2</v>
      </c>
      <c r="R8" s="26">
        <v>3.00520737182523E-5</v>
      </c>
      <c r="S8" s="26">
        <v>3.0312605779272401E-5</v>
      </c>
      <c r="T8" s="28">
        <f t="shared" si="2"/>
        <v>1.2161899706376832E-2</v>
      </c>
      <c r="U8" s="28">
        <f t="shared" si="2"/>
        <v>1.2211755838307959E-2</v>
      </c>
    </row>
    <row r="9" spans="1:29" x14ac:dyDescent="0.25">
      <c r="B9" s="58">
        <f>1-(B6/B3)</f>
        <v>0.29240277335026355</v>
      </c>
      <c r="C9" s="58">
        <f t="shared" ref="C9" si="5">1-(C6/C3)</f>
        <v>0.26932652729806728</v>
      </c>
      <c r="D9" s="58">
        <f>-1+(D6/D3)</f>
        <v>3.7268190812456137E-3</v>
      </c>
      <c r="E9" s="58">
        <f t="shared" ref="E9:G9" si="6">-1+(E6/E3)</f>
        <v>3.2579288899439174E-3</v>
      </c>
      <c r="F9" s="58">
        <f t="shared" si="6"/>
        <v>3.6777668881641024E-2</v>
      </c>
      <c r="G9" s="58">
        <f t="shared" si="6"/>
        <v>3.5750192228702238E-2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125"/>
      <c r="D11" s="126"/>
      <c r="E11" s="126"/>
      <c r="F11" s="126"/>
      <c r="G11" s="127"/>
      <c r="H11" s="131" t="s">
        <v>15</v>
      </c>
      <c r="I11" s="125"/>
      <c r="J11" s="126"/>
      <c r="K11" s="126"/>
      <c r="L11" s="126"/>
      <c r="M11" s="126"/>
      <c r="N11" s="127"/>
      <c r="P11" s="9" t="s">
        <v>12</v>
      </c>
      <c r="Q11" s="10" t="s">
        <v>2</v>
      </c>
      <c r="R11" s="125"/>
      <c r="S11" s="126"/>
      <c r="T11" s="126"/>
      <c r="U11" s="126"/>
      <c r="V11" s="127"/>
      <c r="W11" s="131" t="s">
        <v>15</v>
      </c>
      <c r="X11" s="125"/>
      <c r="Y11" s="126"/>
      <c r="Z11" s="126"/>
      <c r="AA11" s="126"/>
      <c r="AB11" s="126"/>
      <c r="AC11" s="127"/>
    </row>
    <row r="12" spans="1:29" ht="15.75" thickBot="1" x14ac:dyDescent="0.3">
      <c r="A12" s="3" t="s">
        <v>13</v>
      </c>
      <c r="B12" s="5">
        <v>3</v>
      </c>
      <c r="C12" s="128"/>
      <c r="D12" s="129"/>
      <c r="E12" s="129"/>
      <c r="F12" s="129"/>
      <c r="G12" s="130"/>
      <c r="H12" s="132"/>
      <c r="I12" s="128"/>
      <c r="J12" s="129"/>
      <c r="K12" s="129"/>
      <c r="L12" s="129"/>
      <c r="M12" s="129"/>
      <c r="N12" s="130"/>
      <c r="P12" s="3" t="s">
        <v>13</v>
      </c>
      <c r="Q12" s="5">
        <v>3</v>
      </c>
      <c r="R12" s="128"/>
      <c r="S12" s="129"/>
      <c r="T12" s="129"/>
      <c r="U12" s="129"/>
      <c r="V12" s="130"/>
      <c r="W12" s="132"/>
      <c r="X12" s="128"/>
      <c r="Y12" s="129"/>
      <c r="Z12" s="129"/>
      <c r="AA12" s="129"/>
      <c r="AB12" s="129"/>
      <c r="AC12" s="130"/>
    </row>
    <row r="13" spans="1:29" ht="15.75" thickBot="1" x14ac:dyDescent="0.3">
      <c r="A13" s="11"/>
      <c r="B13" s="134" t="s">
        <v>4</v>
      </c>
      <c r="C13" s="122"/>
      <c r="D13" s="122" t="s">
        <v>5</v>
      </c>
      <c r="E13" s="122"/>
      <c r="F13" s="122" t="s">
        <v>6</v>
      </c>
      <c r="G13" s="122"/>
      <c r="H13" s="132"/>
      <c r="I13" s="124" t="s">
        <v>4</v>
      </c>
      <c r="J13" s="122"/>
      <c r="K13" s="122" t="s">
        <v>5</v>
      </c>
      <c r="L13" s="122"/>
      <c r="M13" s="122" t="s">
        <v>6</v>
      </c>
      <c r="N13" s="123"/>
      <c r="P13" s="11"/>
      <c r="Q13" s="134" t="s">
        <v>4</v>
      </c>
      <c r="R13" s="122"/>
      <c r="S13" s="122" t="s">
        <v>5</v>
      </c>
      <c r="T13" s="122"/>
      <c r="U13" s="122" t="s">
        <v>6</v>
      </c>
      <c r="V13" s="122"/>
      <c r="W13" s="132"/>
      <c r="X13" s="124" t="s">
        <v>4</v>
      </c>
      <c r="Y13" s="122"/>
      <c r="Z13" s="122" t="s">
        <v>5</v>
      </c>
      <c r="AA13" s="122"/>
      <c r="AB13" s="122" t="s">
        <v>6</v>
      </c>
      <c r="AC13" s="123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133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133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125"/>
      <c r="D20" s="126"/>
      <c r="E20" s="126"/>
      <c r="F20" s="126"/>
      <c r="G20" s="127"/>
      <c r="H20" s="131" t="s">
        <v>15</v>
      </c>
      <c r="I20" s="125"/>
      <c r="J20" s="126"/>
      <c r="K20" s="126"/>
      <c r="L20" s="126"/>
      <c r="M20" s="126"/>
      <c r="N20" s="127"/>
      <c r="P20" s="9" t="s">
        <v>12</v>
      </c>
      <c r="Q20" s="10" t="s">
        <v>2</v>
      </c>
      <c r="R20" s="125"/>
      <c r="S20" s="126"/>
      <c r="T20" s="126"/>
      <c r="U20" s="126"/>
      <c r="V20" s="127"/>
      <c r="W20" s="131" t="s">
        <v>15</v>
      </c>
      <c r="X20" s="125"/>
      <c r="Y20" s="126"/>
      <c r="Z20" s="126"/>
      <c r="AA20" s="126"/>
      <c r="AB20" s="126"/>
      <c r="AC20" s="127"/>
      <c r="AE20" s="9" t="s">
        <v>12</v>
      </c>
      <c r="AF20" s="10" t="s">
        <v>1</v>
      </c>
      <c r="AG20" s="125"/>
      <c r="AH20" s="126"/>
      <c r="AI20" s="126"/>
      <c r="AJ20" s="126"/>
      <c r="AK20" s="127"/>
      <c r="AL20" s="131" t="s">
        <v>15</v>
      </c>
      <c r="AM20" s="125"/>
      <c r="AN20" s="126"/>
      <c r="AO20" s="126"/>
      <c r="AP20" s="126"/>
      <c r="AQ20" s="126"/>
      <c r="AR20" s="127"/>
    </row>
    <row r="21" spans="1:44" ht="15.75" thickBot="1" x14ac:dyDescent="0.3">
      <c r="A21" s="3" t="s">
        <v>13</v>
      </c>
      <c r="B21" s="7">
        <v>5</v>
      </c>
      <c r="C21" s="128"/>
      <c r="D21" s="129"/>
      <c r="E21" s="129"/>
      <c r="F21" s="129"/>
      <c r="G21" s="130"/>
      <c r="H21" s="132"/>
      <c r="I21" s="128"/>
      <c r="J21" s="129"/>
      <c r="K21" s="129"/>
      <c r="L21" s="129"/>
      <c r="M21" s="129"/>
      <c r="N21" s="130"/>
      <c r="P21" s="3" t="s">
        <v>13</v>
      </c>
      <c r="Q21" s="5">
        <v>5</v>
      </c>
      <c r="R21" s="128"/>
      <c r="S21" s="129"/>
      <c r="T21" s="129"/>
      <c r="U21" s="129"/>
      <c r="V21" s="130"/>
      <c r="W21" s="132"/>
      <c r="X21" s="128"/>
      <c r="Y21" s="129"/>
      <c r="Z21" s="129"/>
      <c r="AA21" s="129"/>
      <c r="AB21" s="129"/>
      <c r="AC21" s="130"/>
      <c r="AE21" s="3" t="s">
        <v>13</v>
      </c>
      <c r="AF21" s="5">
        <v>5</v>
      </c>
      <c r="AG21" s="128"/>
      <c r="AH21" s="129"/>
      <c r="AI21" s="129"/>
      <c r="AJ21" s="129"/>
      <c r="AK21" s="130"/>
      <c r="AL21" s="132"/>
      <c r="AM21" s="128"/>
      <c r="AN21" s="129"/>
      <c r="AO21" s="129"/>
      <c r="AP21" s="129"/>
      <c r="AQ21" s="129"/>
      <c r="AR21" s="130"/>
    </row>
    <row r="22" spans="1:44" ht="15.75" thickBot="1" x14ac:dyDescent="0.3">
      <c r="A22" s="11"/>
      <c r="B22" s="134" t="s">
        <v>4</v>
      </c>
      <c r="C22" s="122"/>
      <c r="D22" s="122" t="s">
        <v>5</v>
      </c>
      <c r="E22" s="122"/>
      <c r="F22" s="122" t="s">
        <v>6</v>
      </c>
      <c r="G22" s="122"/>
      <c r="H22" s="132"/>
      <c r="I22" s="124" t="s">
        <v>4</v>
      </c>
      <c r="J22" s="122"/>
      <c r="K22" s="122" t="s">
        <v>5</v>
      </c>
      <c r="L22" s="122"/>
      <c r="M22" s="122" t="s">
        <v>6</v>
      </c>
      <c r="N22" s="123"/>
      <c r="P22" s="11"/>
      <c r="Q22" s="134" t="s">
        <v>4</v>
      </c>
      <c r="R22" s="122"/>
      <c r="S22" s="122" t="s">
        <v>5</v>
      </c>
      <c r="T22" s="122"/>
      <c r="U22" s="122" t="s">
        <v>6</v>
      </c>
      <c r="V22" s="122"/>
      <c r="W22" s="132"/>
      <c r="X22" s="124" t="s">
        <v>4</v>
      </c>
      <c r="Y22" s="122"/>
      <c r="Z22" s="122" t="s">
        <v>5</v>
      </c>
      <c r="AA22" s="122"/>
      <c r="AB22" s="122" t="s">
        <v>6</v>
      </c>
      <c r="AC22" s="123"/>
      <c r="AE22" s="11"/>
      <c r="AF22" s="134" t="s">
        <v>4</v>
      </c>
      <c r="AG22" s="122"/>
      <c r="AH22" s="122" t="s">
        <v>5</v>
      </c>
      <c r="AI22" s="122"/>
      <c r="AJ22" s="122" t="s">
        <v>6</v>
      </c>
      <c r="AK22" s="122"/>
      <c r="AL22" s="132"/>
      <c r="AM22" s="124" t="s">
        <v>4</v>
      </c>
      <c r="AN22" s="122"/>
      <c r="AO22" s="122" t="s">
        <v>5</v>
      </c>
      <c r="AP22" s="122"/>
      <c r="AQ22" s="122" t="s">
        <v>6</v>
      </c>
      <c r="AR22" s="123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133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133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133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124" t="s">
        <v>4</v>
      </c>
      <c r="J29" s="122"/>
      <c r="K29" s="122" t="s">
        <v>5</v>
      </c>
      <c r="L29" s="122"/>
      <c r="M29" s="122" t="s">
        <v>6</v>
      </c>
      <c r="N29" s="123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1:28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1:28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5" spans="1:28" ht="15.75" thickBot="1" x14ac:dyDescent="0.3">
      <c r="V35" s="9"/>
      <c r="W35" s="1"/>
      <c r="X35" s="8" t="s">
        <v>72</v>
      </c>
      <c r="Y35" s="12" t="s">
        <v>4</v>
      </c>
      <c r="Z35" s="12" t="s">
        <v>45</v>
      </c>
      <c r="AA35" s="12" t="s">
        <v>5</v>
      </c>
      <c r="AB35" s="13" t="s">
        <v>6</v>
      </c>
    </row>
    <row r="36" spans="1:28" ht="15.75" thickBot="1" x14ac:dyDescent="0.3">
      <c r="V36" s="3"/>
      <c r="X36" s="6">
        <v>25</v>
      </c>
      <c r="Y36" s="24">
        <v>3.2537159670482603E-5</v>
      </c>
      <c r="Z36" s="24">
        <f>(Y36*$S$1)^(1/2.11)</f>
        <v>1.2628582034113394E-2</v>
      </c>
      <c r="AA36" s="107">
        <v>0.99029955714940998</v>
      </c>
      <c r="AB36" s="108">
        <v>46.488731241226198</v>
      </c>
    </row>
    <row r="37" spans="1:28" ht="15.75" thickBot="1" x14ac:dyDescent="0.3">
      <c r="K37" t="s">
        <v>7</v>
      </c>
      <c r="L37" t="s">
        <v>8</v>
      </c>
      <c r="X37" s="6">
        <v>50</v>
      </c>
      <c r="Y37" s="24">
        <v>3.0305313302960698E-5</v>
      </c>
      <c r="Z37" s="24">
        <f>(Y37*$S$1)^(1/2.11)</f>
        <v>1.2210363403416908E-2</v>
      </c>
      <c r="AA37" s="107">
        <v>0.98945871308445899</v>
      </c>
      <c r="AB37" s="108">
        <v>46.849895143508903</v>
      </c>
    </row>
    <row r="38" spans="1:28" x14ac:dyDescent="0.25">
      <c r="A38" s="22" t="s">
        <v>0</v>
      </c>
      <c r="B38" s="24">
        <v>2.24666097710724E-4</v>
      </c>
      <c r="C38" s="24">
        <v>2.5044871725185601E-4</v>
      </c>
      <c r="D38" s="24">
        <v>3.1664606835693103E-2</v>
      </c>
      <c r="E38" s="24">
        <v>3.3446265091188199E-2</v>
      </c>
      <c r="F38" s="33">
        <v>0.98166596442460996</v>
      </c>
      <c r="G38" s="33">
        <v>0.98212377816438601</v>
      </c>
      <c r="H38" s="29">
        <v>37.120959625244097</v>
      </c>
      <c r="I38" s="30">
        <v>36.5967915201187</v>
      </c>
      <c r="J38" t="s">
        <v>66</v>
      </c>
      <c r="K38" s="28">
        <f>MIN(B38:B42)</f>
        <v>1.9500122456520301E-4</v>
      </c>
      <c r="L38" s="28">
        <f>MIN(C38:C42)</f>
        <v>2.1797288509333099E-4</v>
      </c>
      <c r="M38" s="28">
        <f t="shared" ref="M38:P38" si="7">MIN(D38:D42)</f>
        <v>2.9430993590503898E-2</v>
      </c>
      <c r="N38" s="28">
        <f t="shared" si="7"/>
        <v>3.1145215672440801E-2</v>
      </c>
      <c r="O38" s="28">
        <f t="shared" si="7"/>
        <v>0.98166596442460996</v>
      </c>
      <c r="P38" s="28">
        <f t="shared" si="7"/>
        <v>0.98212377816438601</v>
      </c>
      <c r="Q38" s="28">
        <f t="shared" ref="Q38" si="8">MIN(H38:H42)</f>
        <v>37.120959625244097</v>
      </c>
      <c r="R38" s="28">
        <f t="shared" ref="R38" si="9">MIN(I38:I42)</f>
        <v>36.509374628067</v>
      </c>
      <c r="X38" s="6">
        <v>75</v>
      </c>
      <c r="Y38" s="24">
        <v>3.0239778110399101E-5</v>
      </c>
      <c r="Z38" s="24">
        <f>(Y38*$S$1)^(1/2.11)</f>
        <v>1.2197842110706328E-2</v>
      </c>
      <c r="AA38" s="107">
        <v>0.99016795828938398</v>
      </c>
      <c r="AB38" s="108">
        <v>46.849209213256799</v>
      </c>
    </row>
    <row r="39" spans="1:28" x14ac:dyDescent="0.25">
      <c r="A39" s="6" t="s">
        <v>1</v>
      </c>
      <c r="B39" s="24">
        <v>1.9500122456520301E-4</v>
      </c>
      <c r="C39" s="24">
        <v>2.1797288509333099E-4</v>
      </c>
      <c r="D39" s="24">
        <v>2.9430993590503898E-2</v>
      </c>
      <c r="E39" s="24">
        <v>3.1145215672440801E-2</v>
      </c>
      <c r="F39" s="33">
        <v>0.98218990951776497</v>
      </c>
      <c r="G39" s="33">
        <v>0.98240298330783804</v>
      </c>
      <c r="H39" s="29">
        <v>37.798613090515097</v>
      </c>
      <c r="I39" s="30">
        <v>37.295324578285197</v>
      </c>
      <c r="J39" t="s">
        <v>67</v>
      </c>
      <c r="K39" s="28">
        <f>MAX(B38:B42)</f>
        <v>2.4308788826601799E-4</v>
      </c>
      <c r="L39" s="28">
        <f>MAX(C38:C42)</f>
        <v>2.7886579895493899E-4</v>
      </c>
      <c r="M39" s="28">
        <f t="shared" ref="M39:P39" si="10">MAX(D38:D42)</f>
        <v>3.2724813641980197E-2</v>
      </c>
      <c r="N39" s="28">
        <f t="shared" si="10"/>
        <v>3.4649887196719603E-2</v>
      </c>
      <c r="O39" s="28">
        <f t="shared" si="10"/>
        <v>0.98437747460603697</v>
      </c>
      <c r="P39" s="28">
        <f t="shared" si="10"/>
        <v>0.98435418227314897</v>
      </c>
      <c r="Q39" s="28">
        <f t="shared" ref="Q39" si="11">MAX(H38:H42)</f>
        <v>37.798613090515097</v>
      </c>
      <c r="R39" s="28">
        <f t="shared" ref="R39" si="12">MAX(I38:I42)</f>
        <v>37.295324578285197</v>
      </c>
      <c r="X39" s="6">
        <v>100</v>
      </c>
      <c r="Y39" s="24">
        <v>2.9463366438449099E-5</v>
      </c>
      <c r="Z39" s="24">
        <f>(Y39*$S$1)^(1/2.11)</f>
        <v>1.2048399034364521E-2</v>
      </c>
      <c r="AA39" s="107">
        <v>0.99022914797067596</v>
      </c>
      <c r="AB39" s="108">
        <v>46.950528669357297</v>
      </c>
    </row>
    <row r="40" spans="1:28" ht="15.75" thickBot="1" x14ac:dyDescent="0.3">
      <c r="A40" s="6" t="s">
        <v>17</v>
      </c>
      <c r="B40" s="24">
        <v>2.4308788826601799E-4</v>
      </c>
      <c r="C40" s="24">
        <v>2.7886579895493899E-4</v>
      </c>
      <c r="D40" s="24">
        <v>3.22464201506227E-2</v>
      </c>
      <c r="E40" s="24">
        <v>3.4649887196719603E-2</v>
      </c>
      <c r="F40" s="33">
        <v>0.98379539966583196</v>
      </c>
      <c r="G40" s="33">
        <v>0.98392467290162999</v>
      </c>
      <c r="H40" s="29">
        <v>37.178017253875701</v>
      </c>
      <c r="I40" s="30">
        <v>36.509374628067</v>
      </c>
      <c r="K40" s="28">
        <f>K38/K39</f>
        <v>0.80218404115554953</v>
      </c>
      <c r="L40" s="28">
        <f>L38/L39</f>
        <v>0.7816407960753643</v>
      </c>
      <c r="M40" s="28">
        <f t="shared" ref="M40:P40" si="13">M38/M39</f>
        <v>0.89934793556010029</v>
      </c>
      <c r="N40" s="28">
        <f t="shared" si="13"/>
        <v>0.89885474938542953</v>
      </c>
      <c r="O40" s="28">
        <f t="shared" si="13"/>
        <v>0.99724545689902933</v>
      </c>
      <c r="P40" s="28">
        <f t="shared" si="13"/>
        <v>0.99773414473272992</v>
      </c>
      <c r="Q40" s="28">
        <f t="shared" ref="Q40" si="14">Q38/Q39</f>
        <v>0.98207200185762777</v>
      </c>
      <c r="R40" s="28">
        <f t="shared" ref="R40" si="15">R38/R39</f>
        <v>0.97892631424701937</v>
      </c>
      <c r="X40" s="112">
        <v>200</v>
      </c>
      <c r="Y40" s="109">
        <v>3.0027201892153199E-5</v>
      </c>
      <c r="Z40" s="109">
        <f>(Y40*$S$1)^(1/2.11)</f>
        <v>1.2157128296100109E-2</v>
      </c>
      <c r="AA40" s="110">
        <v>0.98959238991141296</v>
      </c>
      <c r="AB40" s="111">
        <v>46.9667868614196</v>
      </c>
    </row>
    <row r="41" spans="1:28" ht="15.75" thickBot="1" x14ac:dyDescent="0.3">
      <c r="A41" s="6" t="s">
        <v>18</v>
      </c>
      <c r="B41" s="24">
        <v>2.2841662463179001E-4</v>
      </c>
      <c r="C41" s="24">
        <v>2.3231557313920301E-4</v>
      </c>
      <c r="D41" s="24">
        <v>3.1984411124140001E-2</v>
      </c>
      <c r="E41" s="24">
        <v>3.2191653805784801E-2</v>
      </c>
      <c r="F41" s="33">
        <v>0.98437747460603697</v>
      </c>
      <c r="G41" s="33">
        <v>0.98435418227314897</v>
      </c>
      <c r="H41" s="29">
        <v>37.299269056320099</v>
      </c>
      <c r="I41" s="30">
        <v>37.225104932785001</v>
      </c>
      <c r="J41" t="s">
        <v>66</v>
      </c>
      <c r="K41" s="28">
        <f>MIN(B48:B53)</f>
        <v>2.4951792413048599E-5</v>
      </c>
      <c r="L41" s="28">
        <f>MIN(C48:C53)</f>
        <v>2.5730579322953402E-5</v>
      </c>
      <c r="M41" s="28">
        <f t="shared" ref="M41:P41" si="16">MIN(D48:D53)</f>
        <v>1.1135776828419359E-2</v>
      </c>
      <c r="N41" s="28">
        <f t="shared" si="16"/>
        <v>1.1299168827278097E-2</v>
      </c>
      <c r="O41" s="28">
        <f t="shared" si="16"/>
        <v>0.98695401430130003</v>
      </c>
      <c r="P41" s="28">
        <f t="shared" si="16"/>
        <v>0.98747133150696698</v>
      </c>
      <c r="Q41" s="28">
        <f t="shared" ref="Q41" si="17">MIN(H48:H53)</f>
        <v>45.2277616729736</v>
      </c>
      <c r="R41" s="28">
        <f t="shared" ref="R41" si="18">MIN(I48:I53)</f>
        <v>45.398860187530502</v>
      </c>
    </row>
    <row r="42" spans="1:28" ht="15.75" thickBot="1" x14ac:dyDescent="0.3">
      <c r="A42" s="6" t="s">
        <v>19</v>
      </c>
      <c r="B42" s="24">
        <v>2.39534612046554E-4</v>
      </c>
      <c r="C42" s="24">
        <v>2.6282198745320698E-4</v>
      </c>
      <c r="D42" s="24">
        <v>3.2724813641980197E-2</v>
      </c>
      <c r="E42" s="24">
        <v>3.41832829127088E-2</v>
      </c>
      <c r="F42" s="33">
        <v>0.98356195926666201</v>
      </c>
      <c r="G42" s="33">
        <v>0.98410001799464197</v>
      </c>
      <c r="H42" s="29">
        <v>37.126828088760298</v>
      </c>
      <c r="I42" s="30">
        <v>36.708566784858697</v>
      </c>
      <c r="J42" t="s">
        <v>67</v>
      </c>
      <c r="K42" s="28">
        <f>MAX(B48:B53)</f>
        <v>4.1144312133837898E-5</v>
      </c>
      <c r="L42" s="28">
        <f>MAX(C48:C53)</f>
        <v>4.0423539585390199E-5</v>
      </c>
      <c r="M42" s="28">
        <f t="shared" ref="M42:P42" si="19">MAX(D48:D53)</f>
        <v>1.4114409907623667E-2</v>
      </c>
      <c r="N42" s="28">
        <f t="shared" si="19"/>
        <v>1.3996680970757255E-2</v>
      </c>
      <c r="O42" s="28">
        <f t="shared" si="19"/>
        <v>0.99063221335411</v>
      </c>
      <c r="P42" s="28">
        <f t="shared" si="19"/>
        <v>0.99068844288587499</v>
      </c>
      <c r="Q42" s="28">
        <f t="shared" ref="Q42" si="20">MAX(H48:H53)</f>
        <v>47.530662322997998</v>
      </c>
      <c r="R42" s="28">
        <f t="shared" ref="R42" si="21">MAX(I48:I53)</f>
        <v>47.379944515228203</v>
      </c>
      <c r="X42" s="8" t="s">
        <v>71</v>
      </c>
      <c r="Y42" s="12" t="s">
        <v>4</v>
      </c>
      <c r="Z42" s="12" t="s">
        <v>45</v>
      </c>
      <c r="AA42" s="12" t="s">
        <v>5</v>
      </c>
      <c r="AB42" s="13" t="s">
        <v>6</v>
      </c>
    </row>
    <row r="43" spans="1:28" x14ac:dyDescent="0.25">
      <c r="K43" s="28">
        <f>K41/K42</f>
        <v>0.6064457301384254</v>
      </c>
      <c r="L43" s="28">
        <f>L41/L42</f>
        <v>0.63652464843165046</v>
      </c>
      <c r="M43" s="28">
        <f t="shared" ref="M43:P43" si="22">M41/M42</f>
        <v>0.78896510029828115</v>
      </c>
      <c r="N43" s="28">
        <f t="shared" si="22"/>
        <v>0.80727487115588548</v>
      </c>
      <c r="O43" s="28">
        <f t="shared" si="22"/>
        <v>0.99628701852894908</v>
      </c>
      <c r="P43" s="28">
        <f t="shared" si="22"/>
        <v>0.99675265074301611</v>
      </c>
      <c r="Q43" s="28">
        <f t="shared" ref="Q43" si="23">Q41/Q42</f>
        <v>0.95154915716564448</v>
      </c>
      <c r="R43" s="28">
        <f t="shared" ref="R43" si="24">R41/R42</f>
        <v>0.95818728054734281</v>
      </c>
      <c r="X43" s="6">
        <v>25</v>
      </c>
      <c r="Y43" s="24">
        <v>3.6122786232226599E-5</v>
      </c>
      <c r="Z43" s="24">
        <f>(Y43*$S$1)^(1/2.11)</f>
        <v>1.3270030983615134E-2</v>
      </c>
      <c r="AA43" s="107">
        <v>0.98890163213014604</v>
      </c>
      <c r="AB43" s="108">
        <v>47.000839977264398</v>
      </c>
    </row>
    <row r="44" spans="1:28" x14ac:dyDescent="0.25">
      <c r="K44" s="28">
        <f>K43/K40</f>
        <v>0.75599326217564455</v>
      </c>
      <c r="L44" s="28">
        <f>L43/L40</f>
        <v>0.81434419957051218</v>
      </c>
      <c r="M44" s="28">
        <f t="shared" ref="M44:P44" si="25">M43/M40</f>
        <v>0.87726348068717763</v>
      </c>
      <c r="N44" s="28">
        <f t="shared" si="25"/>
        <v>0.89811493092498029</v>
      </c>
      <c r="O44" s="28">
        <f t="shared" si="25"/>
        <v>0.99903891427787439</v>
      </c>
      <c r="P44" s="28">
        <f t="shared" si="25"/>
        <v>0.99901627703642759</v>
      </c>
      <c r="Q44" s="28">
        <f t="shared" ref="Q44" si="26">Q43/Q40</f>
        <v>0.96891995227004934</v>
      </c>
      <c r="R44" s="28">
        <f t="shared" ref="R44" si="27">R43/R40</f>
        <v>0.97881450994028207</v>
      </c>
      <c r="X44" s="6">
        <v>50</v>
      </c>
      <c r="Y44" s="24">
        <v>2.88026475823244E-5</v>
      </c>
      <c r="Z44" s="24">
        <f>(Y44*$S$1)^(1/2.11)</f>
        <v>1.1919584499635852E-2</v>
      </c>
      <c r="AA44" s="107">
        <v>0.98952884152531595</v>
      </c>
      <c r="AB44" s="108">
        <v>47.531822700500399</v>
      </c>
    </row>
    <row r="45" spans="1:28" ht="15.75" thickBot="1" x14ac:dyDescent="0.3">
      <c r="X45" s="6">
        <v>75</v>
      </c>
      <c r="Y45" s="24">
        <v>2.5516810550243401E-5</v>
      </c>
      <c r="Z45" s="24">
        <f>(Y45*$S$1)^(1/2.11)</f>
        <v>1.1254581567697873E-2</v>
      </c>
      <c r="AA45" s="107">
        <v>0.99062829300761202</v>
      </c>
      <c r="AB45" s="108">
        <v>47.947384366989098</v>
      </c>
    </row>
    <row r="46" spans="1:28" x14ac:dyDescent="0.25">
      <c r="C46">
        <v>3.0302505991290336</v>
      </c>
      <c r="D46" s="121" t="s">
        <v>63</v>
      </c>
      <c r="E46" s="121"/>
      <c r="F46" s="122" t="s">
        <v>5</v>
      </c>
      <c r="G46" s="122"/>
      <c r="H46" s="122" t="s">
        <v>6</v>
      </c>
      <c r="I46" s="123"/>
      <c r="X46" s="6">
        <v>100</v>
      </c>
      <c r="Y46" s="24">
        <v>2.5911242188385499E-5</v>
      </c>
      <c r="Z46" s="24">
        <f>(Y46*$S$1)^(1/2.11)</f>
        <v>1.1336699246400602E-2</v>
      </c>
      <c r="AA46" s="107">
        <v>0.99086411193013102</v>
      </c>
      <c r="AB46" s="108">
        <v>48.0322548866272</v>
      </c>
    </row>
    <row r="47" spans="1:28" ht="15.75" thickBot="1" x14ac:dyDescent="0.3">
      <c r="D47" s="64" t="s">
        <v>64</v>
      </c>
      <c r="E47" s="64" t="s">
        <v>65</v>
      </c>
      <c r="F47" s="4" t="s">
        <v>7</v>
      </c>
      <c r="G47" s="4" t="s">
        <v>8</v>
      </c>
      <c r="H47" s="4" t="s">
        <v>9</v>
      </c>
      <c r="I47" s="5" t="s">
        <v>8</v>
      </c>
      <c r="X47" s="112">
        <v>200</v>
      </c>
      <c r="Y47" s="109">
        <v>2.5585293871770702E-5</v>
      </c>
      <c r="Z47" s="109">
        <f>(Y47*$S$1)^(1/2.11)</f>
        <v>1.1268886936140848E-2</v>
      </c>
      <c r="AA47" s="110">
        <v>0.99073930859565695</v>
      </c>
      <c r="AB47" s="111">
        <v>48.109353599548299</v>
      </c>
    </row>
    <row r="48" spans="1:28" x14ac:dyDescent="0.25">
      <c r="A48" s="22" t="s">
        <v>0</v>
      </c>
      <c r="B48" s="24">
        <v>4.1144312133837898E-5</v>
      </c>
      <c r="C48" s="24">
        <v>4.0423539585390199E-5</v>
      </c>
      <c r="D48" s="28">
        <f t="shared" ref="D48:E53" si="28">(B48*$S$1)^(1/2.11)</f>
        <v>1.4114409907623667E-2</v>
      </c>
      <c r="E48" s="28">
        <f t="shared" si="28"/>
        <v>1.3996680970757255E-2</v>
      </c>
      <c r="F48" s="24">
        <v>0.98695401430130003</v>
      </c>
      <c r="G48" s="24">
        <v>0.98747133150696698</v>
      </c>
      <c r="H48" s="24">
        <v>45.2277616729736</v>
      </c>
      <c r="I48" s="25">
        <v>45.398860187530502</v>
      </c>
    </row>
    <row r="49" spans="1:10" x14ac:dyDescent="0.25">
      <c r="A49" s="6" t="s">
        <v>16</v>
      </c>
      <c r="B49" s="24">
        <v>4.04361183318542E-5</v>
      </c>
      <c r="C49" s="24">
        <v>3.9570047426877803E-5</v>
      </c>
      <c r="D49" s="28">
        <f t="shared" si="28"/>
        <v>1.3998744972648546E-2</v>
      </c>
      <c r="E49" s="28">
        <f t="shared" si="28"/>
        <v>1.385583671283017E-2</v>
      </c>
      <c r="F49" s="24">
        <v>0.98800736880302398</v>
      </c>
      <c r="G49" s="24">
        <v>0.98831831634044598</v>
      </c>
      <c r="H49" s="24">
        <v>45.337396545410101</v>
      </c>
      <c r="I49" s="25">
        <v>45.483137578964197</v>
      </c>
    </row>
    <row r="50" spans="1:10" x14ac:dyDescent="0.25">
      <c r="A50" s="6" t="s">
        <v>1</v>
      </c>
      <c r="B50" s="24">
        <v>2.8511245238405499E-5</v>
      </c>
      <c r="C50" s="24">
        <v>2.8728576925232099E-5</v>
      </c>
      <c r="D50" s="28">
        <f t="shared" si="28"/>
        <v>1.1862278584222844E-2</v>
      </c>
      <c r="E50" s="28">
        <f t="shared" si="28"/>
        <v>1.1905047107533286E-2</v>
      </c>
      <c r="F50" s="24">
        <v>0.99027996993064804</v>
      </c>
      <c r="G50" s="24">
        <v>0.99051213473081501</v>
      </c>
      <c r="H50" s="24">
        <v>47.013923629760697</v>
      </c>
      <c r="I50" s="25">
        <v>47.092300043106</v>
      </c>
    </row>
    <row r="51" spans="1:10" x14ac:dyDescent="0.25">
      <c r="A51" s="6" t="s">
        <v>2</v>
      </c>
      <c r="B51" s="24">
        <v>2.9113601158314799E-5</v>
      </c>
      <c r="C51" s="24">
        <v>2.95364080477611E-5</v>
      </c>
      <c r="D51" s="28">
        <f t="shared" si="28"/>
        <v>1.1980399894201837E-2</v>
      </c>
      <c r="E51" s="28">
        <f t="shared" si="28"/>
        <v>1.2062545629507421E-2</v>
      </c>
      <c r="F51" s="24">
        <v>0.99063221335411</v>
      </c>
      <c r="G51" s="24">
        <v>0.99068844288587499</v>
      </c>
      <c r="H51" s="24">
        <v>46.891133316039998</v>
      </c>
      <c r="I51" s="25">
        <v>47.021878166198697</v>
      </c>
    </row>
    <row r="52" spans="1:10" x14ac:dyDescent="0.25">
      <c r="A52" s="6" t="s">
        <v>3</v>
      </c>
      <c r="B52" s="24">
        <v>2.4951792413048599E-5</v>
      </c>
      <c r="C52" s="24">
        <v>2.5730579322953402E-5</v>
      </c>
      <c r="D52" s="28">
        <f t="shared" si="28"/>
        <v>1.1135776828419359E-2</v>
      </c>
      <c r="E52" s="28">
        <f t="shared" si="28"/>
        <v>1.1299168827278097E-2</v>
      </c>
      <c r="F52" s="24">
        <v>0.98987759256362895</v>
      </c>
      <c r="G52" s="24">
        <v>0.98991635859012606</v>
      </c>
      <c r="H52" s="24">
        <v>47.530662322997998</v>
      </c>
      <c r="I52" s="25">
        <v>47.379944515228203</v>
      </c>
    </row>
    <row r="53" spans="1:10" ht="15.75" thickBot="1" x14ac:dyDescent="0.3">
      <c r="A53" s="7" t="s">
        <v>10</v>
      </c>
      <c r="B53" s="26">
        <v>3.00520737182523E-5</v>
      </c>
      <c r="C53" s="26">
        <v>3.0312605779272401E-5</v>
      </c>
      <c r="D53" s="28">
        <f t="shared" si="28"/>
        <v>1.2161899706376832E-2</v>
      </c>
      <c r="E53" s="28">
        <f t="shared" si="28"/>
        <v>1.2211755838307959E-2</v>
      </c>
      <c r="F53" s="26">
        <v>0.98983309078216497</v>
      </c>
      <c r="G53" s="26">
        <v>0.98994339212775195</v>
      </c>
      <c r="H53" s="26">
        <v>46.703372482299798</v>
      </c>
      <c r="I53" s="27">
        <v>46.899707784652698</v>
      </c>
    </row>
    <row r="54" spans="1:10" x14ac:dyDescent="0.25">
      <c r="A54" s="103" t="s">
        <v>68</v>
      </c>
      <c r="B54" s="104">
        <f t="shared" ref="B54:C57" si="29">B$48*(B39/B$38)*K$44</f>
        <v>2.6997747270039083E-5</v>
      </c>
      <c r="C54" s="104">
        <f t="shared" si="29"/>
        <v>2.8650091081333571E-5</v>
      </c>
      <c r="D54" s="104">
        <f t="shared" ref="D54:I54" si="30">D$48*(D39/D$38)*M$44</f>
        <v>1.150862928315049E-2</v>
      </c>
      <c r="E54" s="104">
        <f t="shared" si="30"/>
        <v>1.170578909825796E-2</v>
      </c>
      <c r="F54" s="104">
        <f t="shared" si="30"/>
        <v>0.98653172810785583</v>
      </c>
      <c r="G54" s="104">
        <f t="shared" si="30"/>
        <v>0.98678038251029498</v>
      </c>
      <c r="H54" s="104">
        <f t="shared" si="30"/>
        <v>44.622064979520403</v>
      </c>
      <c r="I54" s="104">
        <f t="shared" si="30"/>
        <v>45.285245571279177</v>
      </c>
      <c r="J54" s="105"/>
    </row>
    <row r="55" spans="1:10" x14ac:dyDescent="0.25">
      <c r="A55" s="6" t="s">
        <v>17</v>
      </c>
      <c r="B55" s="28">
        <f t="shared" si="29"/>
        <v>3.3655303377948931E-5</v>
      </c>
      <c r="C55" s="28">
        <f t="shared" si="29"/>
        <v>3.6653781666957909E-5</v>
      </c>
      <c r="D55" s="28">
        <f t="shared" ref="D55:I55" si="31">D$48*(D40/D$38)*M$44</f>
        <v>1.2609567328436107E-2</v>
      </c>
      <c r="E55" s="28">
        <f t="shared" si="31"/>
        <v>1.3023004113024397E-2</v>
      </c>
      <c r="F55" s="28">
        <f t="shared" si="31"/>
        <v>0.9881443154037387</v>
      </c>
      <c r="G55" s="28">
        <f t="shared" si="31"/>
        <v>0.98830885246095412</v>
      </c>
      <c r="H55" s="28">
        <f t="shared" si="31"/>
        <v>43.889438423031962</v>
      </c>
      <c r="I55" s="28">
        <f t="shared" si="31"/>
        <v>44.330918536863479</v>
      </c>
    </row>
    <row r="56" spans="1:10" x14ac:dyDescent="0.25">
      <c r="A56" s="6" t="s">
        <v>18</v>
      </c>
      <c r="B56" s="28">
        <f t="shared" si="29"/>
        <v>3.1624079888905862E-5</v>
      </c>
      <c r="C56" s="28">
        <f t="shared" si="29"/>
        <v>3.0535276565250259E-5</v>
      </c>
      <c r="D56" s="28">
        <f t="shared" ref="D56:I56" si="32">D$48*(D41/D$38)*M$44</f>
        <v>1.2507111910294823E-2</v>
      </c>
      <c r="E56" s="28">
        <f t="shared" si="32"/>
        <v>1.2099088159729498E-2</v>
      </c>
      <c r="F56" s="28">
        <f t="shared" si="32"/>
        <v>0.98872896343471961</v>
      </c>
      <c r="G56" s="28">
        <f t="shared" si="32"/>
        <v>0.98874027564382383</v>
      </c>
      <c r="H56" s="28">
        <f t="shared" si="32"/>
        <v>44.032578749228627</v>
      </c>
      <c r="I56" s="28">
        <f t="shared" si="32"/>
        <v>45.1999825007372</v>
      </c>
    </row>
    <row r="57" spans="1:10" x14ac:dyDescent="0.25">
      <c r="A57" s="6" t="s">
        <v>19</v>
      </c>
      <c r="B57" s="28">
        <f t="shared" si="29"/>
        <v>3.3163355424454653E-5</v>
      </c>
      <c r="C57" s="28">
        <f t="shared" si="29"/>
        <v>3.4545002583634975E-5</v>
      </c>
      <c r="D57" s="28">
        <f t="shared" ref="D57:I57" si="33">D$48*(D42/D$38)*M$44</f>
        <v>1.2796637239160491E-2</v>
      </c>
      <c r="E57" s="28">
        <f t="shared" si="33"/>
        <v>1.2847632993478504E-2</v>
      </c>
      <c r="F57" s="28">
        <f t="shared" si="33"/>
        <v>0.98790984306985341</v>
      </c>
      <c r="G57" s="28">
        <f t="shared" si="33"/>
        <v>0.98848497885805775</v>
      </c>
      <c r="H57" s="28">
        <f t="shared" si="33"/>
        <v>43.829008527190091</v>
      </c>
      <c r="I57" s="28">
        <f t="shared" si="33"/>
        <v>44.572784396409766</v>
      </c>
    </row>
    <row r="60" spans="1:10" x14ac:dyDescent="0.25">
      <c r="A60" s="105" t="s">
        <v>69</v>
      </c>
      <c r="B60" s="104">
        <f>((B39-$K$38)/($K$39-$K$38))*($K$42-$K$41)+$K$41</f>
        <v>2.4951792413048599E-5</v>
      </c>
    </row>
    <row r="63" spans="1:10" ht="15.75" thickBot="1" x14ac:dyDescent="0.3"/>
    <row r="64" spans="1:10" ht="38.25" customHeight="1" thickBot="1" x14ac:dyDescent="0.3">
      <c r="A64" s="8" t="s">
        <v>70</v>
      </c>
      <c r="B64" s="12" t="s">
        <v>4</v>
      </c>
      <c r="C64" s="12" t="s">
        <v>45</v>
      </c>
      <c r="D64" s="12" t="s">
        <v>5</v>
      </c>
      <c r="E64" s="13" t="s">
        <v>6</v>
      </c>
    </row>
    <row r="65" spans="1:5" x14ac:dyDescent="0.25">
      <c r="A65" s="106" t="s">
        <v>0</v>
      </c>
      <c r="B65" s="24">
        <v>4.0423539585390199E-5</v>
      </c>
      <c r="C65" s="1">
        <v>1.3996680970757255E-2</v>
      </c>
      <c r="D65" s="1">
        <v>0.98747133150696698</v>
      </c>
      <c r="E65" s="2">
        <v>45.398860187530502</v>
      </c>
    </row>
    <row r="66" spans="1:5" x14ac:dyDescent="0.25">
      <c r="A66" s="6" t="s">
        <v>1</v>
      </c>
      <c r="B66" s="24">
        <v>2.8728576925232099E-5</v>
      </c>
      <c r="C66" s="1">
        <v>1.1905047107533286E-2</v>
      </c>
      <c r="D66" s="1">
        <v>0.99051213473081501</v>
      </c>
      <c r="E66" s="2">
        <v>47.092300043106</v>
      </c>
    </row>
    <row r="67" spans="1:5" x14ac:dyDescent="0.25">
      <c r="A67" s="6" t="s">
        <v>17</v>
      </c>
      <c r="B67" s="1">
        <v>3.6653781666957909E-5</v>
      </c>
      <c r="C67" s="1">
        <v>1.3023004113024397E-2</v>
      </c>
      <c r="D67" s="1">
        <v>0.98830885246095412</v>
      </c>
      <c r="E67" s="2">
        <v>44.330918536863479</v>
      </c>
    </row>
    <row r="68" spans="1:5" x14ac:dyDescent="0.25">
      <c r="A68" s="6" t="s">
        <v>18</v>
      </c>
      <c r="B68" s="1">
        <v>3.0535276565250259E-5</v>
      </c>
      <c r="C68" s="1">
        <v>1.2099088159729498E-2</v>
      </c>
      <c r="D68" s="1">
        <v>0.98874027564382383</v>
      </c>
      <c r="E68" s="2">
        <v>45.1999825007372</v>
      </c>
    </row>
    <row r="69" spans="1:5" x14ac:dyDescent="0.25">
      <c r="A69" s="6" t="s">
        <v>19</v>
      </c>
      <c r="B69" s="1">
        <v>3.4545002583634975E-5</v>
      </c>
      <c r="C69" s="1">
        <v>1.2847632993478504E-2</v>
      </c>
      <c r="D69" s="1">
        <v>0.98848497885805775</v>
      </c>
      <c r="E69" s="2">
        <v>44.572784396409766</v>
      </c>
    </row>
    <row r="70" spans="1:5" ht="15.75" thickBot="1" x14ac:dyDescent="0.3">
      <c r="A70" s="7" t="s">
        <v>16</v>
      </c>
      <c r="B70" s="26">
        <v>3.9570047426877803E-5</v>
      </c>
      <c r="C70" s="4">
        <v>1.385583671283017E-2</v>
      </c>
      <c r="D70" s="4">
        <v>0.98831831634044598</v>
      </c>
      <c r="E70" s="5">
        <v>45.483137578964197</v>
      </c>
    </row>
  </sheetData>
  <mergeCells count="56">
    <mergeCell ref="A1:A2"/>
    <mergeCell ref="Q13:R13"/>
    <mergeCell ref="S13:T13"/>
    <mergeCell ref="U13:V13"/>
    <mergeCell ref="R11:V12"/>
    <mergeCell ref="M13:N13"/>
    <mergeCell ref="T1:U1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AM20:AR21"/>
    <mergeCell ref="AF22:AG22"/>
    <mergeCell ref="AH22:AI22"/>
    <mergeCell ref="AJ22:AK22"/>
    <mergeCell ref="AM22:AN22"/>
    <mergeCell ref="AO22:AP22"/>
    <mergeCell ref="AQ22:AR22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  <mergeCell ref="D46:E46"/>
    <mergeCell ref="F46:G46"/>
    <mergeCell ref="H46:I46"/>
    <mergeCell ref="I29:J29"/>
    <mergeCell ref="K29:L29"/>
  </mergeCells>
  <conditionalFormatting sqref="B7">
    <cfRule type="colorScale" priority="203">
      <colorScale>
        <cfvo type="min"/>
        <cfvo type="max"/>
        <color rgb="FF63BE7B"/>
        <color rgb="FFFCFCFF"/>
      </colorScale>
    </cfRule>
  </conditionalFormatting>
  <conditionalFormatting sqref="D7">
    <cfRule type="colorScale" priority="202">
      <colorScale>
        <cfvo type="min"/>
        <cfvo type="max"/>
        <color rgb="FFFCFCFF"/>
        <color rgb="FF63BE7B"/>
      </colorScale>
    </cfRule>
  </conditionalFormatting>
  <conditionalFormatting sqref="F7">
    <cfRule type="colorScale" priority="201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200">
      <colorScale>
        <cfvo type="min"/>
        <cfvo type="max"/>
        <color rgb="FF63BE7B"/>
        <color rgb="FFFCFCFF"/>
      </colorScale>
    </cfRule>
  </conditionalFormatting>
  <conditionalFormatting sqref="D7 D3 D5">
    <cfRule type="colorScale" priority="199">
      <colorScale>
        <cfvo type="min"/>
        <cfvo type="max"/>
        <color rgb="FFFCFCFF"/>
        <color rgb="FF63BE7B"/>
      </colorScale>
    </cfRule>
  </conditionalFormatting>
  <conditionalFormatting sqref="F7 F3 F5">
    <cfRule type="colorScale" priority="198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197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196">
      <colorScale>
        <cfvo type="min"/>
        <cfvo type="max"/>
        <color rgb="FFFCFCFF"/>
        <color rgb="FF63BE7B"/>
      </colorScale>
    </cfRule>
  </conditionalFormatting>
  <conditionalFormatting sqref="C7 C3 C5">
    <cfRule type="colorScale" priority="195">
      <colorScale>
        <cfvo type="min"/>
        <cfvo type="max"/>
        <color rgb="FFF8696B"/>
        <color rgb="FFFCFCFF"/>
      </colorScale>
    </cfRule>
  </conditionalFormatting>
  <conditionalFormatting sqref="E10 E3 E7 E5">
    <cfRule type="colorScale" priority="194">
      <colorScale>
        <cfvo type="min"/>
        <cfvo type="max"/>
        <color rgb="FFFCFCFF"/>
        <color rgb="FFF8696B"/>
      </colorScale>
    </cfRule>
  </conditionalFormatting>
  <conditionalFormatting sqref="G7 G3 G5">
    <cfRule type="colorScale" priority="193">
      <colorScale>
        <cfvo type="min"/>
        <cfvo type="max"/>
        <color rgb="FFFCFCFF"/>
        <color rgb="FFF8696B"/>
      </colorScale>
    </cfRule>
  </conditionalFormatting>
  <conditionalFormatting sqref="X24">
    <cfRule type="colorScale" priority="192">
      <colorScale>
        <cfvo type="min"/>
        <cfvo type="max"/>
        <color rgb="FF63BE7B"/>
        <color rgb="FFFCFCFF"/>
      </colorScale>
    </cfRule>
  </conditionalFormatting>
  <conditionalFormatting sqref="Y24">
    <cfRule type="colorScale" priority="191">
      <colorScale>
        <cfvo type="min"/>
        <cfvo type="max"/>
        <color rgb="FF63BE7B"/>
        <color rgb="FFFCFCFF"/>
      </colorScale>
    </cfRule>
  </conditionalFormatting>
  <conditionalFormatting sqref="Y25">
    <cfRule type="colorScale" priority="190">
      <colorScale>
        <cfvo type="min"/>
        <cfvo type="max"/>
        <color rgb="FF63BE7B"/>
        <color rgb="FFFCFCFF"/>
      </colorScale>
    </cfRule>
  </conditionalFormatting>
  <conditionalFormatting sqref="X25">
    <cfRule type="colorScale" priority="189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188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187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186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185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182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18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180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179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178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177">
      <colorScale>
        <cfvo type="min"/>
        <cfvo type="max"/>
        <color rgb="FF63BE7B"/>
        <color rgb="FFFCFCFF"/>
      </colorScale>
    </cfRule>
  </conditionalFormatting>
  <conditionalFormatting sqref="I34 I31">
    <cfRule type="colorScale" priority="176">
      <colorScale>
        <cfvo type="min"/>
        <cfvo type="max"/>
        <color rgb="FF63BE7B"/>
        <color rgb="FFFCFCFF"/>
      </colorScale>
    </cfRule>
  </conditionalFormatting>
  <conditionalFormatting sqref="J34 J31">
    <cfRule type="colorScale" priority="175">
      <colorScale>
        <cfvo type="min"/>
        <cfvo type="max"/>
        <color rgb="FF63BE7B"/>
        <color rgb="FFFCFCFF"/>
      </colorScale>
    </cfRule>
  </conditionalFormatting>
  <conditionalFormatting sqref="J32">
    <cfRule type="colorScale" priority="174">
      <colorScale>
        <cfvo type="min"/>
        <cfvo type="max"/>
        <color rgb="FF63BE7B"/>
        <color rgb="FFFCFCFF"/>
      </colorScale>
    </cfRule>
  </conditionalFormatting>
  <conditionalFormatting sqref="I32">
    <cfRule type="colorScale" priority="173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172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171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170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169">
      <colorScale>
        <cfvo type="min"/>
        <cfvo type="max"/>
        <color rgb="FF63BE7B"/>
        <color rgb="FFFCFCFF"/>
      </colorScale>
    </cfRule>
  </conditionalFormatting>
  <conditionalFormatting sqref="C6">
    <cfRule type="colorScale" priority="168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167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166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165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164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162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161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160">
      <colorScale>
        <cfvo type="min"/>
        <cfvo type="max"/>
        <color rgb="FFFCFCFF"/>
        <color rgb="FFF8696B"/>
      </colorScale>
    </cfRule>
  </conditionalFormatting>
  <conditionalFormatting sqref="G8">
    <cfRule type="colorScale" priority="159">
      <colorScale>
        <cfvo type="min"/>
        <cfvo type="max"/>
        <color rgb="FFFCFCFF"/>
        <color rgb="FFF8696B"/>
      </colorScale>
    </cfRule>
  </conditionalFormatting>
  <conditionalFormatting sqref="G8">
    <cfRule type="colorScale" priority="158">
      <colorScale>
        <cfvo type="min"/>
        <cfvo type="max"/>
        <color rgb="FFFCFCFF"/>
        <color rgb="FFF8696B"/>
      </colorScale>
    </cfRule>
  </conditionalFormatting>
  <conditionalFormatting sqref="F8">
    <cfRule type="colorScale" priority="157">
      <colorScale>
        <cfvo type="min"/>
        <cfvo type="max"/>
        <color rgb="FFFCFCFF"/>
        <color rgb="FF63BE7B"/>
      </colorScale>
    </cfRule>
  </conditionalFormatting>
  <conditionalFormatting sqref="F8">
    <cfRule type="colorScale" priority="156">
      <colorScale>
        <cfvo type="min"/>
        <cfvo type="max"/>
        <color rgb="FFFCFCFF"/>
        <color rgb="FF63BE7B"/>
      </colorScale>
    </cfRule>
  </conditionalFormatting>
  <conditionalFormatting sqref="F8">
    <cfRule type="colorScale" priority="15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54">
      <colorScale>
        <cfvo type="min"/>
        <cfvo type="max"/>
        <color rgb="FFFCFCFF"/>
        <color rgb="FFF8696B"/>
      </colorScale>
    </cfRule>
  </conditionalFormatting>
  <conditionalFormatting sqref="E8">
    <cfRule type="colorScale" priority="153">
      <colorScale>
        <cfvo type="min"/>
        <cfvo type="max"/>
        <color rgb="FFFCFCFF"/>
        <color rgb="FFF8696B"/>
      </colorScale>
    </cfRule>
  </conditionalFormatting>
  <conditionalFormatting sqref="D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D8">
    <cfRule type="colorScale" priority="151">
      <colorScale>
        <cfvo type="min"/>
        <cfvo type="max"/>
        <color rgb="FFFCFCFF"/>
        <color rgb="FF63BE7B"/>
      </colorScale>
    </cfRule>
  </conditionalFormatting>
  <conditionalFormatting sqref="D8">
    <cfRule type="colorScale" priority="150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48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47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46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5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44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42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140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139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138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137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136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134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133">
      <colorScale>
        <cfvo type="min"/>
        <cfvo type="max"/>
        <color rgb="FF63BE7B"/>
        <color rgb="FFFCFCFF"/>
      </colorScale>
    </cfRule>
  </conditionalFormatting>
  <conditionalFormatting sqref="R7">
    <cfRule type="colorScale" priority="131">
      <colorScale>
        <cfvo type="min"/>
        <cfvo type="max"/>
        <color rgb="FF63BE7B"/>
        <color rgb="FFFCFCFF"/>
      </colorScale>
    </cfRule>
  </conditionalFormatting>
  <conditionalFormatting sqref="R7 R3 R5">
    <cfRule type="colorScale" priority="130">
      <colorScale>
        <cfvo type="min"/>
        <cfvo type="max"/>
        <color rgb="FF63BE7B"/>
        <color rgb="FFFCFCFF"/>
      </colorScale>
    </cfRule>
  </conditionalFormatting>
  <conditionalFormatting sqref="S7 S3 S5">
    <cfRule type="colorScale" priority="129">
      <colorScale>
        <cfvo type="min"/>
        <cfvo type="max"/>
        <color rgb="FFF8696B"/>
        <color rgb="FFFCFCFF"/>
      </colorScale>
    </cfRule>
  </conditionalFormatting>
  <conditionalFormatting sqref="S6">
    <cfRule type="colorScale" priority="128">
      <colorScale>
        <cfvo type="min"/>
        <cfvo type="max"/>
        <color rgb="FFF8696B"/>
        <color rgb="FFFCFCFF"/>
      </colorScale>
    </cfRule>
  </conditionalFormatting>
  <conditionalFormatting sqref="R5:R7 R3">
    <cfRule type="colorScale" priority="127">
      <colorScale>
        <cfvo type="min"/>
        <cfvo type="max"/>
        <color rgb="FF63BE7B"/>
        <color rgb="FFFCFCFF"/>
      </colorScale>
    </cfRule>
  </conditionalFormatting>
  <conditionalFormatting sqref="S5:S7 S3">
    <cfRule type="colorScale" priority="126">
      <colorScale>
        <cfvo type="min"/>
        <cfvo type="max"/>
        <color rgb="FFF8696B"/>
        <color rgb="FFFCFCFF"/>
      </colorScale>
    </cfRule>
  </conditionalFormatting>
  <conditionalFormatting sqref="R8:S8">
    <cfRule type="colorScale" priority="125">
      <colorScale>
        <cfvo type="min"/>
        <cfvo type="max"/>
        <color rgb="FFF8696B"/>
        <color rgb="FFFCFCFF"/>
      </colorScale>
    </cfRule>
  </conditionalFormatting>
  <conditionalFormatting sqref="R8:S8">
    <cfRule type="colorScale" priority="124">
      <colorScale>
        <cfvo type="min"/>
        <cfvo type="max"/>
        <color rgb="FFF8696B"/>
        <color rgb="FFFCFCFF"/>
      </colorScale>
    </cfRule>
  </conditionalFormatting>
  <conditionalFormatting sqref="R5:R8 R3">
    <cfRule type="colorScale" priority="123">
      <colorScale>
        <cfvo type="min"/>
        <cfvo type="max"/>
        <color rgb="FF63BE7B"/>
        <color rgb="FFFCFCFF"/>
      </colorScale>
    </cfRule>
  </conditionalFormatting>
  <conditionalFormatting sqref="S5:S8 S3">
    <cfRule type="colorScale" priority="122">
      <colorScale>
        <cfvo type="min"/>
        <cfvo type="max"/>
        <color rgb="FFF8696B"/>
        <color rgb="FFFCFCFF"/>
      </colorScale>
    </cfRule>
  </conditionalFormatting>
  <conditionalFormatting sqref="S3:S8">
    <cfRule type="colorScale" priority="121">
      <colorScale>
        <cfvo type="min"/>
        <cfvo type="max"/>
        <color rgb="FFF8696B"/>
        <color rgb="FFFCFCFF"/>
      </colorScale>
    </cfRule>
  </conditionalFormatting>
  <conditionalFormatting sqref="R3:R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B42">
    <cfRule type="colorScale" priority="115">
      <colorScale>
        <cfvo type="min"/>
        <cfvo type="max"/>
        <color rgb="FF63BE7B"/>
        <color rgb="FFFCFCFF"/>
      </colorScale>
    </cfRule>
  </conditionalFormatting>
  <conditionalFormatting sqref="B42 B38 B40">
    <cfRule type="colorScale" priority="114">
      <colorScale>
        <cfvo type="min"/>
        <cfvo type="max"/>
        <color rgb="FF63BE7B"/>
        <color rgb="FFFCFCFF"/>
      </colorScale>
    </cfRule>
  </conditionalFormatting>
  <conditionalFormatting sqref="C42 C38 C40">
    <cfRule type="colorScale" priority="113">
      <colorScale>
        <cfvo type="min"/>
        <cfvo type="max"/>
        <color rgb="FFF8696B"/>
        <color rgb="FFFCFCFF"/>
      </colorScale>
    </cfRule>
  </conditionalFormatting>
  <conditionalFormatting sqref="C41">
    <cfRule type="colorScale" priority="112">
      <colorScale>
        <cfvo type="min"/>
        <cfvo type="max"/>
        <color rgb="FFF8696B"/>
        <color rgb="FFFCFCFF"/>
      </colorScale>
    </cfRule>
  </conditionalFormatting>
  <conditionalFormatting sqref="B40:B42 B38">
    <cfRule type="colorScale" priority="111">
      <colorScale>
        <cfvo type="min"/>
        <cfvo type="max"/>
        <color rgb="FF63BE7B"/>
        <color rgb="FFFCFCFF"/>
      </colorScale>
    </cfRule>
  </conditionalFormatting>
  <conditionalFormatting sqref="C40:C42 C38">
    <cfRule type="colorScale" priority="110">
      <colorScale>
        <cfvo type="min"/>
        <cfvo type="max"/>
        <color rgb="FFF8696B"/>
        <color rgb="FFFCFCFF"/>
      </colorScale>
    </cfRule>
  </conditionalFormatting>
  <conditionalFormatting sqref="B40:B42">
    <cfRule type="colorScale" priority="116">
      <colorScale>
        <cfvo type="min"/>
        <cfvo type="max"/>
        <color rgb="FF63BE7B"/>
        <color rgb="FFFCFCFF"/>
      </colorScale>
    </cfRule>
  </conditionalFormatting>
  <conditionalFormatting sqref="C40:C42">
    <cfRule type="colorScale" priority="117">
      <colorScale>
        <cfvo type="min"/>
        <cfvo type="max"/>
        <color rgb="FFF8696B"/>
        <color rgb="FFFCFCFF"/>
      </colorScale>
    </cfRule>
  </conditionalFormatting>
  <conditionalFormatting sqref="C38:C42">
    <cfRule type="colorScale" priority="118">
      <colorScale>
        <cfvo type="min"/>
        <cfvo type="max"/>
        <color rgb="FFF8696B"/>
        <color rgb="FFFCFCFF"/>
      </colorScale>
    </cfRule>
  </conditionalFormatting>
  <conditionalFormatting sqref="B38:B42">
    <cfRule type="colorScale" priority="119">
      <colorScale>
        <cfvo type="min"/>
        <cfvo type="max"/>
        <color rgb="FF63BE7B"/>
        <color rgb="FFFCFCFF"/>
      </colorScale>
    </cfRule>
  </conditionalFormatting>
  <conditionalFormatting sqref="B38:B42">
    <cfRule type="colorScale" priority="109">
      <colorScale>
        <cfvo type="min"/>
        <cfvo type="max"/>
        <color rgb="FF63BE7B"/>
        <color rgb="FFFCFCFF"/>
      </colorScale>
    </cfRule>
  </conditionalFormatting>
  <conditionalFormatting sqref="C38:C42">
    <cfRule type="colorScale" priority="108">
      <colorScale>
        <cfvo type="min"/>
        <cfvo type="max"/>
        <color rgb="FFF8696B"/>
        <color rgb="FFFCFCFF"/>
      </colorScale>
    </cfRule>
  </conditionalFormatting>
  <conditionalFormatting sqref="C38:C42">
    <cfRule type="colorScale" priority="107">
      <colorScale>
        <cfvo type="min"/>
        <cfvo type="max"/>
        <color rgb="FFF8696B"/>
        <color rgb="FFFCFCFF"/>
      </colorScale>
    </cfRule>
  </conditionalFormatting>
  <conditionalFormatting sqref="B52">
    <cfRule type="colorScale" priority="106">
      <colorScale>
        <cfvo type="min"/>
        <cfvo type="max"/>
        <color rgb="FF63BE7B"/>
        <color rgb="FFFCFCFF"/>
      </colorScale>
    </cfRule>
  </conditionalFormatting>
  <conditionalFormatting sqref="B52 B48 B50">
    <cfRule type="colorScale" priority="105">
      <colorScale>
        <cfvo type="min"/>
        <cfvo type="max"/>
        <color rgb="FF63BE7B"/>
        <color rgb="FFFCFCFF"/>
      </colorScale>
    </cfRule>
  </conditionalFormatting>
  <conditionalFormatting sqref="C52 C48 C50">
    <cfRule type="colorScale" priority="104">
      <colorScale>
        <cfvo type="min"/>
        <cfvo type="max"/>
        <color rgb="FFF8696B"/>
        <color rgb="FFFCFCFF"/>
      </colorScale>
    </cfRule>
  </conditionalFormatting>
  <conditionalFormatting sqref="C51">
    <cfRule type="colorScale" priority="103">
      <colorScale>
        <cfvo type="min"/>
        <cfvo type="max"/>
        <color rgb="FFF8696B"/>
        <color rgb="FFFCFCFF"/>
      </colorScale>
    </cfRule>
  </conditionalFormatting>
  <conditionalFormatting sqref="B50:B52 B48">
    <cfRule type="colorScale" priority="102">
      <colorScale>
        <cfvo type="min"/>
        <cfvo type="max"/>
        <color rgb="FF63BE7B"/>
        <color rgb="FFFCFCFF"/>
      </colorScale>
    </cfRule>
  </conditionalFormatting>
  <conditionalFormatting sqref="C50:C52 C48">
    <cfRule type="colorScale" priority="101">
      <colorScale>
        <cfvo type="min"/>
        <cfvo type="max"/>
        <color rgb="FFF8696B"/>
        <color rgb="FFFCFCFF"/>
      </colorScale>
    </cfRule>
  </conditionalFormatting>
  <conditionalFormatting sqref="B53:C53">
    <cfRule type="colorScale" priority="100">
      <colorScale>
        <cfvo type="min"/>
        <cfvo type="max"/>
        <color rgb="FFF8696B"/>
        <color rgb="FFFCFCFF"/>
      </colorScale>
    </cfRule>
  </conditionalFormatting>
  <conditionalFormatting sqref="B53:C53">
    <cfRule type="colorScale" priority="99">
      <colorScale>
        <cfvo type="min"/>
        <cfvo type="max"/>
        <color rgb="FFF8696B"/>
        <color rgb="FFFCFCFF"/>
      </colorScale>
    </cfRule>
  </conditionalFormatting>
  <conditionalFormatting sqref="B50:B53 B48">
    <cfRule type="colorScale" priority="98">
      <colorScale>
        <cfvo type="min"/>
        <cfvo type="max"/>
        <color rgb="FF63BE7B"/>
        <color rgb="FFFCFCFF"/>
      </colorScale>
    </cfRule>
  </conditionalFormatting>
  <conditionalFormatting sqref="C50:C53 C48">
    <cfRule type="colorScale" priority="97">
      <colorScale>
        <cfvo type="min"/>
        <cfvo type="max"/>
        <color rgb="FFF8696B"/>
        <color rgb="FFFCFCFF"/>
      </colorScale>
    </cfRule>
  </conditionalFormatting>
  <conditionalFormatting sqref="C48:C53">
    <cfRule type="colorScale" priority="96">
      <colorScale>
        <cfvo type="min"/>
        <cfvo type="max"/>
        <color rgb="FFF8696B"/>
        <color rgb="FFFCFCFF"/>
      </colorScale>
    </cfRule>
  </conditionalFormatting>
  <conditionalFormatting sqref="B48:B53">
    <cfRule type="colorScale" priority="95">
      <colorScale>
        <cfvo type="min"/>
        <cfvo type="max"/>
        <color rgb="FF63BE7B"/>
        <color rgb="FFFCFCFF"/>
      </colorScale>
    </cfRule>
  </conditionalFormatting>
  <conditionalFormatting sqref="F42">
    <cfRule type="colorScale" priority="84">
      <colorScale>
        <cfvo type="min"/>
        <cfvo type="max"/>
        <color rgb="FFFCFCFF"/>
        <color rgb="FF63BE7B"/>
      </colorScale>
    </cfRule>
  </conditionalFormatting>
  <conditionalFormatting sqref="H42">
    <cfRule type="colorScale" priority="83">
      <colorScale>
        <cfvo type="min"/>
        <cfvo type="max"/>
        <color rgb="FFFCFCFF"/>
        <color rgb="FF63BE7B"/>
      </colorScale>
    </cfRule>
  </conditionalFormatting>
  <conditionalFormatting sqref="F42 F38 F40">
    <cfRule type="colorScale" priority="82">
      <colorScale>
        <cfvo type="min"/>
        <cfvo type="max"/>
        <color rgb="FFFCFCFF"/>
        <color rgb="FF63BE7B"/>
      </colorScale>
    </cfRule>
  </conditionalFormatting>
  <conditionalFormatting sqref="H42 H38 H40">
    <cfRule type="colorScale" priority="81">
      <colorScale>
        <cfvo type="min"/>
        <cfvo type="max"/>
        <color rgb="FFFCFCFF"/>
        <color rgb="FF63BE7B"/>
      </colorScale>
    </cfRule>
  </conditionalFormatting>
  <conditionalFormatting sqref="D38:E38 D42:E42 D40:E40">
    <cfRule type="colorScale" priority="80">
      <colorScale>
        <cfvo type="min"/>
        <cfvo type="max"/>
        <color rgb="FFF8696B"/>
        <color rgb="FFFCFCFF"/>
      </colorScale>
    </cfRule>
  </conditionalFormatting>
  <conditionalFormatting sqref="G42 G38 G40">
    <cfRule type="colorScale" priority="79">
      <colorScale>
        <cfvo type="min"/>
        <cfvo type="max"/>
        <color rgb="FFFCFCFF"/>
        <color rgb="FFF8696B"/>
      </colorScale>
    </cfRule>
  </conditionalFormatting>
  <conditionalFormatting sqref="I42 I38 I40">
    <cfRule type="colorScale" priority="78">
      <colorScale>
        <cfvo type="min"/>
        <cfvo type="max"/>
        <color rgb="FFFCFCFF"/>
        <color rgb="FFF8696B"/>
      </colorScale>
    </cfRule>
  </conditionalFormatting>
  <conditionalFormatting sqref="D41:E41">
    <cfRule type="colorScale" priority="77">
      <colorScale>
        <cfvo type="min"/>
        <cfvo type="max"/>
        <color rgb="FFF8696B"/>
        <color rgb="FFFCFCFF"/>
      </colorScale>
    </cfRule>
  </conditionalFormatting>
  <conditionalFormatting sqref="F41:I41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0:E42 D38:E38">
    <cfRule type="colorScale" priority="75">
      <colorScale>
        <cfvo type="min"/>
        <cfvo type="max"/>
        <color rgb="FFF8696B"/>
        <color rgb="FFFCFCFF"/>
      </colorScale>
    </cfRule>
  </conditionalFormatting>
  <conditionalFormatting sqref="F40:F42 F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G40:G42 G38">
    <cfRule type="colorScale" priority="73">
      <colorScale>
        <cfvo type="min"/>
        <cfvo type="max"/>
        <color rgb="FFFCFCFF"/>
        <color rgb="FFF8696B"/>
      </colorScale>
    </cfRule>
  </conditionalFormatting>
  <conditionalFormatting sqref="H40:H42 H38">
    <cfRule type="colorScale" priority="72">
      <colorScale>
        <cfvo type="min"/>
        <cfvo type="max"/>
        <color rgb="FFFCFCFF"/>
        <color rgb="FF63BE7B"/>
      </colorScale>
    </cfRule>
  </conditionalFormatting>
  <conditionalFormatting sqref="I40:I42 I38">
    <cfRule type="colorScale" priority="71">
      <colorScale>
        <cfvo type="min"/>
        <cfvo type="max"/>
        <color rgb="FFFCFCFF"/>
        <color rgb="FFF8696B"/>
      </colorScale>
    </cfRule>
  </conditionalFormatting>
  <conditionalFormatting sqref="G40:G42 G38">
    <cfRule type="colorScale" priority="85">
      <colorScale>
        <cfvo type="min"/>
        <cfvo type="max"/>
        <color rgb="FFFCFCFF"/>
        <color rgb="FFF8696B"/>
      </colorScale>
    </cfRule>
  </conditionalFormatting>
  <conditionalFormatting sqref="D40:E42 D38:E38">
    <cfRule type="colorScale" priority="86">
      <colorScale>
        <cfvo type="min"/>
        <cfvo type="max"/>
        <color rgb="FFF8696B"/>
        <color rgb="FFFCFCFF"/>
      </colorScale>
    </cfRule>
  </conditionalFormatting>
  <conditionalFormatting sqref="F40:F42 F38">
    <cfRule type="colorScale" priority="87">
      <colorScale>
        <cfvo type="min"/>
        <cfvo type="max"/>
        <color rgb="FFFCFCFF"/>
        <color rgb="FF63BE7B"/>
      </colorScale>
    </cfRule>
  </conditionalFormatting>
  <conditionalFormatting sqref="H40:H42 H38">
    <cfRule type="colorScale" priority="88">
      <colorScale>
        <cfvo type="min"/>
        <cfvo type="max"/>
        <color rgb="FFFCFCFF"/>
        <color rgb="FF63BE7B"/>
      </colorScale>
    </cfRule>
  </conditionalFormatting>
  <conditionalFormatting sqref="I40:I42 I38">
    <cfRule type="colorScale" priority="89">
      <colorScale>
        <cfvo type="min"/>
        <cfvo type="max"/>
        <color rgb="FFFCFCFF"/>
        <color rgb="FFF8696B"/>
      </colorScale>
    </cfRule>
  </conditionalFormatting>
  <conditionalFormatting sqref="I38:I42">
    <cfRule type="colorScale" priority="90">
      <colorScale>
        <cfvo type="min"/>
        <cfvo type="max"/>
        <color rgb="FFFCFCFF"/>
        <color rgb="FFF8696B"/>
      </colorScale>
    </cfRule>
  </conditionalFormatting>
  <conditionalFormatting sqref="H38:H42">
    <cfRule type="colorScale" priority="91">
      <colorScale>
        <cfvo type="min"/>
        <cfvo type="max"/>
        <color rgb="FFFCFCFF"/>
        <color rgb="FF63BE7B"/>
      </colorScale>
    </cfRule>
  </conditionalFormatting>
  <conditionalFormatting sqref="G38:G42">
    <cfRule type="colorScale" priority="92">
      <colorScale>
        <cfvo type="min"/>
        <cfvo type="max"/>
        <color rgb="FFFCFCFF"/>
        <color rgb="FFF8696B"/>
      </colorScale>
    </cfRule>
  </conditionalFormatting>
  <conditionalFormatting sqref="F38:F42">
    <cfRule type="colorScale" priority="93">
      <colorScale>
        <cfvo type="min"/>
        <cfvo type="max"/>
        <color rgb="FFFCFCFF"/>
        <color rgb="FF63BE7B"/>
      </colorScale>
    </cfRule>
  </conditionalFormatting>
  <conditionalFormatting sqref="D38:E42">
    <cfRule type="colorScale" priority="94">
      <colorScale>
        <cfvo type="min"/>
        <cfvo type="max"/>
        <color rgb="FFF8696B"/>
        <color rgb="FFFCFCFF"/>
      </colorScale>
    </cfRule>
  </conditionalFormatting>
  <conditionalFormatting sqref="D38:E42">
    <cfRule type="colorScale" priority="70">
      <colorScale>
        <cfvo type="min"/>
        <cfvo type="max"/>
        <color rgb="FFF8696B"/>
        <color rgb="FFFCFCFF"/>
      </colorScale>
    </cfRule>
  </conditionalFormatting>
  <conditionalFormatting sqref="F38:F42">
    <cfRule type="colorScale" priority="69">
      <colorScale>
        <cfvo type="min"/>
        <cfvo type="max"/>
        <color rgb="FFFCFCFF"/>
        <color rgb="FF63BE7B"/>
      </colorScale>
    </cfRule>
  </conditionalFormatting>
  <conditionalFormatting sqref="G38:G42">
    <cfRule type="colorScale" priority="68">
      <colorScale>
        <cfvo type="min"/>
        <cfvo type="max"/>
        <color rgb="FFFCFCFF"/>
        <color rgb="FFF8696B"/>
      </colorScale>
    </cfRule>
  </conditionalFormatting>
  <conditionalFormatting sqref="H38:H42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8:I4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38:D42">
    <cfRule type="colorScale" priority="65">
      <colorScale>
        <cfvo type="min"/>
        <cfvo type="max"/>
        <color rgb="FF63BE7B"/>
        <color rgb="FFFCFCFF"/>
      </colorScale>
    </cfRule>
  </conditionalFormatting>
  <conditionalFormatting sqref="E38:E42">
    <cfRule type="colorScale" priority="64">
      <colorScale>
        <cfvo type="min"/>
        <cfvo type="max"/>
        <color rgb="FFF8696B"/>
        <color rgb="FFFCFCFF"/>
      </colorScale>
    </cfRule>
  </conditionalFormatting>
  <conditionalFormatting sqref="F52">
    <cfRule type="colorScale" priority="63">
      <colorScale>
        <cfvo type="min"/>
        <cfvo type="max"/>
        <color rgb="FFFCFCFF"/>
        <color rgb="FF63BE7B"/>
      </colorScale>
    </cfRule>
  </conditionalFormatting>
  <conditionalFormatting sqref="H52">
    <cfRule type="colorScale" priority="62">
      <colorScale>
        <cfvo type="min"/>
        <cfvo type="max"/>
        <color rgb="FFFCFCFF"/>
        <color rgb="FF63BE7B"/>
      </colorScale>
    </cfRule>
  </conditionalFormatting>
  <conditionalFormatting sqref="F52 F48 F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H52 H48 H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G52 G48 G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I52 I48 I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F51:I51">
    <cfRule type="colorScale" priority="57">
      <colorScale>
        <cfvo type="min"/>
        <cfvo type="max"/>
        <color rgb="FFFCFCFF"/>
        <color rgb="FF63BE7B"/>
      </colorScale>
    </cfRule>
  </conditionalFormatting>
  <conditionalFormatting sqref="F50:F52 F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G50:G52 G48">
    <cfRule type="colorScale" priority="55">
      <colorScale>
        <cfvo type="min"/>
        <cfvo type="max"/>
        <color rgb="FFFCFCFF"/>
        <color rgb="FFF8696B"/>
      </colorScale>
    </cfRule>
  </conditionalFormatting>
  <conditionalFormatting sqref="H50:H52 H48">
    <cfRule type="colorScale" priority="54">
      <colorScale>
        <cfvo type="min"/>
        <cfvo type="max"/>
        <color rgb="FFFCFCFF"/>
        <color rgb="FF63BE7B"/>
      </colorScale>
    </cfRule>
  </conditionalFormatting>
  <conditionalFormatting sqref="I50:I52 I48">
    <cfRule type="colorScale" priority="53">
      <colorScale>
        <cfvo type="min"/>
        <cfvo type="max"/>
        <color rgb="FFFCFCFF"/>
        <color rgb="FFF8696B"/>
      </colorScale>
    </cfRule>
  </conditionalFormatting>
  <conditionalFormatting sqref="I53">
    <cfRule type="colorScale" priority="52">
      <colorScale>
        <cfvo type="min"/>
        <cfvo type="max"/>
        <color rgb="FFFCFCFF"/>
        <color rgb="FFF8696B"/>
      </colorScale>
    </cfRule>
  </conditionalFormatting>
  <conditionalFormatting sqref="I53">
    <cfRule type="colorScale" priority="51">
      <colorScale>
        <cfvo type="min"/>
        <cfvo type="max"/>
        <color rgb="FFFCFCFF"/>
        <color rgb="FFF8696B"/>
      </colorScale>
    </cfRule>
  </conditionalFormatting>
  <conditionalFormatting sqref="H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H53">
    <cfRule type="colorScale" priority="49">
      <colorScale>
        <cfvo type="min"/>
        <cfvo type="max"/>
        <color rgb="FFFCFCFF"/>
        <color rgb="FF63BE7B"/>
      </colorScale>
    </cfRule>
  </conditionalFormatting>
  <conditionalFormatting sqref="H53">
    <cfRule type="colorScale" priority="48">
      <colorScale>
        <cfvo type="min"/>
        <cfvo type="max"/>
        <color rgb="FFFCFCFF"/>
        <color rgb="FF63BE7B"/>
      </colorScale>
    </cfRule>
  </conditionalFormatting>
  <conditionalFormatting sqref="G53">
    <cfRule type="colorScale" priority="47">
      <colorScale>
        <cfvo type="min"/>
        <cfvo type="max"/>
        <color rgb="FFFCFCFF"/>
        <color rgb="FFF8696B"/>
      </colorScale>
    </cfRule>
  </conditionalFormatting>
  <conditionalFormatting sqref="G53">
    <cfRule type="colorScale" priority="46">
      <colorScale>
        <cfvo type="min"/>
        <cfvo type="max"/>
        <color rgb="FFFCFCFF"/>
        <color rgb="FFF8696B"/>
      </colorScale>
    </cfRule>
  </conditionalFormatting>
  <conditionalFormatting sqref="F53">
    <cfRule type="colorScale" priority="45">
      <colorScale>
        <cfvo type="min"/>
        <cfvo type="max"/>
        <color rgb="FFFCFCFF"/>
        <color rgb="FF63BE7B"/>
      </colorScale>
    </cfRule>
  </conditionalFormatting>
  <conditionalFormatting sqref="F53">
    <cfRule type="colorScale" priority="44">
      <colorScale>
        <cfvo type="min"/>
        <cfvo type="max"/>
        <color rgb="FFFCFCFF"/>
        <color rgb="FF63BE7B"/>
      </colorScale>
    </cfRule>
  </conditionalFormatting>
  <conditionalFormatting sqref="F53">
    <cfRule type="colorScale" priority="43">
      <colorScale>
        <cfvo type="min"/>
        <cfvo type="max"/>
        <color rgb="FFFCFCFF"/>
        <color rgb="FF63BE7B"/>
      </colorScale>
    </cfRule>
  </conditionalFormatting>
  <conditionalFormatting sqref="G50:G53 G48">
    <cfRule type="colorScale" priority="41">
      <colorScale>
        <cfvo type="min"/>
        <cfvo type="max"/>
        <color rgb="FFFCFCFF"/>
        <color rgb="FFF8696B"/>
      </colorScale>
    </cfRule>
  </conditionalFormatting>
  <conditionalFormatting sqref="F50:F53 F48">
    <cfRule type="colorScale" priority="42">
      <colorScale>
        <cfvo type="min"/>
        <cfvo type="max"/>
        <color rgb="FFFCFCFF"/>
        <color rgb="FF63BE7B"/>
      </colorScale>
    </cfRule>
  </conditionalFormatting>
  <conditionalFormatting sqref="H50:H53 H48">
    <cfRule type="colorScale" priority="40">
      <colorScale>
        <cfvo type="min"/>
        <cfvo type="max"/>
        <color rgb="FFFCFCFF"/>
        <color rgb="FF63BE7B"/>
      </colorScale>
    </cfRule>
  </conditionalFormatting>
  <conditionalFormatting sqref="I50:I53 I48">
    <cfRule type="colorScale" priority="39">
      <colorScale>
        <cfvo type="min"/>
        <cfvo type="max"/>
        <color rgb="FFFCFCFF"/>
        <color rgb="FFF8696B"/>
      </colorScale>
    </cfRule>
  </conditionalFormatting>
  <conditionalFormatting sqref="I48:I53">
    <cfRule type="colorScale" priority="38">
      <colorScale>
        <cfvo type="min"/>
        <cfvo type="max"/>
        <color rgb="FFFCFCFF"/>
        <color rgb="FFF8696B"/>
      </colorScale>
    </cfRule>
  </conditionalFormatting>
  <conditionalFormatting sqref="H48:H53">
    <cfRule type="colorScale" priority="37">
      <colorScale>
        <cfvo type="min"/>
        <cfvo type="max"/>
        <color rgb="FFFCFCFF"/>
        <color rgb="FF63BE7B"/>
      </colorScale>
    </cfRule>
  </conditionalFormatting>
  <conditionalFormatting sqref="G48:G53">
    <cfRule type="colorScale" priority="36">
      <colorScale>
        <cfvo type="min"/>
        <cfvo type="max"/>
        <color rgb="FFFCFCFF"/>
        <color rgb="FFF8696B"/>
      </colorScale>
    </cfRule>
  </conditionalFormatting>
  <conditionalFormatting sqref="F48:F53">
    <cfRule type="colorScale" priority="35">
      <colorScale>
        <cfvo type="min"/>
        <cfvo type="max"/>
        <color rgb="FFFCFCFF"/>
        <color rgb="FF63BE7B"/>
      </colorScale>
    </cfRule>
  </conditionalFormatting>
  <conditionalFormatting sqref="B48:B57">
    <cfRule type="colorScale" priority="34">
      <colorScale>
        <cfvo type="min"/>
        <cfvo type="max"/>
        <color rgb="FF63BE7B"/>
        <color rgb="FFFCFCFF"/>
      </colorScale>
    </cfRule>
  </conditionalFormatting>
  <conditionalFormatting sqref="C48:C57">
    <cfRule type="colorScale" priority="33">
      <colorScale>
        <cfvo type="min"/>
        <cfvo type="max"/>
        <color rgb="FFF8696B"/>
        <color rgb="FFFCFCFF"/>
      </colorScale>
    </cfRule>
  </conditionalFormatting>
  <conditionalFormatting sqref="D48:D57">
    <cfRule type="colorScale" priority="32">
      <colorScale>
        <cfvo type="min"/>
        <cfvo type="max"/>
        <color rgb="FF63BE7B"/>
        <color rgb="FFFCFCFF"/>
      </colorScale>
    </cfRule>
  </conditionalFormatting>
  <conditionalFormatting sqref="E48:E57">
    <cfRule type="colorScale" priority="31">
      <colorScale>
        <cfvo type="min"/>
        <cfvo type="max"/>
        <color rgb="FFF8696B"/>
        <color rgb="FFFCFCFF"/>
      </colorScale>
    </cfRule>
  </conditionalFormatting>
  <conditionalFormatting sqref="F48:F57">
    <cfRule type="colorScale" priority="30">
      <colorScale>
        <cfvo type="min"/>
        <cfvo type="max"/>
        <color rgb="FFFCFCFF"/>
        <color rgb="FF63BE7B"/>
      </colorScale>
    </cfRule>
  </conditionalFormatting>
  <conditionalFormatting sqref="G48:G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H48:H57">
    <cfRule type="colorScale" priority="28">
      <colorScale>
        <cfvo type="min"/>
        <cfvo type="max"/>
        <color rgb="FFFCFCFF"/>
        <color rgb="FF63BE7B"/>
      </colorScale>
    </cfRule>
  </conditionalFormatting>
  <conditionalFormatting sqref="I48:I57">
    <cfRule type="colorScale" priority="27">
      <colorScale>
        <cfvo type="min"/>
        <cfvo type="max"/>
        <color rgb="FFFCFCFF"/>
        <color rgb="FFF8696B"/>
      </colorScale>
    </cfRule>
  </conditionalFormatting>
  <conditionalFormatting sqref="B65:B66">
    <cfRule type="colorScale" priority="26">
      <colorScale>
        <cfvo type="min"/>
        <cfvo type="max"/>
        <color rgb="FFF8696B"/>
        <color rgb="FFFCFCFF"/>
      </colorScale>
    </cfRule>
  </conditionalFormatting>
  <conditionalFormatting sqref="B66">
    <cfRule type="colorScale" priority="25">
      <colorScale>
        <cfvo type="min"/>
        <cfvo type="max"/>
        <color rgb="FFF8696B"/>
        <color rgb="FFFCFCFF"/>
      </colorScale>
    </cfRule>
  </conditionalFormatting>
  <conditionalFormatting sqref="B66">
    <cfRule type="colorScale" priority="24">
      <colorScale>
        <cfvo type="min"/>
        <cfvo type="max"/>
        <color rgb="FFF8696B"/>
        <color rgb="FFFCFCFF"/>
      </colorScale>
    </cfRule>
  </conditionalFormatting>
  <conditionalFormatting sqref="B65:B66 B70">
    <cfRule type="colorScale" priority="23">
      <colorScale>
        <cfvo type="min"/>
        <cfvo type="max"/>
        <color rgb="FFF8696B"/>
        <color rgb="FFFCFCFF"/>
      </colorScale>
    </cfRule>
  </conditionalFormatting>
  <conditionalFormatting sqref="B65:B70">
    <cfRule type="colorScale" priority="20">
      <colorScale>
        <cfvo type="min"/>
        <cfvo type="max"/>
        <color rgb="FF63BE7B"/>
        <color rgb="FFFCFCFF"/>
      </colorScale>
    </cfRule>
  </conditionalFormatting>
  <conditionalFormatting sqref="C65:C70">
    <cfRule type="colorScale" priority="19">
      <colorScale>
        <cfvo type="min"/>
        <cfvo type="max"/>
        <color rgb="FF63BE7B"/>
        <color rgb="FFFCFCFF"/>
      </colorScale>
    </cfRule>
  </conditionalFormatting>
  <conditionalFormatting sqref="D65:D70">
    <cfRule type="colorScale" priority="18">
      <colorScale>
        <cfvo type="min"/>
        <cfvo type="max"/>
        <color rgb="FFFCFCFF"/>
        <color rgb="FF63BE7B"/>
      </colorScale>
    </cfRule>
  </conditionalFormatting>
  <conditionalFormatting sqref="E65:E70">
    <cfRule type="colorScale" priority="17">
      <colorScale>
        <cfvo type="min"/>
        <cfvo type="max"/>
        <color rgb="FFFCFCFF"/>
        <color rgb="FF63BE7B"/>
      </colorScale>
    </cfRule>
  </conditionalFormatting>
  <conditionalFormatting sqref="Y43">
    <cfRule type="colorScale" priority="16">
      <colorScale>
        <cfvo type="min"/>
        <cfvo type="max"/>
        <color rgb="FF63BE7B"/>
        <color rgb="FFFCFCFF"/>
      </colorScale>
    </cfRule>
  </conditionalFormatting>
  <conditionalFormatting sqref="Y44">
    <cfRule type="colorScale" priority="15">
      <colorScale>
        <cfvo type="min"/>
        <cfvo type="max"/>
        <color rgb="FF63BE7B"/>
        <color rgb="FFFCFCFF"/>
      </colorScale>
    </cfRule>
  </conditionalFormatting>
  <conditionalFormatting sqref="Y43:Y44">
    <cfRule type="colorScale" priority="14">
      <colorScale>
        <cfvo type="min"/>
        <cfvo type="max"/>
        <color rgb="FF63BE7B"/>
        <color rgb="FFFCFCFF"/>
      </colorScale>
    </cfRule>
  </conditionalFormatting>
  <conditionalFormatting sqref="Y43:Y45">
    <cfRule type="colorScale" priority="13">
      <colorScale>
        <cfvo type="min"/>
        <cfvo type="max"/>
        <color rgb="FF63BE7B"/>
        <color rgb="FFFCFCFF"/>
      </colorScale>
    </cfRule>
  </conditionalFormatting>
  <conditionalFormatting sqref="Y43:Y46">
    <cfRule type="colorScale" priority="12">
      <colorScale>
        <cfvo type="min"/>
        <cfvo type="max"/>
        <color rgb="FF63BE7B"/>
        <color rgb="FFFCFCFF"/>
      </colorScale>
    </cfRule>
  </conditionalFormatting>
  <conditionalFormatting sqref="Z43:Z46">
    <cfRule type="colorScale" priority="11">
      <colorScale>
        <cfvo type="min"/>
        <cfvo type="max"/>
        <color rgb="FF63BE7B"/>
        <color rgb="FFFCFCFF"/>
      </colorScale>
    </cfRule>
  </conditionalFormatting>
  <conditionalFormatting sqref="AA43:AA46">
    <cfRule type="colorScale" priority="10">
      <colorScale>
        <cfvo type="min"/>
        <cfvo type="max"/>
        <color rgb="FFFCFCFF"/>
        <color rgb="FF63BE7B"/>
      </colorScale>
    </cfRule>
  </conditionalFormatting>
  <conditionalFormatting sqref="AB43:AB46">
    <cfRule type="colorScale" priority="9">
      <colorScale>
        <cfvo type="min"/>
        <cfvo type="max"/>
        <color rgb="FFFCFCFF"/>
        <color rgb="FF63BE7B"/>
      </colorScale>
    </cfRule>
  </conditionalFormatting>
  <conditionalFormatting sqref="Z36:Z39"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A8E-CDB1-4DEE-B664-FA66341E80CD}">
  <dimension ref="A1:HC89"/>
  <sheetViews>
    <sheetView tabSelected="1" topLeftCell="CA1" zoomScale="108" zoomScaleNormal="160" workbookViewId="0">
      <selection activeCell="GB12" sqref="GB12"/>
    </sheetView>
  </sheetViews>
  <sheetFormatPr defaultRowHeight="15" x14ac:dyDescent="0.25"/>
  <cols>
    <col min="1" max="1" width="16.85546875" bestFit="1" customWidth="1"/>
    <col min="2" max="2" width="10" bestFit="1" customWidth="1"/>
    <col min="3" max="3" width="9.42578125" bestFit="1" customWidth="1"/>
    <col min="4" max="5" width="9.42578125" customWidth="1"/>
    <col min="6" max="6" width="9.42578125" bestFit="1" customWidth="1"/>
    <col min="7" max="7" width="12.28515625" bestFit="1" customWidth="1"/>
    <col min="8" max="9" width="9.85546875" bestFit="1" customWidth="1"/>
    <col min="10" max="10" width="11.140625" bestFit="1" customWidth="1"/>
    <col min="11" max="11" width="9.7109375" bestFit="1" customWidth="1"/>
    <col min="13" max="13" width="12.28515625" bestFit="1" customWidth="1"/>
    <col min="14" max="14" width="12.42578125" bestFit="1" customWidth="1"/>
    <col min="15" max="17" width="10.140625" bestFit="1" customWidth="1"/>
    <col min="20" max="20" width="13.140625" bestFit="1" customWidth="1"/>
    <col min="23" max="24" width="12.85546875" bestFit="1" customWidth="1"/>
    <col min="49" max="49" width="10.140625" bestFit="1" customWidth="1"/>
  </cols>
  <sheetData>
    <row r="1" spans="1:211" x14ac:dyDescent="0.25">
      <c r="A1" s="131" t="s">
        <v>11</v>
      </c>
      <c r="B1" s="124" t="s">
        <v>4</v>
      </c>
      <c r="C1" s="122"/>
      <c r="D1" s="122" t="s">
        <v>45</v>
      </c>
      <c r="E1" s="122"/>
      <c r="F1" s="122" t="s">
        <v>5</v>
      </c>
      <c r="G1" s="122"/>
      <c r="H1" s="122" t="s">
        <v>6</v>
      </c>
      <c r="I1" s="123"/>
      <c r="J1" s="135" t="s">
        <v>22</v>
      </c>
      <c r="K1" s="126" t="s">
        <v>23</v>
      </c>
      <c r="L1" s="126"/>
      <c r="M1" s="127"/>
      <c r="N1" s="125" t="s">
        <v>25</v>
      </c>
      <c r="O1" s="126"/>
      <c r="P1" s="127"/>
      <c r="Q1" s="125" t="s">
        <v>27</v>
      </c>
      <c r="R1" s="126"/>
      <c r="S1" s="126"/>
      <c r="T1" s="19" t="s">
        <v>35</v>
      </c>
      <c r="U1" s="122" t="s">
        <v>4</v>
      </c>
      <c r="V1" s="122"/>
      <c r="W1" s="122" t="s">
        <v>5</v>
      </c>
      <c r="X1" s="122"/>
      <c r="Y1" s="122" t="s">
        <v>6</v>
      </c>
      <c r="Z1" s="123"/>
      <c r="AA1" s="135" t="s">
        <v>32</v>
      </c>
      <c r="AB1" s="122" t="s">
        <v>4</v>
      </c>
      <c r="AC1" s="122"/>
      <c r="AD1" s="122" t="s">
        <v>5</v>
      </c>
      <c r="AE1" s="122"/>
      <c r="AF1" s="122" t="s">
        <v>6</v>
      </c>
      <c r="AG1" s="123"/>
      <c r="AH1" s="125" t="s">
        <v>23</v>
      </c>
      <c r="AI1" s="126"/>
      <c r="AJ1" s="126"/>
      <c r="AK1" s="125" t="s">
        <v>27</v>
      </c>
      <c r="AL1" s="126"/>
      <c r="AM1" s="127"/>
      <c r="AN1" s="19" t="s">
        <v>28</v>
      </c>
      <c r="AO1" s="122" t="s">
        <v>4</v>
      </c>
      <c r="AP1" s="122"/>
      <c r="AQ1" s="122" t="s">
        <v>5</v>
      </c>
      <c r="AR1" s="122"/>
      <c r="AS1" s="122" t="s">
        <v>6</v>
      </c>
      <c r="AT1" s="123"/>
      <c r="AU1" s="135" t="s">
        <v>32</v>
      </c>
      <c r="AV1" s="122" t="s">
        <v>4</v>
      </c>
      <c r="AW1" s="122"/>
      <c r="AX1" s="122" t="s">
        <v>5</v>
      </c>
      <c r="AY1" s="122"/>
      <c r="AZ1" s="122" t="s">
        <v>6</v>
      </c>
      <c r="BA1" s="123"/>
      <c r="BB1" s="125" t="s">
        <v>23</v>
      </c>
      <c r="BC1" s="126"/>
      <c r="BD1" s="126"/>
      <c r="BE1" s="125" t="s">
        <v>27</v>
      </c>
      <c r="BF1" s="126"/>
      <c r="BG1" s="127"/>
      <c r="BH1" s="19" t="s">
        <v>34</v>
      </c>
      <c r="BI1" s="122" t="s">
        <v>4</v>
      </c>
      <c r="BJ1" s="122"/>
      <c r="BK1" s="122" t="s">
        <v>5</v>
      </c>
      <c r="BL1" s="122"/>
      <c r="BM1" s="122" t="s">
        <v>6</v>
      </c>
      <c r="BN1" s="123"/>
      <c r="BO1" s="135" t="s">
        <v>32</v>
      </c>
      <c r="BP1" s="122" t="s">
        <v>4</v>
      </c>
      <c r="BQ1" s="122"/>
      <c r="BR1" s="122" t="s">
        <v>5</v>
      </c>
      <c r="BS1" s="122"/>
      <c r="BT1" s="122" t="s">
        <v>6</v>
      </c>
      <c r="BU1" s="123"/>
      <c r="BV1" s="125" t="s">
        <v>23</v>
      </c>
      <c r="BW1" s="126"/>
      <c r="BX1" s="126"/>
      <c r="BY1" s="125" t="s">
        <v>27</v>
      </c>
      <c r="BZ1" s="126"/>
      <c r="CA1" s="127"/>
      <c r="CB1" s="19" t="s">
        <v>36</v>
      </c>
      <c r="CC1" s="122" t="s">
        <v>4</v>
      </c>
      <c r="CD1" s="122"/>
      <c r="CE1" s="122" t="s">
        <v>5</v>
      </c>
      <c r="CF1" s="122"/>
      <c r="CG1" s="122" t="s">
        <v>6</v>
      </c>
      <c r="CH1" s="123"/>
      <c r="CI1" s="135" t="s">
        <v>32</v>
      </c>
      <c r="CJ1" s="122" t="s">
        <v>4</v>
      </c>
      <c r="CK1" s="122"/>
      <c r="CL1" s="122" t="s">
        <v>5</v>
      </c>
      <c r="CM1" s="122"/>
      <c r="CN1" s="122" t="s">
        <v>6</v>
      </c>
      <c r="CO1" s="123"/>
      <c r="CP1" s="125" t="s">
        <v>23</v>
      </c>
      <c r="CQ1" s="126"/>
      <c r="CR1" s="126"/>
      <c r="CS1" s="125" t="s">
        <v>27</v>
      </c>
      <c r="CT1" s="126"/>
      <c r="CU1" s="127"/>
      <c r="CV1" t="s">
        <v>43</v>
      </c>
      <c r="CW1" s="122" t="s">
        <v>4</v>
      </c>
      <c r="CX1" s="122"/>
      <c r="CY1" s="122" t="s">
        <v>5</v>
      </c>
      <c r="CZ1" s="122"/>
      <c r="DA1" s="122" t="s">
        <v>6</v>
      </c>
      <c r="DB1" s="123"/>
      <c r="DD1" s="19" t="s">
        <v>73</v>
      </c>
      <c r="DE1" s="122" t="s">
        <v>4</v>
      </c>
      <c r="DF1" s="122"/>
      <c r="DG1" s="122" t="s">
        <v>5</v>
      </c>
      <c r="DH1" s="122"/>
      <c r="DI1" s="122" t="s">
        <v>6</v>
      </c>
      <c r="DJ1" s="123"/>
      <c r="DK1" s="135" t="s">
        <v>32</v>
      </c>
      <c r="DL1" s="122" t="s">
        <v>4</v>
      </c>
      <c r="DM1" s="122"/>
      <c r="DN1" s="122" t="s">
        <v>5</v>
      </c>
      <c r="DO1" s="122"/>
      <c r="DP1" s="122" t="s">
        <v>6</v>
      </c>
      <c r="DQ1" s="123"/>
      <c r="DR1" s="125" t="s">
        <v>23</v>
      </c>
      <c r="DS1" s="126"/>
      <c r="DT1" s="126"/>
      <c r="DU1" s="125" t="s">
        <v>27</v>
      </c>
      <c r="DV1" s="126"/>
      <c r="DW1" s="127"/>
      <c r="DY1" s="19" t="s">
        <v>74</v>
      </c>
      <c r="DZ1" s="122" t="s">
        <v>4</v>
      </c>
      <c r="EA1" s="122"/>
      <c r="EB1" s="122" t="s">
        <v>5</v>
      </c>
      <c r="EC1" s="122"/>
      <c r="ED1" s="122" t="s">
        <v>6</v>
      </c>
      <c r="EE1" s="123"/>
      <c r="EF1" s="135" t="s">
        <v>32</v>
      </c>
      <c r="EG1" s="122" t="s">
        <v>4</v>
      </c>
      <c r="EH1" s="122"/>
      <c r="EI1" s="122" t="s">
        <v>5</v>
      </c>
      <c r="EJ1" s="122"/>
      <c r="EK1" s="122" t="s">
        <v>6</v>
      </c>
      <c r="EL1" s="123"/>
      <c r="EM1" s="125" t="s">
        <v>23</v>
      </c>
      <c r="EN1" s="126"/>
      <c r="EO1" s="126"/>
      <c r="EP1" s="125" t="s">
        <v>27</v>
      </c>
      <c r="EQ1" s="126"/>
      <c r="ER1" s="127"/>
      <c r="ET1" s="19" t="s">
        <v>75</v>
      </c>
      <c r="EU1" s="122" t="s">
        <v>4</v>
      </c>
      <c r="EV1" s="122"/>
      <c r="EW1" s="122" t="s">
        <v>5</v>
      </c>
      <c r="EX1" s="122"/>
      <c r="EY1" s="122" t="s">
        <v>6</v>
      </c>
      <c r="EZ1" s="123"/>
      <c r="FA1" s="135" t="s">
        <v>32</v>
      </c>
      <c r="FB1" s="122" t="s">
        <v>4</v>
      </c>
      <c r="FC1" s="122"/>
      <c r="FD1" s="122" t="s">
        <v>5</v>
      </c>
      <c r="FE1" s="122"/>
      <c r="FF1" s="122" t="s">
        <v>6</v>
      </c>
      <c r="FG1" s="123"/>
      <c r="FH1" s="125" t="s">
        <v>23</v>
      </c>
      <c r="FI1" s="126"/>
      <c r="FJ1" s="126"/>
      <c r="FK1" s="125" t="s">
        <v>27</v>
      </c>
      <c r="FL1" s="126"/>
      <c r="FM1" s="127"/>
      <c r="FO1" s="19" t="s">
        <v>76</v>
      </c>
      <c r="FP1" s="122" t="s">
        <v>4</v>
      </c>
      <c r="FQ1" s="122"/>
      <c r="FR1" s="122" t="s">
        <v>5</v>
      </c>
      <c r="FS1" s="122"/>
      <c r="FT1" s="122" t="s">
        <v>6</v>
      </c>
      <c r="FU1" s="123"/>
      <c r="FV1" s="135" t="s">
        <v>32</v>
      </c>
      <c r="FW1" s="122" t="s">
        <v>4</v>
      </c>
      <c r="FX1" s="122"/>
      <c r="FY1" s="122" t="s">
        <v>5</v>
      </c>
      <c r="FZ1" s="122"/>
      <c r="GA1" s="122" t="s">
        <v>6</v>
      </c>
      <c r="GB1" s="123"/>
      <c r="GC1" s="125" t="s">
        <v>23</v>
      </c>
      <c r="GD1" s="126"/>
      <c r="GE1" s="126"/>
      <c r="GF1" s="125" t="s">
        <v>27</v>
      </c>
      <c r="GG1" s="126"/>
      <c r="GH1" s="127"/>
      <c r="GJ1" s="19" t="s">
        <v>77</v>
      </c>
      <c r="GK1" s="122" t="s">
        <v>4</v>
      </c>
      <c r="GL1" s="122"/>
      <c r="GM1" s="122" t="s">
        <v>5</v>
      </c>
      <c r="GN1" s="122"/>
      <c r="GO1" s="122" t="s">
        <v>6</v>
      </c>
      <c r="GP1" s="123"/>
      <c r="GQ1" s="135" t="s">
        <v>32</v>
      </c>
      <c r="GR1" s="122" t="s">
        <v>4</v>
      </c>
      <c r="GS1" s="122"/>
      <c r="GT1" s="122" t="s">
        <v>5</v>
      </c>
      <c r="GU1" s="122"/>
      <c r="GV1" s="122" t="s">
        <v>6</v>
      </c>
      <c r="GW1" s="123"/>
      <c r="GX1" s="125" t="s">
        <v>23</v>
      </c>
      <c r="GY1" s="126"/>
      <c r="GZ1" s="126"/>
      <c r="HA1" s="125" t="s">
        <v>27</v>
      </c>
      <c r="HB1" s="126"/>
      <c r="HC1" s="127"/>
    </row>
    <row r="2" spans="1:211" ht="15.75" thickBot="1" x14ac:dyDescent="0.3">
      <c r="A2" s="133"/>
      <c r="B2" s="3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9</v>
      </c>
      <c r="I2" s="5" t="s">
        <v>8</v>
      </c>
      <c r="J2" s="175"/>
      <c r="K2" s="4" t="s">
        <v>24</v>
      </c>
      <c r="L2" s="4" t="s">
        <v>4</v>
      </c>
      <c r="M2" s="5" t="s">
        <v>21</v>
      </c>
      <c r="N2" s="39" t="s">
        <v>4</v>
      </c>
      <c r="O2" s="40" t="s">
        <v>5</v>
      </c>
      <c r="P2" s="41" t="s">
        <v>6</v>
      </c>
      <c r="Q2" s="39" t="s">
        <v>4</v>
      </c>
      <c r="R2" s="40" t="s">
        <v>5</v>
      </c>
      <c r="S2" s="40" t="s">
        <v>6</v>
      </c>
      <c r="T2" s="45" t="s">
        <v>29</v>
      </c>
      <c r="U2" s="4" t="s">
        <v>7</v>
      </c>
      <c r="V2" s="4" t="s">
        <v>8</v>
      </c>
      <c r="W2" s="4" t="s">
        <v>7</v>
      </c>
      <c r="X2" s="4" t="s">
        <v>8</v>
      </c>
      <c r="Y2" s="4" t="s">
        <v>9</v>
      </c>
      <c r="Z2" s="5" t="s">
        <v>8</v>
      </c>
      <c r="AA2" s="136"/>
      <c r="AB2" s="4" t="s">
        <v>7</v>
      </c>
      <c r="AC2" s="4" t="s">
        <v>8</v>
      </c>
      <c r="AD2" s="4" t="s">
        <v>7</v>
      </c>
      <c r="AE2" s="4" t="s">
        <v>8</v>
      </c>
      <c r="AF2" s="4" t="s">
        <v>9</v>
      </c>
      <c r="AG2" s="5" t="s">
        <v>8</v>
      </c>
      <c r="AH2" s="3" t="s">
        <v>24</v>
      </c>
      <c r="AI2" s="4" t="s">
        <v>4</v>
      </c>
      <c r="AJ2" s="4" t="s">
        <v>21</v>
      </c>
      <c r="AK2" s="39" t="s">
        <v>4</v>
      </c>
      <c r="AL2" s="40" t="s">
        <v>5</v>
      </c>
      <c r="AM2" s="41" t="s">
        <v>6</v>
      </c>
      <c r="AN2" s="45" t="s">
        <v>29</v>
      </c>
      <c r="AO2" s="4" t="s">
        <v>7</v>
      </c>
      <c r="AP2" s="4" t="s">
        <v>8</v>
      </c>
      <c r="AQ2" s="4" t="s">
        <v>7</v>
      </c>
      <c r="AR2" s="4" t="s">
        <v>8</v>
      </c>
      <c r="AS2" s="4" t="s">
        <v>9</v>
      </c>
      <c r="AT2" s="5" t="s">
        <v>8</v>
      </c>
      <c r="AU2" s="136"/>
      <c r="AV2" s="4" t="s">
        <v>7</v>
      </c>
      <c r="AW2" s="4" t="s">
        <v>8</v>
      </c>
      <c r="AX2" s="4" t="s">
        <v>7</v>
      </c>
      <c r="AY2" s="4" t="s">
        <v>8</v>
      </c>
      <c r="AZ2" s="4" t="s">
        <v>9</v>
      </c>
      <c r="BA2" s="5" t="s">
        <v>8</v>
      </c>
      <c r="BB2" s="3" t="s">
        <v>24</v>
      </c>
      <c r="BC2" s="4" t="s">
        <v>4</v>
      </c>
      <c r="BD2" s="4" t="s">
        <v>21</v>
      </c>
      <c r="BE2" s="39" t="s">
        <v>4</v>
      </c>
      <c r="BF2" s="40" t="s">
        <v>5</v>
      </c>
      <c r="BG2" s="41" t="s">
        <v>6</v>
      </c>
      <c r="BH2" s="45" t="s">
        <v>29</v>
      </c>
      <c r="BI2" s="4" t="s">
        <v>7</v>
      </c>
      <c r="BJ2" s="4" t="s">
        <v>8</v>
      </c>
      <c r="BK2" s="4" t="s">
        <v>7</v>
      </c>
      <c r="BL2" s="4" t="s">
        <v>8</v>
      </c>
      <c r="BM2" s="4" t="s">
        <v>9</v>
      </c>
      <c r="BN2" s="5" t="s">
        <v>8</v>
      </c>
      <c r="BO2" s="136"/>
      <c r="BP2" s="4" t="s">
        <v>7</v>
      </c>
      <c r="BQ2" s="4" t="s">
        <v>8</v>
      </c>
      <c r="BR2" s="4" t="s">
        <v>7</v>
      </c>
      <c r="BS2" s="4" t="s">
        <v>8</v>
      </c>
      <c r="BT2" s="4" t="s">
        <v>9</v>
      </c>
      <c r="BU2" s="5" t="s">
        <v>8</v>
      </c>
      <c r="BV2" s="3" t="s">
        <v>24</v>
      </c>
      <c r="BW2" s="4" t="s">
        <v>4</v>
      </c>
      <c r="BX2" s="4" t="s">
        <v>21</v>
      </c>
      <c r="BY2" s="39" t="s">
        <v>4</v>
      </c>
      <c r="BZ2" s="40" t="s">
        <v>5</v>
      </c>
      <c r="CA2" s="41" t="s">
        <v>6</v>
      </c>
      <c r="CB2" s="45" t="s">
        <v>29</v>
      </c>
      <c r="CC2" s="4" t="s">
        <v>7</v>
      </c>
      <c r="CD2" s="4" t="s">
        <v>8</v>
      </c>
      <c r="CE2" s="4" t="s">
        <v>7</v>
      </c>
      <c r="CF2" s="4" t="s">
        <v>8</v>
      </c>
      <c r="CG2" s="4" t="s">
        <v>9</v>
      </c>
      <c r="CH2" s="5" t="s">
        <v>8</v>
      </c>
      <c r="CI2" s="136"/>
      <c r="CJ2" s="4" t="s">
        <v>7</v>
      </c>
      <c r="CK2" s="4" t="s">
        <v>8</v>
      </c>
      <c r="CL2" s="4" t="s">
        <v>7</v>
      </c>
      <c r="CM2" s="4" t="s">
        <v>8</v>
      </c>
      <c r="CN2" s="4" t="s">
        <v>9</v>
      </c>
      <c r="CO2" s="5" t="s">
        <v>8</v>
      </c>
      <c r="CP2" s="3" t="s">
        <v>24</v>
      </c>
      <c r="CQ2" s="4" t="s">
        <v>4</v>
      </c>
      <c r="CR2" s="4" t="s">
        <v>21</v>
      </c>
      <c r="CS2" s="39" t="s">
        <v>4</v>
      </c>
      <c r="CT2" s="40" t="s">
        <v>5</v>
      </c>
      <c r="CU2" s="41" t="s">
        <v>6</v>
      </c>
      <c r="CW2" s="4" t="s">
        <v>7</v>
      </c>
      <c r="CX2" s="4" t="s">
        <v>8</v>
      </c>
      <c r="CY2" s="4" t="s">
        <v>7</v>
      </c>
      <c r="CZ2" s="4" t="s">
        <v>8</v>
      </c>
      <c r="DA2" s="4" t="s">
        <v>9</v>
      </c>
      <c r="DB2" s="5" t="s">
        <v>8</v>
      </c>
      <c r="DD2" s="45" t="s">
        <v>29</v>
      </c>
      <c r="DE2" s="4" t="s">
        <v>7</v>
      </c>
      <c r="DF2" s="4" t="s">
        <v>8</v>
      </c>
      <c r="DG2" s="4" t="s">
        <v>7</v>
      </c>
      <c r="DH2" s="4" t="s">
        <v>8</v>
      </c>
      <c r="DI2" s="4" t="s">
        <v>9</v>
      </c>
      <c r="DJ2" s="5" t="s">
        <v>8</v>
      </c>
      <c r="DK2" s="136"/>
      <c r="DL2" s="4" t="s">
        <v>7</v>
      </c>
      <c r="DM2" s="4" t="s">
        <v>8</v>
      </c>
      <c r="DN2" s="4" t="s">
        <v>7</v>
      </c>
      <c r="DO2" s="4" t="s">
        <v>8</v>
      </c>
      <c r="DP2" s="4" t="s">
        <v>9</v>
      </c>
      <c r="DQ2" s="5" t="s">
        <v>8</v>
      </c>
      <c r="DR2" s="3" t="s">
        <v>24</v>
      </c>
      <c r="DS2" s="4" t="s">
        <v>4</v>
      </c>
      <c r="DT2" s="4" t="s">
        <v>21</v>
      </c>
      <c r="DU2" s="39" t="s">
        <v>4</v>
      </c>
      <c r="DV2" s="40" t="s">
        <v>5</v>
      </c>
      <c r="DW2" s="41" t="s">
        <v>6</v>
      </c>
      <c r="DY2" s="45" t="s">
        <v>29</v>
      </c>
      <c r="DZ2" s="4" t="s">
        <v>7</v>
      </c>
      <c r="EA2" s="4" t="s">
        <v>8</v>
      </c>
      <c r="EB2" s="4" t="s">
        <v>7</v>
      </c>
      <c r="EC2" s="4" t="s">
        <v>8</v>
      </c>
      <c r="ED2" s="4" t="s">
        <v>9</v>
      </c>
      <c r="EE2" s="5" t="s">
        <v>8</v>
      </c>
      <c r="EF2" s="136"/>
      <c r="EG2" s="4" t="s">
        <v>7</v>
      </c>
      <c r="EH2" s="4" t="s">
        <v>8</v>
      </c>
      <c r="EI2" s="4" t="s">
        <v>7</v>
      </c>
      <c r="EJ2" s="4" t="s">
        <v>8</v>
      </c>
      <c r="EK2" s="4" t="s">
        <v>9</v>
      </c>
      <c r="EL2" s="5" t="s">
        <v>8</v>
      </c>
      <c r="EM2" s="3" t="s">
        <v>24</v>
      </c>
      <c r="EN2" s="4" t="s">
        <v>4</v>
      </c>
      <c r="EO2" s="4" t="s">
        <v>21</v>
      </c>
      <c r="EP2" s="39" t="s">
        <v>4</v>
      </c>
      <c r="EQ2" s="40" t="s">
        <v>5</v>
      </c>
      <c r="ER2" s="41" t="s">
        <v>6</v>
      </c>
      <c r="ET2" s="45" t="s">
        <v>29</v>
      </c>
      <c r="EU2" s="4" t="s">
        <v>7</v>
      </c>
      <c r="EV2" s="4" t="s">
        <v>8</v>
      </c>
      <c r="EW2" s="4" t="s">
        <v>7</v>
      </c>
      <c r="EX2" s="4" t="s">
        <v>8</v>
      </c>
      <c r="EY2" s="4" t="s">
        <v>9</v>
      </c>
      <c r="EZ2" s="5" t="s">
        <v>8</v>
      </c>
      <c r="FA2" s="136"/>
      <c r="FB2" s="4" t="s">
        <v>7</v>
      </c>
      <c r="FC2" s="4" t="s">
        <v>8</v>
      </c>
      <c r="FD2" s="4" t="s">
        <v>7</v>
      </c>
      <c r="FE2" s="4" t="s">
        <v>8</v>
      </c>
      <c r="FF2" s="4" t="s">
        <v>9</v>
      </c>
      <c r="FG2" s="5" t="s">
        <v>8</v>
      </c>
      <c r="FH2" s="3" t="s">
        <v>24</v>
      </c>
      <c r="FI2" s="4" t="s">
        <v>4</v>
      </c>
      <c r="FJ2" s="4" t="s">
        <v>21</v>
      </c>
      <c r="FK2" s="39" t="s">
        <v>4</v>
      </c>
      <c r="FL2" s="40" t="s">
        <v>5</v>
      </c>
      <c r="FM2" s="41" t="s">
        <v>6</v>
      </c>
      <c r="FO2" s="45" t="s">
        <v>29</v>
      </c>
      <c r="FP2" s="4" t="s">
        <v>7</v>
      </c>
      <c r="FQ2" s="4" t="s">
        <v>8</v>
      </c>
      <c r="FR2" s="4" t="s">
        <v>7</v>
      </c>
      <c r="FS2" s="4" t="s">
        <v>8</v>
      </c>
      <c r="FT2" s="4" t="s">
        <v>9</v>
      </c>
      <c r="FU2" s="5" t="s">
        <v>8</v>
      </c>
      <c r="FV2" s="136"/>
      <c r="FW2" s="4" t="s">
        <v>7</v>
      </c>
      <c r="FX2" s="4" t="s">
        <v>8</v>
      </c>
      <c r="FY2" s="4" t="s">
        <v>7</v>
      </c>
      <c r="FZ2" s="4" t="s">
        <v>8</v>
      </c>
      <c r="GA2" s="4" t="s">
        <v>9</v>
      </c>
      <c r="GB2" s="5" t="s">
        <v>8</v>
      </c>
      <c r="GC2" s="3" t="s">
        <v>24</v>
      </c>
      <c r="GD2" s="4" t="s">
        <v>4</v>
      </c>
      <c r="GE2" s="4" t="s">
        <v>21</v>
      </c>
      <c r="GF2" s="39" t="s">
        <v>4</v>
      </c>
      <c r="GG2" s="40" t="s">
        <v>5</v>
      </c>
      <c r="GH2" s="41" t="s">
        <v>6</v>
      </c>
      <c r="GJ2" s="45" t="s">
        <v>29</v>
      </c>
      <c r="GK2" s="4" t="s">
        <v>7</v>
      </c>
      <c r="GL2" s="4" t="s">
        <v>8</v>
      </c>
      <c r="GM2" s="4" t="s">
        <v>7</v>
      </c>
      <c r="GN2" s="4" t="s">
        <v>8</v>
      </c>
      <c r="GO2" s="4" t="s">
        <v>9</v>
      </c>
      <c r="GP2" s="5" t="s">
        <v>8</v>
      </c>
      <c r="GQ2" s="136"/>
      <c r="GR2" s="4" t="s">
        <v>7</v>
      </c>
      <c r="GS2" s="4" t="s">
        <v>8</v>
      </c>
      <c r="GT2" s="4" t="s">
        <v>7</v>
      </c>
      <c r="GU2" s="4" t="s">
        <v>8</v>
      </c>
      <c r="GV2" s="4" t="s">
        <v>9</v>
      </c>
      <c r="GW2" s="5" t="s">
        <v>8</v>
      </c>
      <c r="GX2" s="3" t="s">
        <v>24</v>
      </c>
      <c r="GY2" s="4" t="s">
        <v>4</v>
      </c>
      <c r="GZ2" s="4" t="s">
        <v>21</v>
      </c>
      <c r="HA2" s="39" t="s">
        <v>4</v>
      </c>
      <c r="HB2" s="40" t="s">
        <v>5</v>
      </c>
      <c r="HC2" s="41" t="s">
        <v>6</v>
      </c>
    </row>
    <row r="3" spans="1:211" x14ac:dyDescent="0.25">
      <c r="A3" s="22" t="s">
        <v>0</v>
      </c>
      <c r="B3" s="24">
        <v>2.24666097710724E-4</v>
      </c>
      <c r="C3" s="24">
        <v>2.5044871725185601E-4</v>
      </c>
      <c r="D3" s="24">
        <v>3.1664606835693103E-2</v>
      </c>
      <c r="E3" s="24">
        <v>3.3446265091188199E-2</v>
      </c>
      <c r="F3" s="33">
        <v>0.98166596442460996</v>
      </c>
      <c r="G3" s="33">
        <v>0.98212377816438601</v>
      </c>
      <c r="H3" s="29">
        <v>37.120959625244097</v>
      </c>
      <c r="I3" s="30">
        <v>36.5967915201187</v>
      </c>
      <c r="J3" s="6">
        <f>J5-(J4-J5)/2</f>
        <v>1688601</v>
      </c>
      <c r="K3" s="1">
        <v>154.21816682815501</v>
      </c>
      <c r="L3" s="1">
        <v>20.399999999999999</v>
      </c>
      <c r="M3" s="2">
        <v>24</v>
      </c>
      <c r="N3" s="35">
        <f t="shared" ref="N3:N8" si="0">(C$3-C3)/C$3</f>
        <v>0</v>
      </c>
      <c r="O3" s="33">
        <f t="shared" ref="O3:O8" si="1">(G3-G$3)/G$3</f>
        <v>0</v>
      </c>
      <c r="P3" s="36">
        <f t="shared" ref="P3:P8" si="2">(I3-I$3)/I$3</f>
        <v>0</v>
      </c>
      <c r="Q3" s="43">
        <f t="shared" ref="Q3:Q9" si="3">(MIN(B3:C3)/MAX(B3:C3))</f>
        <v>0.8970542958892278</v>
      </c>
      <c r="R3" s="33">
        <f t="shared" ref="R3:R9" si="4">(MIN(F3:G3)/MAX(F3:G3))</f>
        <v>0.99953385331874189</v>
      </c>
      <c r="S3" s="33">
        <f t="shared" ref="S3:S9" si="5">(MIN(H3:I3)/MAX(H3:I3))</f>
        <v>0.98587945703944202</v>
      </c>
      <c r="T3" s="50">
        <f>V3/$C3</f>
        <v>1.7014593980123851</v>
      </c>
      <c r="U3" s="48">
        <v>3.2231466204393598E-4</v>
      </c>
      <c r="V3" s="48">
        <v>4.2612832368831699E-4</v>
      </c>
      <c r="W3" s="1">
        <v>0.982951562404632</v>
      </c>
      <c r="X3" s="1">
        <v>0.98373247057199398</v>
      </c>
      <c r="Y3" s="1">
        <v>35.632453842163002</v>
      </c>
      <c r="Z3" s="2">
        <v>34.463410115241999</v>
      </c>
      <c r="AA3" s="19">
        <v>5</v>
      </c>
      <c r="AB3" s="53">
        <v>2.3246891942108001E-4</v>
      </c>
      <c r="AC3" s="54">
        <v>3.0857961273795799E-4</v>
      </c>
      <c r="AD3" s="55">
        <v>0.98325236558914098</v>
      </c>
      <c r="AE3" s="55">
        <v>0.98413982287049295</v>
      </c>
      <c r="AF3" s="20">
        <v>36.826087799072198</v>
      </c>
      <c r="AG3" s="10">
        <v>35.6562911224365</v>
      </c>
      <c r="AH3" s="11">
        <v>18.239999999999998</v>
      </c>
      <c r="AI3" s="1">
        <v>14.5</v>
      </c>
      <c r="AJ3" s="1">
        <v>17.54</v>
      </c>
      <c r="AK3" s="43">
        <f>(MIN(AB3:AC3)/MAX(AB3:AC3))</f>
        <v>0.75335151716095305</v>
      </c>
      <c r="AL3" s="33">
        <f>(MIN(AD3:AE3)/MAX(AD3:AE3))</f>
        <v>0.99909824065571951</v>
      </c>
      <c r="AM3" s="36">
        <f>(MIN(AF3:AG3)/MAX(AF3:AG3))</f>
        <v>0.96823456558789911</v>
      </c>
      <c r="AN3" s="50">
        <f>AP3/$C3</f>
        <v>1.1542925563509094</v>
      </c>
      <c r="AO3" s="48">
        <v>3.5423731256742E-4</v>
      </c>
      <c r="AP3" s="48">
        <v>2.89091090071451E-4</v>
      </c>
      <c r="AQ3" s="1">
        <v>0.98469228506088202</v>
      </c>
      <c r="AR3" s="1">
        <v>0.98384997367858795</v>
      </c>
      <c r="AS3" s="1">
        <v>35.257534980773897</v>
      </c>
      <c r="AT3" s="2">
        <v>36.192564158439602</v>
      </c>
      <c r="AU3" s="19">
        <v>5</v>
      </c>
      <c r="AV3" s="53">
        <v>2.0870660431682999E-4</v>
      </c>
      <c r="AW3" s="54">
        <v>2.8173322773000098E-4</v>
      </c>
      <c r="AX3" s="55">
        <v>0.98528823256492604</v>
      </c>
      <c r="AY3" s="55">
        <v>0.98382594734430295</v>
      </c>
      <c r="AZ3" s="20">
        <v>37.266842880249001</v>
      </c>
      <c r="BA3" s="10">
        <v>36.220706229209902</v>
      </c>
      <c r="BB3" s="11">
        <v>37.450000000000003</v>
      </c>
      <c r="BC3" s="1">
        <v>15.7</v>
      </c>
      <c r="BD3" s="1">
        <v>18.27</v>
      </c>
      <c r="BE3" s="43">
        <f>(MIN(AV3:AW3)/MAX(AV3:AW3))</f>
        <v>0.74079513445550682</v>
      </c>
      <c r="BF3" s="33">
        <f>(MIN(AX3:AY3)/MAX(AX3:AY3))</f>
        <v>0.99851588076230602</v>
      </c>
      <c r="BG3" s="36">
        <f>(MIN(AZ3:BA3)/MAX(AZ3:BA3))</f>
        <v>0.97192848735803328</v>
      </c>
      <c r="BH3" s="50">
        <f>BJ3/$C3</f>
        <v>1.3337929342334234</v>
      </c>
      <c r="BI3" s="48">
        <v>3.4180206004142099E-4</v>
      </c>
      <c r="BJ3" s="48">
        <v>3.3404672945835001E-4</v>
      </c>
      <c r="BK3" s="1">
        <v>0.98422809282938595</v>
      </c>
      <c r="BL3" s="1">
        <v>0.98388495460152603</v>
      </c>
      <c r="BM3" s="1">
        <v>35.298906173706001</v>
      </c>
      <c r="BN3" s="2">
        <v>35.566614537238998</v>
      </c>
      <c r="BO3" s="19">
        <v>5</v>
      </c>
      <c r="BP3" s="53">
        <v>2.1394379252645399E-4</v>
      </c>
      <c r="BQ3" s="54">
        <v>2.2989361075815301E-4</v>
      </c>
      <c r="BR3" s="55">
        <v>0.98469816525777099</v>
      </c>
      <c r="BS3" s="55">
        <v>0.98424177065491603</v>
      </c>
      <c r="BT3" s="20">
        <v>37.206651051839103</v>
      </c>
      <c r="BU3" s="10">
        <v>37.0534707832336</v>
      </c>
      <c r="BV3" s="11">
        <v>56.99</v>
      </c>
      <c r="BW3" s="1">
        <v>18.63</v>
      </c>
      <c r="BX3" s="1">
        <v>24.29</v>
      </c>
      <c r="BY3" s="43">
        <f>(MIN(BP3:BQ3)/MAX(BP3:BQ3))</f>
        <v>0.93062087206730526</v>
      </c>
      <c r="BZ3" s="33">
        <f>(MIN(BR3:BS3)/MAX(BR3:BS3))</f>
        <v>0.9995365131987064</v>
      </c>
      <c r="CA3" s="36">
        <f>(MIN(BT3:BU3)/MAX(BT3:BU3))</f>
        <v>0.9958829869317698</v>
      </c>
      <c r="CB3" s="50">
        <f>CD3/$C3</f>
        <v>1.3337929342334234</v>
      </c>
      <c r="CC3" s="48">
        <v>3.4180206004142099E-4</v>
      </c>
      <c r="CD3" s="48">
        <v>3.3404672945835001E-4</v>
      </c>
      <c r="CE3" s="1">
        <v>0.98422809282938595</v>
      </c>
      <c r="CF3" s="1">
        <v>0.98388495460152603</v>
      </c>
      <c r="CG3" s="1">
        <v>35.298906173706001</v>
      </c>
      <c r="CH3" s="2">
        <v>35.566614537238998</v>
      </c>
      <c r="CI3" s="19">
        <v>5</v>
      </c>
      <c r="CJ3" s="53">
        <v>2.1394379252645399E-4</v>
      </c>
      <c r="CK3" s="54">
        <v>2.2989361075815301E-4</v>
      </c>
      <c r="CL3" s="55">
        <v>0.98469816525777099</v>
      </c>
      <c r="CM3" s="55">
        <v>0.98424177065491603</v>
      </c>
      <c r="CN3" s="20">
        <v>37.206651051839103</v>
      </c>
      <c r="CO3" s="10">
        <v>37.0534707832336</v>
      </c>
      <c r="CP3" s="11">
        <v>56.99</v>
      </c>
      <c r="CQ3" s="1">
        <v>18.63</v>
      </c>
      <c r="CR3" s="1">
        <v>24.29</v>
      </c>
      <c r="CS3" s="43">
        <f>(MIN(CJ3:CK3)/MAX(CJ3:CK3))</f>
        <v>0.93062087206730526</v>
      </c>
      <c r="CT3" s="33">
        <f>(MIN(CL3:CM3)/MAX(CL3:CM3))</f>
        <v>0.9995365131987064</v>
      </c>
      <c r="CU3" s="36">
        <f>(MIN(CN3:CO3)/MAX(CN3:CO3))</f>
        <v>0.9958829869317698</v>
      </c>
      <c r="CW3" s="53"/>
      <c r="CX3" s="54"/>
      <c r="CY3" s="55"/>
      <c r="CZ3" s="55"/>
      <c r="DA3" s="20"/>
      <c r="DB3" s="10"/>
      <c r="DD3" s="50">
        <f>DF3/$C3</f>
        <v>0</v>
      </c>
      <c r="DE3" s="48"/>
      <c r="DF3" s="48"/>
      <c r="DG3" s="1"/>
      <c r="DH3" s="1"/>
      <c r="DI3" s="1"/>
      <c r="DJ3" s="2"/>
      <c r="DK3" s="19"/>
      <c r="DL3" s="53"/>
      <c r="DM3" s="54"/>
      <c r="DN3" s="55"/>
      <c r="DO3" s="55"/>
      <c r="DP3" s="20"/>
      <c r="DQ3" s="10"/>
      <c r="DR3" s="11"/>
      <c r="DS3" s="1"/>
      <c r="DT3" s="1"/>
      <c r="DU3" s="43" t="e">
        <f>(MIN(DL3:DM3)/MAX(DL3:DM3))</f>
        <v>#DIV/0!</v>
      </c>
      <c r="DV3" s="33" t="e">
        <f>(MIN(DN3:DO3)/MAX(DN3:DO3))</f>
        <v>#DIV/0!</v>
      </c>
      <c r="DW3" s="36" t="e">
        <f>(MIN(DP3:DQ3)/MAX(DP3:DQ3))</f>
        <v>#DIV/0!</v>
      </c>
      <c r="DY3" s="50">
        <f>EA3/$C3</f>
        <v>0</v>
      </c>
      <c r="DZ3" s="48"/>
      <c r="EA3" s="48"/>
      <c r="EB3" s="1"/>
      <c r="EC3" s="1"/>
      <c r="ED3" s="1"/>
      <c r="EE3" s="2"/>
      <c r="EF3" s="19">
        <v>5</v>
      </c>
      <c r="EG3" s="53"/>
      <c r="EH3" s="54"/>
      <c r="EI3" s="55"/>
      <c r="EJ3" s="55"/>
      <c r="EK3" s="20"/>
      <c r="EL3" s="10"/>
      <c r="EM3" s="11"/>
      <c r="EN3" s="1"/>
      <c r="EO3" s="1"/>
      <c r="EP3" s="43" t="e">
        <f>(MIN(EG3:EH3)/MAX(EG3:EH3))</f>
        <v>#DIV/0!</v>
      </c>
      <c r="EQ3" s="33" t="e">
        <f>(MIN(EI3:EJ3)/MAX(EI3:EJ3))</f>
        <v>#DIV/0!</v>
      </c>
      <c r="ER3" s="36" t="e">
        <f>(MIN(EK3:EL3)/MAX(EK3:EL3))</f>
        <v>#DIV/0!</v>
      </c>
      <c r="ET3" s="50">
        <f>EV3/$C3</f>
        <v>0</v>
      </c>
      <c r="EU3" s="48"/>
      <c r="EV3" s="48"/>
      <c r="EW3" s="1"/>
      <c r="EX3" s="1"/>
      <c r="EY3" s="1"/>
      <c r="EZ3" s="2"/>
      <c r="FA3" s="19">
        <v>5</v>
      </c>
      <c r="FB3" s="53"/>
      <c r="FC3" s="54"/>
      <c r="FD3" s="55"/>
      <c r="FE3" s="55"/>
      <c r="FF3" s="20"/>
      <c r="FG3" s="10"/>
      <c r="FH3" s="11"/>
      <c r="FI3" s="1"/>
      <c r="FJ3" s="1"/>
      <c r="FK3" s="43" t="e">
        <f>(MIN(FB3:FC3)/MAX(FB3:FC3))</f>
        <v>#DIV/0!</v>
      </c>
      <c r="FL3" s="33" t="e">
        <f>(MIN(FD3:FE3)/MAX(FD3:FE3))</f>
        <v>#DIV/0!</v>
      </c>
      <c r="FM3" s="36" t="e">
        <f>(MIN(FF3:FG3)/MAX(FF3:FG3))</f>
        <v>#DIV/0!</v>
      </c>
      <c r="FO3" s="50">
        <f>FQ3/$C3</f>
        <v>0</v>
      </c>
      <c r="FP3" s="48"/>
      <c r="FQ3" s="48"/>
      <c r="FR3" s="1"/>
      <c r="FS3" s="1"/>
      <c r="FT3" s="1"/>
      <c r="FU3" s="2"/>
      <c r="FV3" s="19">
        <v>5</v>
      </c>
      <c r="FW3" s="53"/>
      <c r="FX3" s="54"/>
      <c r="FY3" s="55"/>
      <c r="FZ3" s="55"/>
      <c r="GA3" s="20"/>
      <c r="GB3" s="10"/>
      <c r="GC3" s="11"/>
      <c r="GD3" s="1"/>
      <c r="GE3" s="1"/>
      <c r="GF3" s="43" t="e">
        <f>(MIN(FW3:FX3)/MAX(FW3:FX3))</f>
        <v>#DIV/0!</v>
      </c>
      <c r="GG3" s="33" t="e">
        <f>(MIN(FY3:FZ3)/MAX(FY3:FZ3))</f>
        <v>#DIV/0!</v>
      </c>
      <c r="GH3" s="36" t="e">
        <f>(MIN(GA3:GB3)/MAX(GA3:GB3))</f>
        <v>#DIV/0!</v>
      </c>
      <c r="GJ3" s="50">
        <f>GL3/$C3</f>
        <v>0</v>
      </c>
      <c r="GK3" s="48"/>
      <c r="GL3" s="48"/>
      <c r="GM3" s="1"/>
      <c r="GN3" s="1"/>
      <c r="GO3" s="1"/>
      <c r="GP3" s="2"/>
      <c r="GQ3" s="19"/>
      <c r="GR3" s="53"/>
      <c r="GS3" s="54"/>
      <c r="GT3" s="55"/>
      <c r="GU3" s="55"/>
      <c r="GV3" s="20"/>
      <c r="GW3" s="10"/>
      <c r="GX3" s="11"/>
      <c r="GY3" s="1"/>
      <c r="GZ3" s="1"/>
      <c r="HA3" s="43" t="e">
        <f>(MIN(GR3:GS3)/MAX(GR3:GS3))</f>
        <v>#DIV/0!</v>
      </c>
      <c r="HB3" s="33" t="e">
        <f>(MIN(GT3:GU3)/MAX(GT3:GU3))</f>
        <v>#DIV/0!</v>
      </c>
      <c r="HC3" s="36" t="e">
        <f>(MIN(GV3:GW3)/MAX(GV3:GW3))</f>
        <v>#DIV/0!</v>
      </c>
    </row>
    <row r="4" spans="1:211" x14ac:dyDescent="0.25">
      <c r="A4" s="6" t="s">
        <v>1</v>
      </c>
      <c r="B4" s="24">
        <v>1.9500122456520301E-4</v>
      </c>
      <c r="C4" s="24">
        <v>2.1797288509333099E-4</v>
      </c>
      <c r="D4" s="24">
        <v>2.9430993590503898E-2</v>
      </c>
      <c r="E4" s="24">
        <v>3.1145215672440801E-2</v>
      </c>
      <c r="F4" s="33">
        <v>0.98218990951776497</v>
      </c>
      <c r="G4" s="33">
        <v>0.98240298330783804</v>
      </c>
      <c r="H4" s="29">
        <v>37.798613090515097</v>
      </c>
      <c r="I4" s="30">
        <v>37.295324578285197</v>
      </c>
      <c r="J4" s="6">
        <v>1690401</v>
      </c>
      <c r="K4" s="1"/>
      <c r="L4" s="1">
        <v>20.25</v>
      </c>
      <c r="M4" s="2"/>
      <c r="N4" s="35">
        <f t="shared" si="0"/>
        <v>0.12967058691646924</v>
      </c>
      <c r="O4" s="33">
        <f t="shared" si="1"/>
        <v>2.8428712313011508E-4</v>
      </c>
      <c r="P4" s="36">
        <f t="shared" si="2"/>
        <v>1.9087275937358761E-2</v>
      </c>
      <c r="Q4" s="43">
        <f t="shared" si="3"/>
        <v>0.89461230226735755</v>
      </c>
      <c r="R4" s="33">
        <f t="shared" si="4"/>
        <v>0.99978310958568584</v>
      </c>
      <c r="S4" s="33">
        <f t="shared" si="5"/>
        <v>0.98668500055743602</v>
      </c>
      <c r="T4" s="50">
        <f>V4/$C4</f>
        <v>1.7659887759307884</v>
      </c>
      <c r="U4" s="49">
        <v>3.1078386760782399E-4</v>
      </c>
      <c r="V4" s="48">
        <v>3.8493766853207401E-4</v>
      </c>
      <c r="W4" s="1">
        <v>0.98327851057052595</v>
      </c>
      <c r="X4" s="1">
        <v>0.983967660665512</v>
      </c>
      <c r="Y4" s="1">
        <v>35.907055816650299</v>
      </c>
      <c r="Z4" s="2">
        <v>35.096592593193002</v>
      </c>
      <c r="AA4" s="6">
        <v>5</v>
      </c>
      <c r="AB4" s="52">
        <v>2.0369421079521999E-4</v>
      </c>
      <c r="AC4" s="48">
        <v>2.3304370413825299E-4</v>
      </c>
      <c r="AD4" s="33">
        <v>0.98368368387222205</v>
      </c>
      <c r="AE4" s="33">
        <v>0.98450979664921701</v>
      </c>
      <c r="AF4" s="1">
        <v>37.395571136474601</v>
      </c>
      <c r="AG4" s="2">
        <v>37.029454369544901</v>
      </c>
      <c r="AH4" s="11">
        <v>18.850000000000001</v>
      </c>
      <c r="AI4" s="1">
        <v>14.74</v>
      </c>
      <c r="AJ4" s="1">
        <v>17.600000000000001</v>
      </c>
      <c r="AK4" s="43">
        <f t="shared" ref="AK4" si="6">(MIN(AB4:AC4)/MAX(AB4:AC4))</f>
        <v>0.87406013197583987</v>
      </c>
      <c r="AL4" s="33">
        <f t="shared" ref="AL4" si="7">(MIN(AD4:AE4)/MAX(AD4:AE4))</f>
        <v>0.99916088922648949</v>
      </c>
      <c r="AM4" s="36">
        <f t="shared" ref="AM4" si="8">(MIN(AF4:AG4)/MAX(AF4:AG4))</f>
        <v>0.99020962226800702</v>
      </c>
      <c r="AN4" s="50">
        <f>AP4/$C4</f>
        <v>1.246116449338273</v>
      </c>
      <c r="AO4" s="49">
        <v>3.2851246869540702E-4</v>
      </c>
      <c r="AP4" s="48">
        <v>2.7161959762452101E-4</v>
      </c>
      <c r="AQ4" s="1">
        <v>0.98464359760284403</v>
      </c>
      <c r="AR4" s="1">
        <v>0.98410825222730602</v>
      </c>
      <c r="AS4" s="1">
        <v>35.813991813659598</v>
      </c>
      <c r="AT4" s="2">
        <v>36.607320437431298</v>
      </c>
      <c r="AU4" s="6">
        <v>5</v>
      </c>
      <c r="AV4" s="52">
        <v>1.9099035329418201E-4</v>
      </c>
      <c r="AW4" s="48">
        <v>2.51640853894059E-4</v>
      </c>
      <c r="AX4" s="33">
        <v>0.98531719088554304</v>
      </c>
      <c r="AY4" s="33">
        <v>0.98415975719690296</v>
      </c>
      <c r="AZ4" s="1">
        <v>37.721833038329997</v>
      </c>
      <c r="BA4" s="2">
        <v>36.847362680435097</v>
      </c>
      <c r="BB4" s="11">
        <v>41.67</v>
      </c>
      <c r="BC4" s="1">
        <v>19.579999999999998</v>
      </c>
      <c r="BD4" s="1">
        <v>20.57</v>
      </c>
      <c r="BE4" s="43">
        <f t="shared" ref="BE4:BE9" si="9">(MIN(AV4:AW4)/MAX(AV4:AW4))</f>
        <v>0.75897991259634301</v>
      </c>
      <c r="BF4" s="33">
        <f t="shared" ref="BF4:BF9" si="10">(MIN(AX4:AY4)/MAX(AX4:AY4))</f>
        <v>0.99882531868991364</v>
      </c>
      <c r="BG4" s="36">
        <f t="shared" ref="BG4:BG9" si="11">(MIN(AZ4:BA4)/MAX(AZ4:BA4))</f>
        <v>0.97681792512558097</v>
      </c>
      <c r="BH4" s="50">
        <f>BJ4/$C4</f>
        <v>1.4163811420107815</v>
      </c>
      <c r="BI4" s="49">
        <v>3.1757481716340399E-4</v>
      </c>
      <c r="BJ4" s="48">
        <v>3.0873268391587699E-4</v>
      </c>
      <c r="BK4" s="1">
        <v>0.98429342190424596</v>
      </c>
      <c r="BL4" s="1">
        <v>0.98411911457777002</v>
      </c>
      <c r="BM4" s="1">
        <v>35.787621256510398</v>
      </c>
      <c r="BN4" s="2">
        <v>36.083349976539601</v>
      </c>
      <c r="BO4" s="6">
        <v>5</v>
      </c>
      <c r="BP4" s="52">
        <v>1.9467638349548601E-4</v>
      </c>
      <c r="BQ4" s="48">
        <v>2.0509197336650601E-4</v>
      </c>
      <c r="BR4" s="33">
        <v>0.98479921261469505</v>
      </c>
      <c r="BS4" s="33">
        <v>0.98449842333793602</v>
      </c>
      <c r="BT4" s="1">
        <v>37.668110351562497</v>
      </c>
      <c r="BU4" s="2">
        <v>37.653604974746699</v>
      </c>
      <c r="BV4" s="11">
        <v>56.66</v>
      </c>
      <c r="BW4" s="1">
        <v>17.02</v>
      </c>
      <c r="BX4" s="1">
        <v>20.66</v>
      </c>
      <c r="BY4" s="43">
        <f t="shared" ref="BY4" si="12">(MIN(BP4:BQ4)/MAX(BP4:BQ4))</f>
        <v>0.94921502923760448</v>
      </c>
      <c r="BZ4" s="33">
        <f t="shared" ref="BZ4" si="13">(MIN(BR4:BS4)/MAX(BR4:BS4))</f>
        <v>0.99969456791505706</v>
      </c>
      <c r="CA4" s="36">
        <f t="shared" ref="CA4" si="14">(MIN(BT4:BU4)/MAX(BT4:BU4))</f>
        <v>0.99961491625992338</v>
      </c>
      <c r="CB4" s="50">
        <f>CD4/$C4</f>
        <v>1.4163811420107815</v>
      </c>
      <c r="CC4" s="49">
        <v>3.1757481716340399E-4</v>
      </c>
      <c r="CD4" s="48">
        <v>3.0873268391587699E-4</v>
      </c>
      <c r="CE4" s="1">
        <v>0.98429342190424596</v>
      </c>
      <c r="CF4" s="1">
        <v>0.98411911457777002</v>
      </c>
      <c r="CG4" s="1">
        <v>35.787621256510398</v>
      </c>
      <c r="CH4" s="2">
        <v>36.083349976539601</v>
      </c>
      <c r="CI4" s="6">
        <v>5</v>
      </c>
      <c r="CJ4" s="52">
        <v>1.9467638349548601E-4</v>
      </c>
      <c r="CK4" s="48">
        <v>2.0509197336650601E-4</v>
      </c>
      <c r="CL4" s="33">
        <v>0.98479921261469505</v>
      </c>
      <c r="CM4" s="33">
        <v>0.98449842333793602</v>
      </c>
      <c r="CN4" s="1">
        <v>37.668110351562497</v>
      </c>
      <c r="CO4" s="2">
        <v>37.653604974746699</v>
      </c>
      <c r="CP4" s="11">
        <v>56.66</v>
      </c>
      <c r="CQ4" s="1">
        <v>17.02</v>
      </c>
      <c r="CR4" s="1">
        <v>20.66</v>
      </c>
      <c r="CS4" s="43">
        <f t="shared" ref="CS4" si="15">(MIN(CJ4:CK4)/MAX(CJ4:CK4))</f>
        <v>0.94921502923760448</v>
      </c>
      <c r="CT4" s="33">
        <f t="shared" ref="CT4" si="16">(MIN(CL4:CM4)/MAX(CL4:CM4))</f>
        <v>0.99969456791505706</v>
      </c>
      <c r="CU4" s="36">
        <f t="shared" ref="CU4" si="17">(MIN(CN4:CO4)/MAX(CN4:CO4))</f>
        <v>0.99961491625992338</v>
      </c>
      <c r="CW4" s="52"/>
      <c r="CX4" s="48"/>
      <c r="CY4" s="33"/>
      <c r="CZ4" s="33"/>
      <c r="DA4" s="1"/>
      <c r="DB4" s="2"/>
      <c r="DD4" s="50">
        <f>DF4/$C4</f>
        <v>9.3328637297882935</v>
      </c>
      <c r="DE4" s="49">
        <v>3.03528443328104E-4</v>
      </c>
      <c r="DF4" s="48">
        <v>2.03431123336486E-3</v>
      </c>
      <c r="DG4" s="1">
        <v>0.97914732694625795</v>
      </c>
      <c r="DH4" s="1">
        <v>0.97822775214910496</v>
      </c>
      <c r="DI4" s="1">
        <v>35.890612411498999</v>
      </c>
      <c r="DJ4" s="2">
        <v>27.167241568565299</v>
      </c>
      <c r="DK4" s="6">
        <v>20</v>
      </c>
      <c r="DL4" s="15">
        <v>2.19776344601996E-4</v>
      </c>
      <c r="DM4" s="15">
        <v>1.19331389061699E-3</v>
      </c>
      <c r="DN4" s="33">
        <v>0.97952022552490203</v>
      </c>
      <c r="DO4" s="33">
        <v>0.98128133893013003</v>
      </c>
      <c r="DP4" s="1">
        <v>36.813402557373003</v>
      </c>
      <c r="DQ4" s="2">
        <v>29.4928832483291</v>
      </c>
      <c r="DR4" s="11"/>
      <c r="DS4" s="1"/>
      <c r="DT4" s="1"/>
      <c r="DU4" s="43">
        <f t="shared" ref="DU4" si="18">(MIN(DL4:DM4)/MAX(DL4:DM4))</f>
        <v>0.18417312186684012</v>
      </c>
      <c r="DV4" s="33">
        <f t="shared" ref="DV4" si="19">(MIN(DN4:DO4)/MAX(DN4:DO4))</f>
        <v>0.99820529206522146</v>
      </c>
      <c r="DW4" s="36">
        <f t="shared" ref="DW4" si="20">(MIN(DP4:DQ4)/MAX(DP4:DQ4))</f>
        <v>0.80114526774223027</v>
      </c>
      <c r="DY4" s="50">
        <f>EA4/$C4</f>
        <v>0</v>
      </c>
      <c r="DZ4" s="49"/>
      <c r="EA4" s="48"/>
      <c r="EB4" s="1"/>
      <c r="EC4" s="1"/>
      <c r="ED4" s="1"/>
      <c r="EE4" s="2"/>
      <c r="EF4" s="6">
        <v>5</v>
      </c>
      <c r="EG4" s="52"/>
      <c r="EH4" s="48"/>
      <c r="EI4" s="33"/>
      <c r="EJ4" s="33"/>
      <c r="EK4" s="1"/>
      <c r="EL4" s="2"/>
      <c r="EM4" s="11"/>
      <c r="EN4" s="1"/>
      <c r="EO4" s="1"/>
      <c r="EP4" s="43" t="e">
        <f t="shared" ref="EP4" si="21">(MIN(EG4:EH4)/MAX(EG4:EH4))</f>
        <v>#DIV/0!</v>
      </c>
      <c r="EQ4" s="33" t="e">
        <f t="shared" ref="EQ4" si="22">(MIN(EI4:EJ4)/MAX(EI4:EJ4))</f>
        <v>#DIV/0!</v>
      </c>
      <c r="ER4" s="36" t="e">
        <f t="shared" ref="ER4" si="23">(MIN(EK4:EL4)/MAX(EK4:EL4))</f>
        <v>#DIV/0!</v>
      </c>
      <c r="ET4" s="50">
        <f>EV4/$C4</f>
        <v>0</v>
      </c>
      <c r="EU4" s="49"/>
      <c r="EV4" s="48"/>
      <c r="EW4" s="1"/>
      <c r="EX4" s="1"/>
      <c r="EY4" s="1"/>
      <c r="EZ4" s="2"/>
      <c r="FA4" s="6">
        <v>5</v>
      </c>
      <c r="FB4" s="52"/>
      <c r="FC4" s="48"/>
      <c r="FD4" s="33"/>
      <c r="FE4" s="33"/>
      <c r="FF4" s="1"/>
      <c r="FG4" s="2"/>
      <c r="FH4" s="11"/>
      <c r="FI4" s="1"/>
      <c r="FJ4" s="1"/>
      <c r="FK4" s="43" t="e">
        <f t="shared" ref="FK4" si="24">(MIN(FB4:FC4)/MAX(FB4:FC4))</f>
        <v>#DIV/0!</v>
      </c>
      <c r="FL4" s="33" t="e">
        <f t="shared" ref="FL4" si="25">(MIN(FD4:FE4)/MAX(FD4:FE4))</f>
        <v>#DIV/0!</v>
      </c>
      <c r="FM4" s="36" t="e">
        <f t="shared" ref="FM4" si="26">(MIN(FF4:FG4)/MAX(FF4:FG4))</f>
        <v>#DIV/0!</v>
      </c>
      <c r="FO4" s="50">
        <f>FQ4/$C4</f>
        <v>0</v>
      </c>
      <c r="FP4" s="49"/>
      <c r="FQ4" s="48"/>
      <c r="FR4" s="1"/>
      <c r="FS4" s="1"/>
      <c r="FT4" s="1"/>
      <c r="FU4" s="2"/>
      <c r="FV4" s="6">
        <v>5</v>
      </c>
      <c r="FW4" s="52">
        <v>1.6211672373174201E-4</v>
      </c>
      <c r="FX4" s="48">
        <v>2.1687239452148699E-4</v>
      </c>
      <c r="FY4" s="33">
        <v>0.98465749025344795</v>
      </c>
      <c r="FZ4" s="33">
        <v>0.98459792479872699</v>
      </c>
      <c r="GA4" s="1">
        <v>38.264936637878399</v>
      </c>
      <c r="GB4" s="2">
        <v>37.466498732566798</v>
      </c>
      <c r="GC4" s="11"/>
      <c r="GD4" s="1"/>
      <c r="GE4" s="1"/>
      <c r="GF4" s="43">
        <f t="shared" ref="GF4" si="27">(MIN(FW4:FX4)/MAX(FW4:FX4))</f>
        <v>0.74752125133049163</v>
      </c>
      <c r="GG4" s="33">
        <f t="shared" ref="GG4" si="28">(MIN(FY4:FZ4)/MAX(FY4:FZ4))</f>
        <v>0.99993950642196849</v>
      </c>
      <c r="GH4" s="36">
        <f t="shared" ref="GH4" si="29">(MIN(GA4:GB4)/MAX(GA4:GB4))</f>
        <v>0.97913395459483843</v>
      </c>
      <c r="GJ4" s="50">
        <f>GL4/$C4</f>
        <v>0</v>
      </c>
      <c r="GK4" s="49"/>
      <c r="GL4" s="48"/>
      <c r="GM4" s="1"/>
      <c r="GN4" s="1"/>
      <c r="GO4" s="1"/>
      <c r="GP4" s="2"/>
      <c r="GQ4" s="6"/>
      <c r="GR4" s="52"/>
      <c r="GS4" s="48"/>
      <c r="GT4" s="33"/>
      <c r="GU4" s="33"/>
      <c r="GV4" s="1"/>
      <c r="GW4" s="2"/>
      <c r="GX4" s="11"/>
      <c r="GY4" s="1"/>
      <c r="GZ4" s="1"/>
      <c r="HA4" s="43" t="e">
        <f t="shared" ref="HA4" si="30">(MIN(GR4:GS4)/MAX(GR4:GS4))</f>
        <v>#DIV/0!</v>
      </c>
      <c r="HB4" s="33" t="e">
        <f t="shared" ref="HB4" si="31">(MIN(GT4:GU4)/MAX(GT4:GU4))</f>
        <v>#DIV/0!</v>
      </c>
      <c r="HC4" s="36" t="e">
        <f t="shared" ref="HC4" si="32">(MIN(GV4:GW4)/MAX(GV4:GW4))</f>
        <v>#DIV/0!</v>
      </c>
    </row>
    <row r="5" spans="1:211" x14ac:dyDescent="0.25">
      <c r="A5" s="6" t="s">
        <v>17</v>
      </c>
      <c r="B5" s="24">
        <v>2.4308788826601799E-4</v>
      </c>
      <c r="C5" s="24">
        <v>2.7886579895493899E-4</v>
      </c>
      <c r="D5" s="24">
        <v>3.22464201506227E-2</v>
      </c>
      <c r="E5" s="24">
        <v>3.4649887196719603E-2</v>
      </c>
      <c r="F5" s="33">
        <v>0.98379539966583196</v>
      </c>
      <c r="G5" s="33">
        <v>0.98392467290162999</v>
      </c>
      <c r="H5" s="29">
        <v>37.178017253875701</v>
      </c>
      <c r="I5" s="30">
        <v>36.509374628067</v>
      </c>
      <c r="J5" s="6">
        <v>1689201</v>
      </c>
      <c r="K5" s="1"/>
      <c r="L5" s="1"/>
      <c r="M5" s="2"/>
      <c r="N5" s="35">
        <f t="shared" si="0"/>
        <v>-0.11346467258806607</v>
      </c>
      <c r="O5" s="33">
        <f t="shared" si="1"/>
        <v>1.8336738986300717E-3</v>
      </c>
      <c r="P5" s="36">
        <f t="shared" si="2"/>
        <v>-2.3886490706061712E-3</v>
      </c>
      <c r="Q5" s="43">
        <f t="shared" si="3"/>
        <v>0.87170204871662216</v>
      </c>
      <c r="R5" s="33">
        <f t="shared" si="4"/>
        <v>0.99986861470256982</v>
      </c>
      <c r="S5" s="33">
        <f t="shared" si="5"/>
        <v>0.98201510798053659</v>
      </c>
      <c r="T5" s="50"/>
      <c r="U5" s="1"/>
      <c r="V5" s="1"/>
      <c r="W5" s="1"/>
      <c r="X5" s="1"/>
      <c r="Y5" s="1"/>
      <c r="Z5" s="2"/>
      <c r="AA5" s="6"/>
      <c r="AB5" s="11"/>
      <c r="AC5" s="1"/>
      <c r="AD5" s="1"/>
      <c r="AE5" s="1"/>
      <c r="AF5" s="1"/>
      <c r="AG5" s="2"/>
      <c r="AH5" s="11"/>
      <c r="AI5" s="1"/>
      <c r="AJ5" s="1"/>
      <c r="AK5" s="43"/>
      <c r="AL5" s="33"/>
      <c r="AM5" s="36"/>
      <c r="AN5" s="50"/>
      <c r="AO5" s="1"/>
      <c r="AP5" s="1"/>
      <c r="AQ5" s="1"/>
      <c r="AR5" s="1"/>
      <c r="AS5" s="1"/>
      <c r="AT5" s="2"/>
      <c r="AU5" s="6"/>
      <c r="AV5" s="11"/>
      <c r="AW5" s="1"/>
      <c r="AX5" s="1"/>
      <c r="AY5" s="1"/>
      <c r="AZ5" s="1"/>
      <c r="BA5" s="2"/>
      <c r="BB5" s="11"/>
      <c r="BC5" s="1"/>
      <c r="BD5" s="1"/>
      <c r="BE5" s="43"/>
      <c r="BF5" s="33"/>
      <c r="BG5" s="36"/>
      <c r="BH5" s="50"/>
      <c r="BI5" s="1"/>
      <c r="BJ5" s="1"/>
      <c r="BK5" s="1"/>
      <c r="BL5" s="1"/>
      <c r="BM5" s="1"/>
      <c r="BN5" s="2"/>
      <c r="BO5" s="6"/>
      <c r="BP5" s="11"/>
      <c r="BQ5" s="1"/>
      <c r="BR5" s="1"/>
      <c r="BS5" s="1"/>
      <c r="BT5" s="1"/>
      <c r="BU5" s="2"/>
      <c r="BV5" s="11"/>
      <c r="BW5" s="1"/>
      <c r="BX5" s="1"/>
      <c r="BY5" s="43"/>
      <c r="BZ5" s="33"/>
      <c r="CA5" s="36"/>
      <c r="CB5" s="50"/>
      <c r="CC5" s="1"/>
      <c r="CD5" s="1"/>
      <c r="CE5" s="1"/>
      <c r="CF5" s="1"/>
      <c r="CG5" s="1"/>
      <c r="CH5" s="2"/>
      <c r="CI5" s="6"/>
      <c r="CJ5" s="11"/>
      <c r="CK5" s="1"/>
      <c r="CL5" s="1"/>
      <c r="CM5" s="1"/>
      <c r="CN5" s="1"/>
      <c r="CO5" s="2"/>
      <c r="CP5" s="11"/>
      <c r="CQ5" s="1"/>
      <c r="CR5" s="1"/>
      <c r="CS5" s="43"/>
      <c r="CT5" s="33"/>
      <c r="CU5" s="36"/>
      <c r="CW5" s="11"/>
      <c r="CX5" s="1"/>
      <c r="CY5" s="1"/>
      <c r="CZ5" s="1"/>
      <c r="DA5" s="1"/>
      <c r="DB5" s="2"/>
      <c r="DD5" s="50"/>
      <c r="DE5" s="1"/>
      <c r="DF5" s="1"/>
      <c r="DG5" s="1"/>
      <c r="DH5" s="1"/>
      <c r="DI5" s="1"/>
      <c r="DJ5" s="2"/>
      <c r="DK5" s="6"/>
      <c r="DL5" s="11"/>
      <c r="DM5" s="1"/>
      <c r="DN5" s="1"/>
      <c r="DO5" s="1"/>
      <c r="DP5" s="1"/>
      <c r="DQ5" s="2"/>
      <c r="DR5" s="11"/>
      <c r="DS5" s="1"/>
      <c r="DT5" s="1"/>
      <c r="DU5" s="43"/>
      <c r="DV5" s="33"/>
      <c r="DW5" s="36"/>
      <c r="DY5" s="50"/>
      <c r="DZ5" s="1"/>
      <c r="EA5" s="1"/>
      <c r="EB5" s="1"/>
      <c r="EC5" s="1"/>
      <c r="ED5" s="1"/>
      <c r="EE5" s="2"/>
      <c r="EF5" s="6"/>
      <c r="EG5" s="11"/>
      <c r="EH5" s="1"/>
      <c r="EI5" s="1"/>
      <c r="EJ5" s="1"/>
      <c r="EK5" s="1"/>
      <c r="EL5" s="2"/>
      <c r="EM5" s="11"/>
      <c r="EN5" s="1"/>
      <c r="EO5" s="1"/>
      <c r="EP5" s="43"/>
      <c r="EQ5" s="33"/>
      <c r="ER5" s="36"/>
      <c r="ET5" s="50"/>
      <c r="EU5" s="1"/>
      <c r="EV5" s="1"/>
      <c r="EW5" s="1"/>
      <c r="EX5" s="1"/>
      <c r="EY5" s="1"/>
      <c r="EZ5" s="2"/>
      <c r="FA5" s="6"/>
      <c r="FB5" s="11"/>
      <c r="FC5" s="1"/>
      <c r="FD5" s="1"/>
      <c r="FE5" s="1"/>
      <c r="FF5" s="1"/>
      <c r="FG5" s="2"/>
      <c r="FH5" s="11"/>
      <c r="FI5" s="1"/>
      <c r="FJ5" s="1"/>
      <c r="FK5" s="43"/>
      <c r="FL5" s="33"/>
      <c r="FM5" s="36"/>
      <c r="FO5" s="50"/>
      <c r="FP5" s="1"/>
      <c r="FQ5" s="1"/>
      <c r="FR5" s="1"/>
      <c r="FS5" s="1"/>
      <c r="FT5" s="1"/>
      <c r="FU5" s="2"/>
      <c r="FV5" s="6"/>
      <c r="FW5" s="11"/>
      <c r="FX5" s="1"/>
      <c r="FY5" s="1"/>
      <c r="FZ5" s="1"/>
      <c r="GA5" s="1"/>
      <c r="GB5" s="2"/>
      <c r="GC5" s="11"/>
      <c r="GD5" s="1"/>
      <c r="GE5" s="1"/>
      <c r="GF5" s="43"/>
      <c r="GG5" s="33"/>
      <c r="GH5" s="36"/>
      <c r="GJ5" s="50"/>
      <c r="GK5" s="1"/>
      <c r="GL5" s="1"/>
      <c r="GM5" s="1"/>
      <c r="GN5" s="1"/>
      <c r="GO5" s="1"/>
      <c r="GP5" s="2"/>
      <c r="GQ5" s="6"/>
      <c r="GR5" s="11"/>
      <c r="GS5" s="1"/>
      <c r="GT5" s="1"/>
      <c r="GU5" s="1"/>
      <c r="GV5" s="1"/>
      <c r="GW5" s="2"/>
      <c r="GX5" s="11"/>
      <c r="GY5" s="1"/>
      <c r="GZ5" s="1"/>
      <c r="HA5" s="43"/>
      <c r="HB5" s="33"/>
      <c r="HC5" s="36"/>
    </row>
    <row r="6" spans="1:211" x14ac:dyDescent="0.25">
      <c r="A6" s="6" t="s">
        <v>18</v>
      </c>
      <c r="B6" s="24">
        <v>2.2841662463179001E-4</v>
      </c>
      <c r="C6" s="24">
        <v>2.3231557313920301E-4</v>
      </c>
      <c r="D6" s="24">
        <v>3.1984411124140001E-2</v>
      </c>
      <c r="E6" s="24">
        <v>3.2191653805784801E-2</v>
      </c>
      <c r="F6" s="33">
        <v>0.98487747460603703</v>
      </c>
      <c r="G6" s="33">
        <v>0.98535418227314897</v>
      </c>
      <c r="H6" s="29">
        <v>37.299269056320099</v>
      </c>
      <c r="I6" s="30">
        <v>37.225104932785001</v>
      </c>
      <c r="J6" s="6">
        <v>1689201</v>
      </c>
      <c r="K6" s="1"/>
      <c r="L6" s="1"/>
      <c r="M6" s="2"/>
      <c r="N6" s="35">
        <f t="shared" si="0"/>
        <v>7.2402623226127227E-2</v>
      </c>
      <c r="O6" s="33">
        <f t="shared" si="1"/>
        <v>3.2892026245415515E-3</v>
      </c>
      <c r="P6" s="36">
        <f t="shared" si="2"/>
        <v>1.7168538185127317E-2</v>
      </c>
      <c r="Q6" s="43">
        <f t="shared" si="3"/>
        <v>0.98321701617016966</v>
      </c>
      <c r="R6" s="33">
        <f t="shared" si="4"/>
        <v>0.99951620678565323</v>
      </c>
      <c r="S6" s="33">
        <f t="shared" si="5"/>
        <v>0.99801164673165277</v>
      </c>
      <c r="T6" s="50"/>
      <c r="U6" s="1"/>
      <c r="V6" s="1"/>
      <c r="W6" s="1"/>
      <c r="X6" s="1"/>
      <c r="Y6" s="1"/>
      <c r="Z6" s="2"/>
      <c r="AA6" s="6"/>
      <c r="AB6" s="11"/>
      <c r="AC6" s="1"/>
      <c r="AD6" s="1"/>
      <c r="AE6" s="1"/>
      <c r="AF6" s="1"/>
      <c r="AG6" s="2"/>
      <c r="AH6" s="11"/>
      <c r="AI6" s="1"/>
      <c r="AJ6" s="1"/>
      <c r="AK6" s="43"/>
      <c r="AL6" s="33"/>
      <c r="AM6" s="36"/>
      <c r="AN6" s="50"/>
      <c r="AO6" s="1"/>
      <c r="AP6" s="1"/>
      <c r="AQ6" s="1"/>
      <c r="AR6" s="1"/>
      <c r="AS6" s="1"/>
      <c r="AT6" s="2"/>
      <c r="AU6" s="6"/>
      <c r="AV6" s="11"/>
      <c r="AW6" s="1"/>
      <c r="AX6" s="1"/>
      <c r="AY6" s="1"/>
      <c r="AZ6" s="1"/>
      <c r="BA6" s="2"/>
      <c r="BB6" s="11"/>
      <c r="BC6" s="1"/>
      <c r="BD6" s="1"/>
      <c r="BE6" s="43"/>
      <c r="BF6" s="33"/>
      <c r="BG6" s="36"/>
      <c r="BH6" s="50"/>
      <c r="BI6" s="1"/>
      <c r="BJ6" s="1"/>
      <c r="BK6" s="1"/>
      <c r="BL6" s="1"/>
      <c r="BM6" s="1"/>
      <c r="BN6" s="2"/>
      <c r="BO6" s="6"/>
      <c r="BP6" s="11"/>
      <c r="BQ6" s="1"/>
      <c r="BR6" s="1"/>
      <c r="BS6" s="1"/>
      <c r="BT6" s="1"/>
      <c r="BU6" s="2"/>
      <c r="BV6" s="11"/>
      <c r="BW6" s="1"/>
      <c r="BX6" s="1"/>
      <c r="BY6" s="43"/>
      <c r="BZ6" s="33"/>
      <c r="CA6" s="36"/>
      <c r="CB6" s="50"/>
      <c r="CC6" s="1"/>
      <c r="CD6" s="1"/>
      <c r="CE6" s="1"/>
      <c r="CF6" s="1"/>
      <c r="CG6" s="1"/>
      <c r="CH6" s="2"/>
      <c r="CI6" s="6"/>
      <c r="CJ6" s="11"/>
      <c r="CK6" s="1"/>
      <c r="CL6" s="1"/>
      <c r="CM6" s="1"/>
      <c r="CN6" s="1"/>
      <c r="CO6" s="2"/>
      <c r="CP6" s="11"/>
      <c r="CQ6" s="1"/>
      <c r="CR6" s="1"/>
      <c r="CS6" s="43"/>
      <c r="CT6" s="33"/>
      <c r="CU6" s="36"/>
      <c r="CW6" s="11"/>
      <c r="CX6" s="1"/>
      <c r="CY6" s="1"/>
      <c r="CZ6" s="1"/>
      <c r="DA6" s="1"/>
      <c r="DB6" s="2"/>
      <c r="DD6" s="50"/>
      <c r="DE6" s="1"/>
      <c r="DF6" s="1"/>
      <c r="DG6" s="1"/>
      <c r="DH6" s="1"/>
      <c r="DI6" s="1"/>
      <c r="DJ6" s="2"/>
      <c r="DK6" s="6"/>
      <c r="DL6" s="11"/>
      <c r="DM6" s="1"/>
      <c r="DN6" s="1"/>
      <c r="DO6" s="1"/>
      <c r="DP6" s="1"/>
      <c r="DQ6" s="2"/>
      <c r="DR6" s="11"/>
      <c r="DS6" s="1"/>
      <c r="DT6" s="1"/>
      <c r="DU6" s="43"/>
      <c r="DV6" s="33"/>
      <c r="DW6" s="36"/>
      <c r="DY6" s="50"/>
      <c r="DZ6" s="1"/>
      <c r="EA6" s="1"/>
      <c r="EB6" s="1"/>
      <c r="EC6" s="1"/>
      <c r="ED6" s="1"/>
      <c r="EE6" s="2"/>
      <c r="EF6" s="6"/>
      <c r="EG6" s="11"/>
      <c r="EH6" s="1"/>
      <c r="EI6" s="1"/>
      <c r="EJ6" s="1"/>
      <c r="EK6" s="1"/>
      <c r="EL6" s="2"/>
      <c r="EM6" s="11"/>
      <c r="EN6" s="1"/>
      <c r="EO6" s="1"/>
      <c r="EP6" s="43"/>
      <c r="EQ6" s="33"/>
      <c r="ER6" s="36"/>
      <c r="ET6" s="50"/>
      <c r="EU6" s="1"/>
      <c r="EV6" s="1"/>
      <c r="EW6" s="1"/>
      <c r="EX6" s="1"/>
      <c r="EY6" s="1"/>
      <c r="EZ6" s="2"/>
      <c r="FA6" s="6"/>
      <c r="FB6" s="11"/>
      <c r="FC6" s="1"/>
      <c r="FD6" s="1"/>
      <c r="FE6" s="1"/>
      <c r="FF6" s="1"/>
      <c r="FG6" s="2"/>
      <c r="FH6" s="11"/>
      <c r="FI6" s="1"/>
      <c r="FJ6" s="1"/>
      <c r="FK6" s="43"/>
      <c r="FL6" s="33"/>
      <c r="FM6" s="36"/>
      <c r="FO6" s="50"/>
      <c r="FP6" s="1"/>
      <c r="FQ6" s="1"/>
      <c r="FR6" s="1"/>
      <c r="FS6" s="1"/>
      <c r="FT6" s="1"/>
      <c r="FU6" s="2"/>
      <c r="FV6" s="6"/>
      <c r="FW6" s="11"/>
      <c r="FX6" s="1"/>
      <c r="FY6" s="1"/>
      <c r="FZ6" s="1"/>
      <c r="GA6" s="1"/>
      <c r="GB6" s="2"/>
      <c r="GC6" s="11"/>
      <c r="GD6" s="1"/>
      <c r="GE6" s="1"/>
      <c r="GF6" s="43"/>
      <c r="GG6" s="33"/>
      <c r="GH6" s="36"/>
      <c r="GJ6" s="50"/>
      <c r="GK6" s="1"/>
      <c r="GL6" s="1"/>
      <c r="GM6" s="1"/>
      <c r="GN6" s="1"/>
      <c r="GO6" s="1"/>
      <c r="GP6" s="2"/>
      <c r="GQ6" s="6"/>
      <c r="GR6" s="11"/>
      <c r="GS6" s="1"/>
      <c r="GT6" s="1"/>
      <c r="GU6" s="1"/>
      <c r="GV6" s="1"/>
      <c r="GW6" s="2"/>
      <c r="GX6" s="11"/>
      <c r="GY6" s="1"/>
      <c r="GZ6" s="1"/>
      <c r="HA6" s="43"/>
      <c r="HB6" s="33"/>
      <c r="HC6" s="36"/>
    </row>
    <row r="7" spans="1:211" x14ac:dyDescent="0.25">
      <c r="A7" s="6" t="s">
        <v>19</v>
      </c>
      <c r="B7" s="24">
        <v>2.39534612046554E-4</v>
      </c>
      <c r="C7" s="24">
        <v>2.6282198745320698E-4</v>
      </c>
      <c r="D7" s="24">
        <v>3.2724813641980197E-2</v>
      </c>
      <c r="E7" s="24">
        <v>3.41832829127088E-2</v>
      </c>
      <c r="F7" s="33">
        <v>0.98356195926666201</v>
      </c>
      <c r="G7" s="33">
        <v>0.98410001799464197</v>
      </c>
      <c r="H7" s="29">
        <v>37.126828088760298</v>
      </c>
      <c r="I7" s="30">
        <v>36.708566784858697</v>
      </c>
      <c r="J7" s="6">
        <v>1689201</v>
      </c>
      <c r="K7" s="1">
        <v>156.81576633453301</v>
      </c>
      <c r="L7" s="1">
        <v>20.704391002655001</v>
      </c>
      <c r="M7" s="2">
        <v>24.351212739944401</v>
      </c>
      <c r="N7" s="35">
        <f t="shared" si="0"/>
        <v>-4.9404406367584523E-2</v>
      </c>
      <c r="O7" s="33">
        <f t="shared" si="1"/>
        <v>2.0122105524719171E-3</v>
      </c>
      <c r="P7" s="36">
        <f t="shared" si="2"/>
        <v>3.054236726696369E-3</v>
      </c>
      <c r="Q7" s="43">
        <f t="shared" si="3"/>
        <v>0.91139487364694294</v>
      </c>
      <c r="R7" s="33">
        <f t="shared" si="4"/>
        <v>0.99945324792384782</v>
      </c>
      <c r="S7" s="33">
        <f t="shared" si="5"/>
        <v>0.98873425699330819</v>
      </c>
      <c r="T7" s="50"/>
      <c r="U7" s="1"/>
      <c r="V7" s="1"/>
      <c r="W7" s="1"/>
      <c r="X7" s="1"/>
      <c r="Y7" s="1"/>
      <c r="Z7" s="2"/>
      <c r="AA7" s="6"/>
      <c r="AB7" s="11"/>
      <c r="AC7" s="1"/>
      <c r="AD7" s="1"/>
      <c r="AE7" s="1"/>
      <c r="AF7" s="1"/>
      <c r="AG7" s="2"/>
      <c r="AH7" s="11"/>
      <c r="AI7" s="1"/>
      <c r="AJ7" s="1"/>
      <c r="AK7" s="43"/>
      <c r="AL7" s="33"/>
      <c r="AM7" s="36"/>
      <c r="AN7" s="50"/>
      <c r="AO7" s="1"/>
      <c r="AP7" s="1"/>
      <c r="AQ7" s="1"/>
      <c r="AR7" s="1"/>
      <c r="AS7" s="1"/>
      <c r="AT7" s="2"/>
      <c r="AU7" s="6"/>
      <c r="AV7" s="11"/>
      <c r="AW7" s="1"/>
      <c r="AX7" s="1"/>
      <c r="AY7" s="1"/>
      <c r="AZ7" s="1"/>
      <c r="BA7" s="2"/>
      <c r="BB7" s="11"/>
      <c r="BC7" s="1"/>
      <c r="BD7" s="1"/>
      <c r="BE7" s="43"/>
      <c r="BF7" s="33"/>
      <c r="BG7" s="36"/>
      <c r="BH7" s="50"/>
      <c r="BI7" s="1"/>
      <c r="BJ7" s="1"/>
      <c r="BK7" s="1"/>
      <c r="BL7" s="1"/>
      <c r="BM7" s="1"/>
      <c r="BN7" s="2"/>
      <c r="BO7" s="6"/>
      <c r="BP7" s="11"/>
      <c r="BQ7" s="1"/>
      <c r="BR7" s="1"/>
      <c r="BS7" s="1"/>
      <c r="BT7" s="1"/>
      <c r="BU7" s="2"/>
      <c r="BV7" s="11"/>
      <c r="BW7" s="1"/>
      <c r="BX7" s="1"/>
      <c r="BY7" s="43"/>
      <c r="BZ7" s="33"/>
      <c r="CA7" s="36"/>
      <c r="CB7" s="50"/>
      <c r="CC7" s="1"/>
      <c r="CD7" s="1"/>
      <c r="CE7" s="1"/>
      <c r="CF7" s="1"/>
      <c r="CG7" s="1"/>
      <c r="CH7" s="2"/>
      <c r="CI7" s="6"/>
      <c r="CJ7" s="11"/>
      <c r="CK7" s="1"/>
      <c r="CL7" s="1"/>
      <c r="CM7" s="1"/>
      <c r="CN7" s="1"/>
      <c r="CO7" s="2"/>
      <c r="CP7" s="11"/>
      <c r="CQ7" s="1"/>
      <c r="CR7" s="1"/>
      <c r="CS7" s="43"/>
      <c r="CT7" s="33"/>
      <c r="CU7" s="36"/>
      <c r="CW7" s="11"/>
      <c r="CX7" s="1"/>
      <c r="CY7" s="1"/>
      <c r="CZ7" s="1"/>
      <c r="DA7" s="1"/>
      <c r="DB7" s="2"/>
      <c r="DD7" s="50"/>
      <c r="DE7" s="1"/>
      <c r="DF7" s="1"/>
      <c r="DG7" s="1"/>
      <c r="DH7" s="1"/>
      <c r="DI7" s="1"/>
      <c r="DJ7" s="2"/>
      <c r="DK7" s="6"/>
      <c r="DL7" s="11"/>
      <c r="DM7" s="1"/>
      <c r="DN7" s="1"/>
      <c r="DO7" s="1"/>
      <c r="DP7" s="1"/>
      <c r="DQ7" s="2"/>
      <c r="DR7" s="11"/>
      <c r="DS7" s="1"/>
      <c r="DT7" s="1"/>
      <c r="DU7" s="43"/>
      <c r="DV7" s="33"/>
      <c r="DW7" s="36"/>
      <c r="DY7" s="50"/>
      <c r="DZ7" s="1"/>
      <c r="EA7" s="1"/>
      <c r="EB7" s="1"/>
      <c r="EC7" s="1"/>
      <c r="ED7" s="1"/>
      <c r="EE7" s="2"/>
      <c r="EF7" s="6"/>
      <c r="EG7" s="11"/>
      <c r="EH7" s="1"/>
      <c r="EI7" s="1"/>
      <c r="EJ7" s="1"/>
      <c r="EK7" s="1"/>
      <c r="EL7" s="2"/>
      <c r="EM7" s="11"/>
      <c r="EN7" s="1"/>
      <c r="EO7" s="1"/>
      <c r="EP7" s="43"/>
      <c r="EQ7" s="33"/>
      <c r="ER7" s="36"/>
      <c r="ET7" s="50"/>
      <c r="EU7" s="1"/>
      <c r="EV7" s="1"/>
      <c r="EW7" s="1"/>
      <c r="EX7" s="1"/>
      <c r="EY7" s="1"/>
      <c r="EZ7" s="2"/>
      <c r="FA7" s="6"/>
      <c r="FB7" s="11"/>
      <c r="FC7" s="1"/>
      <c r="FD7" s="1"/>
      <c r="FE7" s="1"/>
      <c r="FF7" s="1"/>
      <c r="FG7" s="2"/>
      <c r="FH7" s="11"/>
      <c r="FI7" s="1"/>
      <c r="FJ7" s="1"/>
      <c r="FK7" s="43"/>
      <c r="FL7" s="33"/>
      <c r="FM7" s="36"/>
      <c r="FO7" s="50"/>
      <c r="FP7" s="1"/>
      <c r="FQ7" s="1"/>
      <c r="FR7" s="1"/>
      <c r="FS7" s="1"/>
      <c r="FT7" s="1"/>
      <c r="FU7" s="2"/>
      <c r="FV7" s="6"/>
      <c r="FW7" s="11"/>
      <c r="FX7" s="1"/>
      <c r="FY7" s="1"/>
      <c r="FZ7" s="1"/>
      <c r="GA7" s="1"/>
      <c r="GB7" s="2"/>
      <c r="GC7" s="11"/>
      <c r="GD7" s="1"/>
      <c r="GE7" s="1"/>
      <c r="GF7" s="43"/>
      <c r="GG7" s="33"/>
      <c r="GH7" s="36"/>
      <c r="GJ7" s="50"/>
      <c r="GK7" s="1"/>
      <c r="GL7" s="1"/>
      <c r="GM7" s="1"/>
      <c r="GN7" s="1"/>
      <c r="GO7" s="1"/>
      <c r="GP7" s="2"/>
      <c r="GQ7" s="6"/>
      <c r="GR7" s="11"/>
      <c r="GS7" s="1"/>
      <c r="GT7" s="1"/>
      <c r="GU7" s="1"/>
      <c r="GV7" s="1"/>
      <c r="GW7" s="2"/>
      <c r="GX7" s="11"/>
      <c r="GY7" s="1"/>
      <c r="GZ7" s="1"/>
      <c r="HA7" s="43"/>
      <c r="HB7" s="33"/>
      <c r="HC7" s="36"/>
    </row>
    <row r="8" spans="1:211" x14ac:dyDescent="0.25">
      <c r="A8" s="6" t="s">
        <v>26</v>
      </c>
      <c r="B8" s="24">
        <v>2.27021457831142E-4</v>
      </c>
      <c r="C8" s="24">
        <v>2.41102768250129E-4</v>
      </c>
      <c r="D8" s="24">
        <v>3.1995789911597898E-2</v>
      </c>
      <c r="E8" s="24">
        <v>3.2877436592243597E-2</v>
      </c>
      <c r="F8" s="33">
        <v>0.98064835458993904</v>
      </c>
      <c r="G8" s="33">
        <v>0.98107850506901695</v>
      </c>
      <c r="H8" s="29">
        <v>37.095721302032402</v>
      </c>
      <c r="I8" s="30">
        <v>36.814777007102897</v>
      </c>
      <c r="J8" s="6">
        <v>1384460</v>
      </c>
      <c r="K8">
        <v>241.57</v>
      </c>
      <c r="L8">
        <v>29.43</v>
      </c>
      <c r="M8">
        <v>34.67</v>
      </c>
      <c r="N8" s="35">
        <f t="shared" si="0"/>
        <v>3.731681720824527E-2</v>
      </c>
      <c r="O8" s="33">
        <f t="shared" si="1"/>
        <v>-1.0642987356672099E-3</v>
      </c>
      <c r="P8" s="36">
        <f t="shared" si="2"/>
        <v>5.9564097815613774E-3</v>
      </c>
      <c r="Q8" s="43">
        <f t="shared" si="3"/>
        <v>0.94159623084717747</v>
      </c>
      <c r="R8" s="33">
        <f t="shared" si="4"/>
        <v>0.99956155345687892</v>
      </c>
      <c r="S8" s="33">
        <f t="shared" si="5"/>
        <v>0.99242650405306687</v>
      </c>
      <c r="T8" s="50"/>
      <c r="U8" s="1"/>
      <c r="V8" s="1"/>
      <c r="W8" s="1"/>
      <c r="X8" s="1"/>
      <c r="Y8" s="1"/>
      <c r="Z8" s="2"/>
      <c r="AA8" s="6"/>
      <c r="AB8" s="11"/>
      <c r="AC8" s="1"/>
      <c r="AD8" s="1"/>
      <c r="AE8" s="1"/>
      <c r="AF8" s="1"/>
      <c r="AG8" s="2"/>
      <c r="AH8" s="11"/>
      <c r="AI8" s="1"/>
      <c r="AJ8" s="1"/>
      <c r="AK8" s="43"/>
      <c r="AL8" s="33"/>
      <c r="AM8" s="36"/>
      <c r="AN8" s="50"/>
      <c r="AO8" s="1"/>
      <c r="AP8" s="1"/>
      <c r="AQ8" s="1"/>
      <c r="AR8" s="1"/>
      <c r="AS8" s="1"/>
      <c r="AT8" s="2"/>
      <c r="AU8" s="6"/>
      <c r="AV8" s="11"/>
      <c r="AW8" s="1"/>
      <c r="AX8" s="1"/>
      <c r="AY8" s="1"/>
      <c r="AZ8" s="1"/>
      <c r="BA8" s="2"/>
      <c r="BB8" s="11"/>
      <c r="BC8" s="1"/>
      <c r="BD8" s="1"/>
      <c r="BE8" s="43"/>
      <c r="BF8" s="33"/>
      <c r="BG8" s="36"/>
      <c r="BH8" s="50"/>
      <c r="BI8" s="1"/>
      <c r="BJ8" s="1"/>
      <c r="BK8" s="1"/>
      <c r="BL8" s="1"/>
      <c r="BM8" s="1"/>
      <c r="BN8" s="2"/>
      <c r="BO8" s="6"/>
      <c r="BP8" s="11"/>
      <c r="BQ8" s="1"/>
      <c r="BR8" s="1"/>
      <c r="BS8" s="1"/>
      <c r="BT8" s="1"/>
      <c r="BU8" s="2"/>
      <c r="BV8" s="11"/>
      <c r="BW8" s="1"/>
      <c r="BX8" s="1"/>
      <c r="BY8" s="43"/>
      <c r="BZ8" s="33"/>
      <c r="CA8" s="36"/>
      <c r="CB8" s="50"/>
      <c r="CC8" s="1"/>
      <c r="CD8" s="1"/>
      <c r="CE8" s="1"/>
      <c r="CF8" s="1"/>
      <c r="CG8" s="1"/>
      <c r="CH8" s="2"/>
      <c r="CI8" s="6"/>
      <c r="CJ8" s="11"/>
      <c r="CK8" s="1"/>
      <c r="CL8" s="1"/>
      <c r="CM8" s="1"/>
      <c r="CN8" s="1"/>
      <c r="CO8" s="2"/>
      <c r="CP8" s="11"/>
      <c r="CQ8" s="1"/>
      <c r="CR8" s="1"/>
      <c r="CS8" s="43"/>
      <c r="CT8" s="33"/>
      <c r="CU8" s="36"/>
      <c r="CW8" s="11"/>
      <c r="CX8" s="1"/>
      <c r="CY8" s="1"/>
      <c r="CZ8" s="1"/>
      <c r="DA8" s="1"/>
      <c r="DB8" s="2"/>
      <c r="DD8" s="50"/>
      <c r="DE8" s="1"/>
      <c r="DF8" s="1"/>
      <c r="DG8" s="1"/>
      <c r="DH8" s="1"/>
      <c r="DI8" s="1"/>
      <c r="DJ8" s="2"/>
      <c r="DK8" s="6"/>
      <c r="DL8" s="11"/>
      <c r="DM8" s="1"/>
      <c r="DN8" s="1"/>
      <c r="DO8" s="1"/>
      <c r="DP8" s="1"/>
      <c r="DQ8" s="2"/>
      <c r="DR8" s="11"/>
      <c r="DS8" s="1"/>
      <c r="DT8" s="1"/>
      <c r="DU8" s="43"/>
      <c r="DV8" s="33"/>
      <c r="DW8" s="36"/>
      <c r="DY8" s="50"/>
      <c r="DZ8" s="1"/>
      <c r="EA8" s="1"/>
      <c r="EB8" s="1"/>
      <c r="EC8" s="1"/>
      <c r="ED8" s="1"/>
      <c r="EE8" s="2"/>
      <c r="EF8" s="6"/>
      <c r="EG8" s="11"/>
      <c r="EH8" s="1"/>
      <c r="EI8" s="1"/>
      <c r="EJ8" s="1"/>
      <c r="EK8" s="1"/>
      <c r="EL8" s="2"/>
      <c r="EM8" s="11"/>
      <c r="EN8" s="1"/>
      <c r="EO8" s="1"/>
      <c r="EP8" s="43"/>
      <c r="EQ8" s="33"/>
      <c r="ER8" s="36"/>
      <c r="ET8" s="50"/>
      <c r="EU8" s="1"/>
      <c r="EV8" s="1"/>
      <c r="EW8" s="1"/>
      <c r="EX8" s="1"/>
      <c r="EY8" s="1"/>
      <c r="EZ8" s="2"/>
      <c r="FA8" s="6"/>
      <c r="FB8" s="11"/>
      <c r="FC8" s="1"/>
      <c r="FD8" s="1"/>
      <c r="FE8" s="1"/>
      <c r="FF8" s="1"/>
      <c r="FG8" s="2"/>
      <c r="FH8" s="11"/>
      <c r="FI8" s="1"/>
      <c r="FJ8" s="1"/>
      <c r="FK8" s="43"/>
      <c r="FL8" s="33"/>
      <c r="FM8" s="36"/>
      <c r="FO8" s="50"/>
      <c r="FP8" s="1"/>
      <c r="FQ8" s="1"/>
      <c r="FR8" s="1"/>
      <c r="FS8" s="1"/>
      <c r="FT8" s="1"/>
      <c r="FU8" s="2"/>
      <c r="FV8" s="6"/>
      <c r="FW8" s="11"/>
      <c r="FX8" s="1"/>
      <c r="FY8" s="1"/>
      <c r="FZ8" s="1"/>
      <c r="GA8" s="1"/>
      <c r="GB8" s="2"/>
      <c r="GC8" s="11"/>
      <c r="GD8" s="1"/>
      <c r="GE8" s="1"/>
      <c r="GF8" s="43"/>
      <c r="GG8" s="33"/>
      <c r="GH8" s="36"/>
      <c r="GJ8" s="50"/>
      <c r="GK8" s="1"/>
      <c r="GL8" s="1"/>
      <c r="GM8" s="1"/>
      <c r="GN8" s="1"/>
      <c r="GO8" s="1"/>
      <c r="GP8" s="2"/>
      <c r="GQ8" s="6"/>
      <c r="GR8" s="11"/>
      <c r="GS8" s="1"/>
      <c r="GT8" s="1"/>
      <c r="GU8" s="1"/>
      <c r="GV8" s="1"/>
      <c r="GW8" s="2"/>
      <c r="GX8" s="11"/>
      <c r="GY8" s="1"/>
      <c r="GZ8" s="1"/>
      <c r="HA8" s="43"/>
      <c r="HB8" s="33"/>
      <c r="HC8" s="36"/>
    </row>
    <row r="9" spans="1:211" ht="15.75" thickBot="1" x14ac:dyDescent="0.3">
      <c r="A9" s="7" t="s">
        <v>20</v>
      </c>
      <c r="B9" s="26">
        <v>1.5743178133561701E-4</v>
      </c>
      <c r="C9" s="26">
        <v>1.68062711854872E-4</v>
      </c>
      <c r="D9" s="26">
        <v>2.6355955954641099E-2</v>
      </c>
      <c r="E9" s="26">
        <v>2.70311414776369E-2</v>
      </c>
      <c r="F9" s="34">
        <v>0.98499482691287998</v>
      </c>
      <c r="G9" s="34">
        <v>0.98527451008558198</v>
      </c>
      <c r="H9" s="31">
        <v>38.884887685775702</v>
      </c>
      <c r="I9" s="32">
        <v>38.678806848526001</v>
      </c>
      <c r="J9" s="7">
        <v>2545505</v>
      </c>
      <c r="K9" s="4">
        <v>77.299384355545001</v>
      </c>
      <c r="L9" s="42">
        <v>10.25</v>
      </c>
      <c r="M9" s="5">
        <v>13.8</v>
      </c>
      <c r="N9" s="37">
        <f>(C$3-C9)/C$3</f>
        <v>0.32895359297901722</v>
      </c>
      <c r="O9" s="34">
        <f>(G9-G$3)/G$3</f>
        <v>3.2080802758739512E-3</v>
      </c>
      <c r="P9" s="38">
        <f>(I9-I$3)/I$3</f>
        <v>5.6890651937690648E-2</v>
      </c>
      <c r="Q9" s="44">
        <f t="shared" si="3"/>
        <v>0.93674426407902323</v>
      </c>
      <c r="R9" s="34">
        <f t="shared" si="4"/>
        <v>0.99971613680264837</v>
      </c>
      <c r="S9" s="34">
        <f t="shared" si="5"/>
        <v>0.99470023318788992</v>
      </c>
      <c r="T9" s="46">
        <f>V9/$C9</f>
        <v>1.7772665603442312</v>
      </c>
      <c r="U9" s="47">
        <v>2.8059267177013602E-4</v>
      </c>
      <c r="V9" s="47">
        <v>2.98692237820432E-4</v>
      </c>
      <c r="W9" s="4">
        <v>0.98689348697662305</v>
      </c>
      <c r="X9" s="4">
        <v>0.98715366482734601</v>
      </c>
      <c r="Y9" s="4">
        <v>37.069261169433503</v>
      </c>
      <c r="Z9" s="5">
        <v>36.758383674621498</v>
      </c>
      <c r="AA9" s="7">
        <v>5</v>
      </c>
      <c r="AB9" s="17">
        <v>1.63907824608031E-4</v>
      </c>
      <c r="AC9" s="47">
        <v>1.85596017217903E-4</v>
      </c>
      <c r="AD9" s="34">
        <v>0.98739767313003501</v>
      </c>
      <c r="AE9" s="34">
        <v>0.987578704953193</v>
      </c>
      <c r="AF9" s="4">
        <v>38.312018737792897</v>
      </c>
      <c r="AG9" s="5">
        <v>38.118670711517296</v>
      </c>
      <c r="AH9" s="3">
        <v>9.64</v>
      </c>
      <c r="AI9" s="42">
        <v>7.53</v>
      </c>
      <c r="AJ9" s="4">
        <v>10.199999999999999</v>
      </c>
      <c r="AK9" s="44">
        <f t="shared" ref="AK9" si="33">(MIN(AB9:AC9)/MAX(AB9:AC9))</f>
        <v>0.8831430063264315</v>
      </c>
      <c r="AL9" s="34">
        <f t="shared" ref="AL9" si="34">(MIN(AD9:AE9)/MAX(AD9:AE9))</f>
        <v>0.99981669124470784</v>
      </c>
      <c r="AM9" s="38">
        <f t="shared" ref="AM9" si="35">(MIN(AF9:AG9)/MAX(AF9:AG9))</f>
        <v>0.99495333233158834</v>
      </c>
      <c r="AN9" s="46">
        <f>AP9/$C9</f>
        <v>2.1196940321862647</v>
      </c>
      <c r="AO9" s="47">
        <v>3.2328784567653201E-4</v>
      </c>
      <c r="AP9" s="47">
        <v>3.5624152735181199E-4</v>
      </c>
      <c r="AQ9" s="4">
        <v>0.98679357886314301</v>
      </c>
      <c r="AR9" s="4">
        <v>0.98698935613036098</v>
      </c>
      <c r="AS9" s="4">
        <v>36.1589326095581</v>
      </c>
      <c r="AT9" s="5">
        <v>36.083806400298997</v>
      </c>
      <c r="AU9" s="7">
        <v>5</v>
      </c>
      <c r="AV9" s="17">
        <v>1.68310533044859E-4</v>
      </c>
      <c r="AW9" s="47">
        <v>1.8390270668532999E-4</v>
      </c>
      <c r="AX9" s="34">
        <v>0.98742265105247495</v>
      </c>
      <c r="AY9" s="34">
        <v>0.98770619362592604</v>
      </c>
      <c r="AZ9" s="4">
        <v>38.303136672973601</v>
      </c>
      <c r="BA9" s="5">
        <v>38.157115454673701</v>
      </c>
      <c r="BB9" s="3">
        <v>18.55</v>
      </c>
      <c r="BC9" s="42">
        <v>7.95</v>
      </c>
      <c r="BD9" s="4">
        <v>10.85</v>
      </c>
      <c r="BE9" s="44">
        <f t="shared" si="9"/>
        <v>0.91521509432076897</v>
      </c>
      <c r="BF9" s="34">
        <f t="shared" si="10"/>
        <v>0.99971292822169089</v>
      </c>
      <c r="BG9" s="38">
        <f t="shared" si="11"/>
        <v>0.99618774776732755</v>
      </c>
      <c r="BH9" s="46">
        <f>BJ9/$C9</f>
        <v>1.6933014580221248</v>
      </c>
      <c r="BI9" s="47">
        <v>2.9022874019574298E-4</v>
      </c>
      <c r="BJ9" s="47">
        <v>2.84580835023007E-4</v>
      </c>
      <c r="BK9" s="4">
        <v>0.98728812774022401</v>
      </c>
      <c r="BL9" s="4">
        <v>0.98720029428601197</v>
      </c>
      <c r="BM9" s="4">
        <v>36.499911575317299</v>
      </c>
      <c r="BN9" s="5">
        <v>36.902303953170701</v>
      </c>
      <c r="BO9" s="7">
        <v>5</v>
      </c>
      <c r="BP9" s="17">
        <v>1.5718583051542101E-4</v>
      </c>
      <c r="BQ9" s="47">
        <v>1.7224630017153599E-4</v>
      </c>
      <c r="BR9" s="34">
        <v>0.987947792212168</v>
      </c>
      <c r="BS9" s="34">
        <v>0.98772457972168903</v>
      </c>
      <c r="BT9" s="4">
        <v>38.571035359700502</v>
      </c>
      <c r="BU9" s="5">
        <v>38.497051658630298</v>
      </c>
      <c r="BV9" s="3">
        <v>28.06</v>
      </c>
      <c r="BW9" s="42">
        <v>8.43</v>
      </c>
      <c r="BX9" s="4">
        <v>11.79</v>
      </c>
      <c r="BY9" s="44">
        <f t="shared" ref="BY9" si="36">(MIN(BP9:BQ9)/MAX(BP9:BQ9))</f>
        <v>0.91256433583121022</v>
      </c>
      <c r="BZ9" s="34">
        <f t="shared" ref="BZ9" si="37">(MIN(BR9:BS9)/MAX(BR9:BS9))</f>
        <v>0.99977406448778117</v>
      </c>
      <c r="CA9" s="38">
        <f t="shared" ref="CA9" si="38">(MIN(BT9:BU9)/MAX(BT9:BU9))</f>
        <v>0.99808188449233326</v>
      </c>
      <c r="CB9" s="46">
        <f>CD9/$C9</f>
        <v>2.0582786562105988</v>
      </c>
      <c r="CC9" s="47">
        <v>2.7287572127534002E-4</v>
      </c>
      <c r="CD9" s="47">
        <v>3.4591989271575498E-4</v>
      </c>
      <c r="CE9" s="4">
        <v>0.98666506767272899</v>
      </c>
      <c r="CF9" s="4">
        <v>0.987012208551168</v>
      </c>
      <c r="CG9" s="4">
        <v>36.701906051635703</v>
      </c>
      <c r="CH9" s="5">
        <v>36.207999839782701</v>
      </c>
      <c r="CI9" s="7">
        <v>5</v>
      </c>
      <c r="CJ9" s="17">
        <v>1.65313841098395E-4</v>
      </c>
      <c r="CK9" s="47">
        <v>1.70888726370321E-4</v>
      </c>
      <c r="CL9" s="34">
        <v>0.987956372499466</v>
      </c>
      <c r="CM9" s="34">
        <v>0.98770573601126599</v>
      </c>
      <c r="CN9" s="4">
        <v>38.460233917236302</v>
      </c>
      <c r="CO9" s="5">
        <v>38.5139831876754</v>
      </c>
      <c r="CP9" s="3">
        <v>37.54</v>
      </c>
      <c r="CQ9" s="42">
        <v>8.8699999999999992</v>
      </c>
      <c r="CR9" s="4">
        <v>11.56</v>
      </c>
      <c r="CS9" s="44">
        <f t="shared" ref="CS9" si="39">(MIN(CJ9:CK9)/MAX(CJ9:CK9))</f>
        <v>0.96737710327453053</v>
      </c>
      <c r="CT9" s="34">
        <f t="shared" ref="CT9" si="40">(MIN(CL9:CM9)/MAX(CL9:CM9))</f>
        <v>0.99974630814155696</v>
      </c>
      <c r="CU9" s="38">
        <f t="shared" ref="CU9" si="41">(MIN(CN9:CO9)/MAX(CN9:CO9))</f>
        <v>0.99860442192703924</v>
      </c>
      <c r="CW9" s="17">
        <v>1.4970842636103E-4</v>
      </c>
      <c r="CX9" s="47">
        <v>1.6951220200098701E-4</v>
      </c>
      <c r="CY9" s="34">
        <v>0.98806069761514603</v>
      </c>
      <c r="CZ9" s="34">
        <v>0.98807776033878303</v>
      </c>
      <c r="DA9" s="4">
        <v>38.932385368347099</v>
      </c>
      <c r="DB9" s="5">
        <v>38.380047163963297</v>
      </c>
      <c r="DD9" s="46">
        <f>DF9/$C9</f>
        <v>11.596009686701091</v>
      </c>
      <c r="DE9" s="47">
        <v>3.17685847403481E-4</v>
      </c>
      <c r="DF9" s="47">
        <v>1.9488568346423499E-3</v>
      </c>
      <c r="DG9" s="4">
        <v>0.98229892253875695</v>
      </c>
      <c r="DH9" s="4">
        <v>0.98105908244848194</v>
      </c>
      <c r="DI9" s="4">
        <v>36.237320709228499</v>
      </c>
      <c r="DJ9" s="5">
        <v>27.466127223968499</v>
      </c>
      <c r="DK9" s="7">
        <v>20</v>
      </c>
      <c r="DL9" s="17">
        <v>2.2710495104547501E-4</v>
      </c>
      <c r="DM9" s="47">
        <v>1.64070809303666E-3</v>
      </c>
      <c r="DN9" s="34">
        <v>0.98253178596496504</v>
      </c>
      <c r="DO9" s="34">
        <v>0.98224256247282005</v>
      </c>
      <c r="DP9" s="4">
        <v>37.097084808349599</v>
      </c>
      <c r="DQ9" s="5">
        <v>28.054628000259399</v>
      </c>
      <c r="DR9" s="3"/>
      <c r="DS9" s="42"/>
      <c r="DT9" s="4"/>
      <c r="DU9" s="44">
        <f t="shared" ref="DU9" si="42">(MIN(DL9:DM9)/MAX(DL9:DM9))</f>
        <v>0.13841886439722739</v>
      </c>
      <c r="DV9" s="34">
        <f t="shared" ref="DV9" si="43">(MIN(DN9:DO9)/MAX(DN9:DO9))</f>
        <v>0.99970563446773286</v>
      </c>
      <c r="DW9" s="38">
        <f t="shared" ref="DW9" si="44">(MIN(DP9:DQ9)/MAX(DP9:DQ9))</f>
        <v>0.7562488574289542</v>
      </c>
      <c r="DY9" s="46">
        <f>EA9/$C9</f>
        <v>2.3747425113821121</v>
      </c>
      <c r="DZ9" s="47">
        <v>2.6435546096763502E-4</v>
      </c>
      <c r="EA9" s="47">
        <v>3.9910566641992702E-4</v>
      </c>
      <c r="EB9" s="4">
        <v>0.986567026376724</v>
      </c>
      <c r="EC9" s="4">
        <v>0.98680530160665503</v>
      </c>
      <c r="ED9" s="4">
        <v>36.748857307434001</v>
      </c>
      <c r="EE9" s="5">
        <v>35.556436209678601</v>
      </c>
      <c r="EF9" s="7">
        <v>10</v>
      </c>
      <c r="EG9" s="17">
        <v>1.7275881982641199E-4</v>
      </c>
      <c r="EH9" s="47">
        <v>2.43064001133461E-4</v>
      </c>
      <c r="EI9" s="34">
        <v>0.98678996562957699</v>
      </c>
      <c r="EJ9" s="34">
        <v>0.98725529149174696</v>
      </c>
      <c r="EK9" s="4">
        <v>38.034770584106397</v>
      </c>
      <c r="EL9" s="5">
        <v>37.2132266855239</v>
      </c>
      <c r="EM9" s="3"/>
      <c r="EN9" s="42"/>
      <c r="EO9" s="4"/>
      <c r="EP9" s="44">
        <f t="shared" ref="EP9" si="45">(MIN(EG9:EH9)/MAX(EG9:EH9))</f>
        <v>0.71075444747391447</v>
      </c>
      <c r="EQ9" s="34">
        <f t="shared" ref="EQ9" si="46">(MIN(EI9:EJ9)/MAX(EI9:EJ9))</f>
        <v>0.99952866713789212</v>
      </c>
      <c r="ER9" s="38">
        <f t="shared" ref="ER9" si="47">(MIN(EK9:EL9)/MAX(EK9:EL9))</f>
        <v>0.97840018788161698</v>
      </c>
      <c r="ET9" s="46">
        <f>EV9/$C9</f>
        <v>1.5787854697315786</v>
      </c>
      <c r="EU9" s="47">
        <v>2.3857507185311901E-4</v>
      </c>
      <c r="EV9" s="47">
        <v>2.6533496748015701E-4</v>
      </c>
      <c r="EW9" s="4">
        <v>0.98824634949366197</v>
      </c>
      <c r="EX9" s="4">
        <v>0.98718311324715602</v>
      </c>
      <c r="EY9" s="4">
        <v>36.707977803548097</v>
      </c>
      <c r="EZ9" s="5">
        <v>37.0248086595535</v>
      </c>
      <c r="FA9" s="7">
        <v>5</v>
      </c>
      <c r="FB9" s="17">
        <v>1.50537866769203E-4</v>
      </c>
      <c r="FC9" s="47">
        <v>2.0787684997230799E-4</v>
      </c>
      <c r="FD9" s="34">
        <v>0.98855586846669496</v>
      </c>
      <c r="FE9" s="34">
        <v>0.98740253210067697</v>
      </c>
      <c r="FF9" s="4">
        <v>38.5692118326822</v>
      </c>
      <c r="FG9" s="5">
        <v>37.6946694374084</v>
      </c>
      <c r="FH9" s="3"/>
      <c r="FI9" s="42"/>
      <c r="FJ9" s="4"/>
      <c r="FK9" s="44">
        <f t="shared" ref="FK9" si="48">(MIN(FB9:FC9)/MAX(FB9:FC9))</f>
        <v>0.72416850067362804</v>
      </c>
      <c r="FL9" s="34">
        <f t="shared" ref="FL9" si="49">(MIN(FD9:FE9)/MAX(FD9:FE9))</f>
        <v>0.99883331190192937</v>
      </c>
      <c r="FM9" s="38">
        <f t="shared" ref="FM9" si="50">(MIN(FF9:FG9)/MAX(FF9:FG9))</f>
        <v>0.97732537550760257</v>
      </c>
      <c r="FO9" s="46">
        <f>FQ9/$C9</f>
        <v>1.9292245943092332</v>
      </c>
      <c r="FP9" s="47">
        <v>2.8645544662140302E-4</v>
      </c>
      <c r="FQ9" s="47">
        <v>3.24230717096725E-4</v>
      </c>
      <c r="FR9" s="4">
        <v>0.98663709759712204</v>
      </c>
      <c r="FS9" s="4">
        <v>0.98708574473857802</v>
      </c>
      <c r="FT9" s="4">
        <v>36.299232482910099</v>
      </c>
      <c r="FU9" s="5">
        <v>36.467890877723697</v>
      </c>
      <c r="FV9" s="7"/>
      <c r="FW9" s="17">
        <v>1.6112712473841299E-4</v>
      </c>
      <c r="FX9" s="47">
        <v>1.86694569329119E-4</v>
      </c>
      <c r="FY9" s="34">
        <v>0.98722322881221702</v>
      </c>
      <c r="FZ9" s="34">
        <v>0.98759970381855899</v>
      </c>
      <c r="GA9" s="4">
        <v>38.3687538146972</v>
      </c>
      <c r="GB9" s="5">
        <v>38.1009630727767</v>
      </c>
      <c r="GC9" s="3"/>
      <c r="GD9" s="42"/>
      <c r="GE9" s="4"/>
      <c r="GF9" s="44">
        <f t="shared" ref="GF9" si="51">(MIN(FW9:FX9)/MAX(FW9:FX9))</f>
        <v>0.86305201762117767</v>
      </c>
      <c r="GG9" s="34">
        <f t="shared" ref="GG9" si="52">(MIN(FY9:FZ9)/MAX(FY9:FZ9))</f>
        <v>0.99961879797565112</v>
      </c>
      <c r="GH9" s="38">
        <f t="shared" ref="GH9" si="53">(MIN(GA9:GB9)/MAX(GA9:GB9))</f>
        <v>0.99302060360850386</v>
      </c>
      <c r="GJ9" s="46">
        <f>GL9/$C9</f>
        <v>2.4147439698447624</v>
      </c>
      <c r="GK9" s="47">
        <v>2.9773658587311499E-4</v>
      </c>
      <c r="GL9" s="47">
        <v>4.0582842000731002E-4</v>
      </c>
      <c r="GM9" s="4">
        <v>0.98659007386727704</v>
      </c>
      <c r="GN9" s="4">
        <v>0.98681367874145498</v>
      </c>
      <c r="GO9" s="4">
        <v>36.204765406521801</v>
      </c>
      <c r="GP9" s="5">
        <v>35.484968547820998</v>
      </c>
      <c r="GQ9" s="7">
        <v>5</v>
      </c>
      <c r="GR9" s="47">
        <v>1.7275125008547299E-4</v>
      </c>
      <c r="GS9" s="47">
        <v>2.2092516801421801E-4</v>
      </c>
      <c r="GT9" s="4">
        <v>0.98705181073058701</v>
      </c>
      <c r="GU9" s="4">
        <v>0.98764130532741501</v>
      </c>
      <c r="GV9" s="4">
        <v>38.197464856234397</v>
      </c>
      <c r="GW9" s="5">
        <v>37.399851837158202</v>
      </c>
      <c r="GX9" s="3"/>
      <c r="GY9" s="42"/>
      <c r="GZ9" s="4"/>
      <c r="HA9" s="44">
        <f>(MIN(GR9:GS9)/MAX(GR9:GS9))</f>
        <v>0.78194463599708697</v>
      </c>
      <c r="HB9" s="34">
        <f>(MIN(GT9:GU9)/MAX(GT9:GU9))</f>
        <v>0.99940312885493121</v>
      </c>
      <c r="HC9" s="38">
        <f>(MIN(GV9:GW9)/MAX(GV9:GW9))</f>
        <v>0.97911869224624704</v>
      </c>
    </row>
    <row r="10" spans="1:211" ht="60.75" thickBot="1" x14ac:dyDescent="0.3">
      <c r="A10" s="86" t="s">
        <v>78</v>
      </c>
      <c r="B10" s="73"/>
      <c r="C10" s="73">
        <f>1-(C9/C3)</f>
        <v>0.32895359297901727</v>
      </c>
      <c r="D10" s="73"/>
      <c r="E10" s="73">
        <f>1-(E9/E3)</f>
        <v>0.19180388590657427</v>
      </c>
      <c r="F10" s="63"/>
      <c r="G10" s="58">
        <f>-1+(G9/G3)</f>
        <v>3.2080802758740479E-3</v>
      </c>
      <c r="H10" s="63"/>
      <c r="I10" s="73">
        <f>1-(I3/I9)</f>
        <v>5.3828323519928944E-2</v>
      </c>
      <c r="J10">
        <f>(J9-J3)/J3</f>
        <v>0.50746387097958601</v>
      </c>
      <c r="T10" s="51" t="s">
        <v>31</v>
      </c>
      <c r="V10" s="15"/>
      <c r="W10" s="15"/>
      <c r="AA10" t="s">
        <v>33</v>
      </c>
      <c r="AC10" s="15"/>
      <c r="AD10" s="15"/>
      <c r="AE10" s="15"/>
      <c r="AN10" s="51" t="s">
        <v>31</v>
      </c>
      <c r="AQ10" s="15"/>
      <c r="AU10" t="s">
        <v>33</v>
      </c>
      <c r="AW10" s="16"/>
      <c r="AX10" s="15"/>
      <c r="BH10" s="51" t="s">
        <v>31</v>
      </c>
      <c r="BK10" s="15"/>
      <c r="BO10" t="s">
        <v>33</v>
      </c>
      <c r="BP10" s="51" t="s">
        <v>42</v>
      </c>
      <c r="BQ10" s="15"/>
      <c r="BR10" s="15"/>
      <c r="BS10" s="15"/>
      <c r="CB10" s="51" t="s">
        <v>31</v>
      </c>
      <c r="CE10" s="15"/>
      <c r="CI10" t="s">
        <v>33</v>
      </c>
      <c r="CK10" s="15"/>
      <c r="CL10" s="15"/>
      <c r="CM10" s="15"/>
      <c r="CY10" s="15"/>
      <c r="DG10" s="15"/>
      <c r="DN10" s="15"/>
      <c r="EC10" s="15"/>
      <c r="EI10" s="15"/>
      <c r="EJ10" s="15"/>
      <c r="EW10" s="15"/>
      <c r="FD10" s="15"/>
      <c r="FR10" s="15"/>
      <c r="FS10" s="15"/>
      <c r="FY10" s="15"/>
      <c r="GM10" s="15"/>
    </row>
    <row r="11" spans="1:211" ht="18.75" customHeight="1" thickBot="1" x14ac:dyDescent="0.3">
      <c r="A11" s="8" t="s">
        <v>20</v>
      </c>
      <c r="B11" s="113">
        <v>3.0909248926036498E-4</v>
      </c>
      <c r="C11" s="113">
        <v>3.2512797748495298E-4</v>
      </c>
      <c r="D11" s="113"/>
      <c r="E11" s="113"/>
      <c r="F11" s="114">
        <v>0.97293419432308903</v>
      </c>
      <c r="G11" s="114">
        <v>0.97340638309717098</v>
      </c>
      <c r="H11" s="115">
        <v>35.475255727767902</v>
      </c>
      <c r="I11" s="116">
        <v>35.455532169342</v>
      </c>
      <c r="J11" s="8">
        <v>2545505</v>
      </c>
      <c r="K11" s="12">
        <v>77.299384355545001</v>
      </c>
      <c r="L11" s="117">
        <v>10.25</v>
      </c>
      <c r="M11" s="13">
        <v>13.8</v>
      </c>
      <c r="N11" s="118">
        <f>(C$3-C11)/C$3</f>
        <v>-0.29818184358276462</v>
      </c>
      <c r="O11" s="114">
        <f>(G11-G$3)/G$3</f>
        <v>-8.8760655846333927E-3</v>
      </c>
      <c r="P11" s="119">
        <f>(I11-I$3)/I$3</f>
        <v>-3.1184683229657024E-2</v>
      </c>
      <c r="Q11" s="120">
        <f t="shared" ref="Q11" si="54">(MIN(B11:C11)/MAX(B11:C11))</f>
        <v>0.95067945752121519</v>
      </c>
      <c r="R11" s="114">
        <f t="shared" ref="R11" si="55">(MIN(F11:G11)/MAX(F11:G11))</f>
        <v>0.99951491095365586</v>
      </c>
      <c r="S11" s="119">
        <f t="shared" ref="S11" si="56">(MIN(H11:I11)/MAX(H11:I11))</f>
        <v>0.99944401927424409</v>
      </c>
      <c r="BP11" s="56">
        <v>2.16773378197103E-4</v>
      </c>
      <c r="BQ11" s="56">
        <v>2.38821072089194E-4</v>
      </c>
      <c r="BR11" s="58">
        <v>0.98444885492324796</v>
      </c>
      <c r="BS11" s="58">
        <v>0.98407082378864197</v>
      </c>
      <c r="BT11">
        <v>37.310068511962797</v>
      </c>
      <c r="BU11">
        <v>37.176192803382797</v>
      </c>
      <c r="CY11" s="15"/>
      <c r="DJ11" s="15"/>
      <c r="DM11" s="15"/>
    </row>
    <row r="12" spans="1:211" x14ac:dyDescent="0.25">
      <c r="F12" s="15"/>
      <c r="M12" s="16"/>
      <c r="AN12" s="19" t="s">
        <v>28</v>
      </c>
      <c r="AO12" s="124" t="s">
        <v>4</v>
      </c>
      <c r="AP12" s="122"/>
      <c r="AQ12" s="122" t="s">
        <v>5</v>
      </c>
      <c r="AR12" s="122"/>
      <c r="AS12" s="122" t="s">
        <v>6</v>
      </c>
      <c r="AT12" s="123"/>
      <c r="AU12" s="135" t="s">
        <v>32</v>
      </c>
      <c r="AV12" s="122" t="s">
        <v>4</v>
      </c>
      <c r="AW12" s="122"/>
      <c r="AX12" s="122" t="s">
        <v>5</v>
      </c>
      <c r="AY12" s="122"/>
      <c r="AZ12" s="122" t="s">
        <v>6</v>
      </c>
      <c r="BA12" s="123"/>
      <c r="BB12" s="125" t="s">
        <v>23</v>
      </c>
      <c r="BC12" s="126"/>
      <c r="BD12" s="126"/>
      <c r="BE12" s="125" t="s">
        <v>27</v>
      </c>
      <c r="BF12" s="126"/>
      <c r="BG12" s="127"/>
      <c r="BH12" s="19" t="s">
        <v>34</v>
      </c>
      <c r="BI12" s="122" t="s">
        <v>4</v>
      </c>
      <c r="BJ12" s="122"/>
      <c r="BK12" s="122" t="s">
        <v>5</v>
      </c>
      <c r="BL12" s="122"/>
      <c r="BM12" s="122" t="s">
        <v>6</v>
      </c>
      <c r="BN12" s="123"/>
      <c r="BO12" s="135" t="s">
        <v>32</v>
      </c>
      <c r="BP12" s="122" t="s">
        <v>4</v>
      </c>
      <c r="BQ12" s="122"/>
      <c r="BR12" s="122" t="s">
        <v>5</v>
      </c>
      <c r="BS12" s="122"/>
      <c r="BT12" s="122" t="s">
        <v>6</v>
      </c>
      <c r="BU12" s="123"/>
      <c r="BV12" s="125" t="s">
        <v>23</v>
      </c>
      <c r="BW12" s="126"/>
      <c r="BX12" s="126"/>
      <c r="BY12" s="125" t="s">
        <v>27</v>
      </c>
      <c r="BZ12" s="126"/>
      <c r="CA12" s="127"/>
      <c r="CB12" s="19" t="s">
        <v>36</v>
      </c>
      <c r="CC12" s="122" t="s">
        <v>4</v>
      </c>
      <c r="CD12" s="122"/>
      <c r="CE12" s="122" t="s">
        <v>5</v>
      </c>
      <c r="CF12" s="122"/>
      <c r="CG12" s="122" t="s">
        <v>6</v>
      </c>
      <c r="CH12" s="123"/>
      <c r="CI12" s="135" t="s">
        <v>32</v>
      </c>
      <c r="CJ12" s="122" t="s">
        <v>4</v>
      </c>
      <c r="CK12" s="122"/>
      <c r="CL12" s="122" t="s">
        <v>5</v>
      </c>
      <c r="CM12" s="122"/>
      <c r="CN12" s="122" t="s">
        <v>6</v>
      </c>
      <c r="CO12" s="123"/>
      <c r="CP12" s="125" t="s">
        <v>23</v>
      </c>
      <c r="CQ12" s="126"/>
      <c r="CR12" s="126"/>
      <c r="CS12" s="125" t="s">
        <v>27</v>
      </c>
      <c r="CT12" s="126"/>
      <c r="CU12" s="127"/>
      <c r="CV12" t="s">
        <v>43</v>
      </c>
      <c r="CW12" s="122" t="s">
        <v>4</v>
      </c>
      <c r="CX12" s="122"/>
      <c r="CY12" s="122" t="s">
        <v>5</v>
      </c>
      <c r="CZ12" s="122"/>
      <c r="DA12" s="122" t="s">
        <v>6</v>
      </c>
      <c r="DB12" s="123"/>
    </row>
    <row r="13" spans="1:211" ht="15.75" thickBot="1" x14ac:dyDescent="0.3">
      <c r="A13" s="121" t="s">
        <v>37</v>
      </c>
      <c r="B13" s="121"/>
      <c r="C13" s="121"/>
      <c r="D13" s="121"/>
      <c r="E13" s="121"/>
      <c r="F13" s="121"/>
      <c r="G13" s="121"/>
      <c r="H13" s="28"/>
      <c r="J13" t="s">
        <v>41</v>
      </c>
      <c r="M13">
        <f>CORREL($C3:$C9,E3:E9)</f>
        <v>0.99069029125270058</v>
      </c>
      <c r="N13">
        <f t="shared" ref="N13:Q13" si="57">CORREL($C3:$C9,F3:F9)</f>
        <v>-0.30890069677029697</v>
      </c>
      <c r="O13">
        <f t="shared" si="57"/>
        <v>-0.29913049359402089</v>
      </c>
      <c r="P13">
        <f t="shared" si="57"/>
        <v>-0.91708198820977838</v>
      </c>
      <c r="Q13">
        <f t="shared" si="57"/>
        <v>-0.96265450989950863</v>
      </c>
      <c r="AN13" s="45" t="s">
        <v>55</v>
      </c>
      <c r="AO13" s="3" t="s">
        <v>7</v>
      </c>
      <c r="AP13" s="4" t="s">
        <v>8</v>
      </c>
      <c r="AQ13" s="4" t="s">
        <v>7</v>
      </c>
      <c r="AR13" s="4" t="s">
        <v>8</v>
      </c>
      <c r="AS13" s="4" t="s">
        <v>9</v>
      </c>
      <c r="AT13" s="5" t="s">
        <v>8</v>
      </c>
      <c r="AU13" s="136"/>
      <c r="AV13" s="4" t="s">
        <v>7</v>
      </c>
      <c r="AW13" s="4" t="s">
        <v>8</v>
      </c>
      <c r="AX13" s="4" t="s">
        <v>7</v>
      </c>
      <c r="AY13" s="4" t="s">
        <v>8</v>
      </c>
      <c r="AZ13" s="4" t="s">
        <v>9</v>
      </c>
      <c r="BA13" s="5" t="s">
        <v>8</v>
      </c>
      <c r="BB13" s="3" t="s">
        <v>24</v>
      </c>
      <c r="BC13" s="4" t="s">
        <v>4</v>
      </c>
      <c r="BD13" s="4" t="s">
        <v>21</v>
      </c>
      <c r="BE13" s="39" t="s">
        <v>4</v>
      </c>
      <c r="BF13" s="40" t="s">
        <v>5</v>
      </c>
      <c r="BG13" s="41" t="s">
        <v>6</v>
      </c>
      <c r="BH13" s="45" t="s">
        <v>29</v>
      </c>
      <c r="BI13" s="4" t="s">
        <v>7</v>
      </c>
      <c r="BJ13" s="4" t="s">
        <v>8</v>
      </c>
      <c r="BK13" s="4" t="s">
        <v>7</v>
      </c>
      <c r="BL13" s="4" t="s">
        <v>8</v>
      </c>
      <c r="BM13" s="4" t="s">
        <v>9</v>
      </c>
      <c r="BN13" s="5" t="s">
        <v>8</v>
      </c>
      <c r="BO13" s="136"/>
      <c r="BP13" s="4" t="s">
        <v>7</v>
      </c>
      <c r="BQ13" s="4" t="s">
        <v>8</v>
      </c>
      <c r="BR13" s="4" t="s">
        <v>7</v>
      </c>
      <c r="BS13" s="4" t="s">
        <v>8</v>
      </c>
      <c r="BT13" s="4" t="s">
        <v>9</v>
      </c>
      <c r="BU13" s="5" t="s">
        <v>8</v>
      </c>
      <c r="BV13" s="3" t="s">
        <v>24</v>
      </c>
      <c r="BW13" s="4" t="s">
        <v>4</v>
      </c>
      <c r="BX13" s="4" t="s">
        <v>21</v>
      </c>
      <c r="BY13" s="39" t="s">
        <v>4</v>
      </c>
      <c r="BZ13" s="40" t="s">
        <v>5</v>
      </c>
      <c r="CA13" s="41" t="s">
        <v>6</v>
      </c>
      <c r="CB13" s="45" t="s">
        <v>29</v>
      </c>
      <c r="CC13" s="4" t="s">
        <v>7</v>
      </c>
      <c r="CD13" s="4" t="s">
        <v>8</v>
      </c>
      <c r="CE13" s="4" t="s">
        <v>7</v>
      </c>
      <c r="CF13" s="4" t="s">
        <v>8</v>
      </c>
      <c r="CG13" s="4" t="s">
        <v>9</v>
      </c>
      <c r="CH13" s="5" t="s">
        <v>8</v>
      </c>
      <c r="CI13" s="136"/>
      <c r="CJ13" s="4" t="s">
        <v>7</v>
      </c>
      <c r="CK13" s="4" t="s">
        <v>8</v>
      </c>
      <c r="CL13" s="4" t="s">
        <v>7</v>
      </c>
      <c r="CM13" s="4" t="s">
        <v>8</v>
      </c>
      <c r="CN13" s="4" t="s">
        <v>9</v>
      </c>
      <c r="CO13" s="5" t="s">
        <v>8</v>
      </c>
      <c r="CP13" s="3" t="s">
        <v>24</v>
      </c>
      <c r="CQ13" s="4" t="s">
        <v>4</v>
      </c>
      <c r="CR13" s="4" t="s">
        <v>21</v>
      </c>
      <c r="CS13" s="39" t="s">
        <v>4</v>
      </c>
      <c r="CT13" s="40" t="s">
        <v>5</v>
      </c>
      <c r="CU13" s="41" t="s">
        <v>6</v>
      </c>
      <c r="CW13" s="4" t="s">
        <v>7</v>
      </c>
      <c r="CX13" s="4" t="s">
        <v>8</v>
      </c>
      <c r="CY13" s="4" t="s">
        <v>7</v>
      </c>
      <c r="CZ13" s="4" t="s">
        <v>8</v>
      </c>
      <c r="DA13" s="4" t="s">
        <v>9</v>
      </c>
      <c r="DB13" s="5" t="s">
        <v>8</v>
      </c>
    </row>
    <row r="14" spans="1:211" x14ac:dyDescent="0.25">
      <c r="B14" t="s">
        <v>4</v>
      </c>
      <c r="C14" t="s">
        <v>5</v>
      </c>
      <c r="F14" t="s">
        <v>6</v>
      </c>
      <c r="G14" t="s">
        <v>38</v>
      </c>
      <c r="J14" t="s">
        <v>4</v>
      </c>
      <c r="AN14" s="50" t="e">
        <f>AP14/$C14</f>
        <v>#VALUE!</v>
      </c>
      <c r="AO14" s="52"/>
      <c r="AP14" s="48"/>
      <c r="AQ14" s="1"/>
      <c r="AR14" s="1"/>
      <c r="AS14" s="1"/>
      <c r="AT14" s="2"/>
      <c r="AU14" s="19">
        <v>5</v>
      </c>
      <c r="AV14" s="53"/>
      <c r="AW14" s="54"/>
      <c r="AX14" s="55"/>
      <c r="AY14" s="55"/>
      <c r="AZ14" s="20"/>
      <c r="BA14" s="10"/>
      <c r="BB14" s="11">
        <v>37.450000000000003</v>
      </c>
      <c r="BC14" s="1">
        <v>15.7</v>
      </c>
      <c r="BD14" s="1">
        <v>18.27</v>
      </c>
      <c r="BE14" s="43" t="e">
        <f>(MIN(AV14:AW14)/MAX(AV14:AW14))</f>
        <v>#DIV/0!</v>
      </c>
      <c r="BF14" s="33" t="e">
        <f>(MIN(AX14:AY14)/MAX(AX14:AY14))</f>
        <v>#DIV/0!</v>
      </c>
      <c r="BG14" s="36" t="e">
        <f>(MIN(AZ14:BA14)/MAX(AZ14:BA14))</f>
        <v>#DIV/0!</v>
      </c>
      <c r="BH14" s="50" t="e">
        <f>BJ14/$C14</f>
        <v>#VALUE!</v>
      </c>
      <c r="BI14" s="48"/>
      <c r="BJ14" s="48"/>
      <c r="BK14" s="1"/>
      <c r="BL14" s="1"/>
      <c r="BM14" s="1"/>
      <c r="BN14" s="2"/>
      <c r="BO14" s="19">
        <v>5</v>
      </c>
      <c r="BP14" s="53"/>
      <c r="BQ14" s="54"/>
      <c r="BR14" s="55"/>
      <c r="BS14" s="55"/>
      <c r="BT14" s="20"/>
      <c r="BU14" s="10"/>
      <c r="BV14" s="11">
        <v>56.99</v>
      </c>
      <c r="BW14" s="1">
        <v>18.63</v>
      </c>
      <c r="BX14" s="1">
        <v>24.29</v>
      </c>
      <c r="BY14" s="43" t="e">
        <f>(MIN(BP14:BQ14)/MAX(BP14:BQ14))</f>
        <v>#DIV/0!</v>
      </c>
      <c r="BZ14" s="33" t="e">
        <f>(MIN(BR14:BS14)/MAX(BR14:BS14))</f>
        <v>#DIV/0!</v>
      </c>
      <c r="CA14" s="36" t="e">
        <f>(MIN(BT14:BU14)/MAX(BT14:BU14))</f>
        <v>#DIV/0!</v>
      </c>
      <c r="CB14" s="50" t="e">
        <f>CD14/$C14</f>
        <v>#VALUE!</v>
      </c>
      <c r="CC14" s="48"/>
      <c r="CD14" s="48"/>
      <c r="CE14" s="1"/>
      <c r="CF14" s="1"/>
      <c r="CG14" s="1"/>
      <c r="CH14" s="2"/>
      <c r="CI14" s="19">
        <v>5</v>
      </c>
      <c r="CJ14" s="53"/>
      <c r="CK14" s="54"/>
      <c r="CL14" s="55"/>
      <c r="CM14" s="55"/>
      <c r="CN14" s="20"/>
      <c r="CO14" s="10"/>
      <c r="CP14" s="11">
        <v>56.99</v>
      </c>
      <c r="CQ14" s="1">
        <v>18.63</v>
      </c>
      <c r="CR14" s="1">
        <v>24.29</v>
      </c>
      <c r="CS14" s="43" t="e">
        <f>(MIN(CJ14:CK14)/MAX(CJ14:CK14))</f>
        <v>#DIV/0!</v>
      </c>
      <c r="CT14" s="33" t="e">
        <f>(MIN(CL14:CM14)/MAX(CL14:CM14))</f>
        <v>#DIV/0!</v>
      </c>
      <c r="CU14" s="36" t="e">
        <f>(MIN(CN14:CO14)/MAX(CN14:CO14))</f>
        <v>#DIV/0!</v>
      </c>
      <c r="CW14" s="53"/>
      <c r="CX14" s="54"/>
      <c r="CY14" s="55"/>
      <c r="CZ14" s="55"/>
      <c r="DA14" s="20"/>
      <c r="DB14" s="10"/>
    </row>
    <row r="15" spans="1:211" x14ac:dyDescent="0.25">
      <c r="A15" t="s">
        <v>40</v>
      </c>
      <c r="B15" s="28">
        <v>1.67626711011177E-4</v>
      </c>
      <c r="C15">
        <v>0.98468280591356705</v>
      </c>
      <c r="F15">
        <v>38.641459608504</v>
      </c>
      <c r="J15" s="56">
        <v>1.33002968116397E-5</v>
      </c>
      <c r="AN15" s="50">
        <f>AP15/$C15</f>
        <v>0</v>
      </c>
      <c r="AO15" s="90"/>
      <c r="AP15" s="48"/>
      <c r="AQ15" s="1"/>
      <c r="AR15" s="1"/>
      <c r="AS15" s="1"/>
      <c r="AT15" s="2"/>
      <c r="AU15" s="6">
        <v>5</v>
      </c>
      <c r="AV15" s="52"/>
      <c r="AW15" s="48"/>
      <c r="AX15" s="33"/>
      <c r="AY15" s="33"/>
      <c r="AZ15" s="1"/>
      <c r="BA15" s="2"/>
      <c r="BB15" s="11">
        <v>41.67</v>
      </c>
      <c r="BC15" s="1">
        <v>19.579999999999998</v>
      </c>
      <c r="BD15" s="1">
        <v>20.57</v>
      </c>
      <c r="BE15" s="43" t="e">
        <f t="shared" ref="BE15" si="58">(MIN(AV15:AW15)/MAX(AV15:AW15))</f>
        <v>#DIV/0!</v>
      </c>
      <c r="BF15" s="33" t="e">
        <f t="shared" ref="BF15" si="59">(MIN(AX15:AY15)/MAX(AX15:AY15))</f>
        <v>#DIV/0!</v>
      </c>
      <c r="BG15" s="36" t="e">
        <f t="shared" ref="BG15" si="60">(MIN(AZ15:BA15)/MAX(AZ15:BA15))</f>
        <v>#DIV/0!</v>
      </c>
      <c r="BH15" s="50">
        <f>BJ15/$C15</f>
        <v>0</v>
      </c>
      <c r="BI15" s="49"/>
      <c r="BJ15" s="48"/>
      <c r="BK15" s="1"/>
      <c r="BL15" s="1"/>
      <c r="BM15" s="1"/>
      <c r="BN15" s="2"/>
      <c r="BO15" s="6">
        <v>5</v>
      </c>
      <c r="BP15" s="52"/>
      <c r="BQ15" s="48"/>
      <c r="BR15" s="33"/>
      <c r="BS15" s="33"/>
      <c r="BT15" s="1"/>
      <c r="BU15" s="2"/>
      <c r="BV15" s="11">
        <v>56.66</v>
      </c>
      <c r="BW15" s="1">
        <v>17.02</v>
      </c>
      <c r="BX15" s="1">
        <v>20.66</v>
      </c>
      <c r="BY15" s="43" t="e">
        <f t="shared" ref="BY15" si="61">(MIN(BP15:BQ15)/MAX(BP15:BQ15))</f>
        <v>#DIV/0!</v>
      </c>
      <c r="BZ15" s="33" t="e">
        <f t="shared" ref="BZ15" si="62">(MIN(BR15:BS15)/MAX(BR15:BS15))</f>
        <v>#DIV/0!</v>
      </c>
      <c r="CA15" s="36" t="e">
        <f t="shared" ref="CA15" si="63">(MIN(BT15:BU15)/MAX(BT15:BU15))</f>
        <v>#DIV/0!</v>
      </c>
      <c r="CB15" s="50">
        <f>CD15/$C15</f>
        <v>0</v>
      </c>
      <c r="CC15" s="49"/>
      <c r="CD15" s="48"/>
      <c r="CE15" s="1"/>
      <c r="CF15" s="1"/>
      <c r="CG15" s="1"/>
      <c r="CH15" s="2"/>
      <c r="CI15" s="6">
        <v>5</v>
      </c>
      <c r="CJ15" s="52"/>
      <c r="CK15" s="48"/>
      <c r="CL15" s="33"/>
      <c r="CM15" s="33"/>
      <c r="CN15" s="1"/>
      <c r="CO15" s="2"/>
      <c r="CP15" s="11">
        <v>56.66</v>
      </c>
      <c r="CQ15" s="1">
        <v>17.02</v>
      </c>
      <c r="CR15" s="1">
        <v>20.66</v>
      </c>
      <c r="CS15" s="43" t="e">
        <f t="shared" ref="CS15" si="64">(MIN(CJ15:CK15)/MAX(CJ15:CK15))</f>
        <v>#DIV/0!</v>
      </c>
      <c r="CT15" s="33" t="e">
        <f t="shared" ref="CT15" si="65">(MIN(CL15:CM15)/MAX(CL15:CM15))</f>
        <v>#DIV/0!</v>
      </c>
      <c r="CU15" s="36" t="e">
        <f t="shared" ref="CU15" si="66">(MIN(CN15:CO15)/MAX(CN15:CO15))</f>
        <v>#DIV/0!</v>
      </c>
      <c r="CW15" s="52"/>
      <c r="CX15" s="48"/>
      <c r="CY15" s="33"/>
      <c r="CZ15" s="33"/>
      <c r="DA15" s="1"/>
      <c r="DB15" s="2"/>
    </row>
    <row r="16" spans="1:211" x14ac:dyDescent="0.25">
      <c r="A16" t="s">
        <v>39</v>
      </c>
      <c r="B16">
        <v>73</v>
      </c>
      <c r="C16" s="64">
        <v>97.5</v>
      </c>
      <c r="D16" s="64"/>
      <c r="E16" s="64"/>
      <c r="F16" s="64"/>
      <c r="G16">
        <v>80.849999999999994</v>
      </c>
      <c r="AN16" s="50"/>
      <c r="AO16" s="11"/>
      <c r="AP16" s="1"/>
      <c r="AQ16" s="1"/>
      <c r="AR16" s="1"/>
      <c r="AS16" s="1"/>
      <c r="AT16" s="2"/>
      <c r="AU16" s="6"/>
      <c r="AV16" s="11"/>
      <c r="AW16" s="1"/>
      <c r="AX16" s="1"/>
      <c r="AY16" s="1"/>
      <c r="AZ16" s="1"/>
      <c r="BA16" s="2"/>
      <c r="BB16" s="11"/>
      <c r="BC16" s="1"/>
      <c r="BD16" s="1"/>
      <c r="BE16" s="43"/>
      <c r="BF16" s="33"/>
      <c r="BG16" s="36"/>
      <c r="BH16" s="50"/>
      <c r="BI16" s="1"/>
      <c r="BJ16" s="1"/>
      <c r="BK16" s="1"/>
      <c r="BL16" s="1"/>
      <c r="BM16" s="1"/>
      <c r="BN16" s="2"/>
      <c r="BO16" s="6"/>
      <c r="BP16" s="11"/>
      <c r="BQ16" s="1"/>
      <c r="BR16" s="1"/>
      <c r="BS16" s="1"/>
      <c r="BT16" s="1"/>
      <c r="BU16" s="2"/>
      <c r="BV16" s="11"/>
      <c r="BW16" s="1"/>
      <c r="BX16" s="1"/>
      <c r="BY16" s="43"/>
      <c r="BZ16" s="33"/>
      <c r="CA16" s="36"/>
      <c r="CB16" s="50"/>
      <c r="CC16" s="1"/>
      <c r="CD16" s="1"/>
      <c r="CE16" s="1"/>
      <c r="CF16" s="1"/>
      <c r="CG16" s="1"/>
      <c r="CH16" s="2"/>
      <c r="CI16" s="6"/>
      <c r="CJ16" s="11"/>
      <c r="CK16" s="1"/>
      <c r="CL16" s="1"/>
      <c r="CM16" s="1"/>
      <c r="CN16" s="1"/>
      <c r="CO16" s="2"/>
      <c r="CP16" s="11"/>
      <c r="CQ16" s="1"/>
      <c r="CR16" s="1"/>
      <c r="CS16" s="43"/>
      <c r="CT16" s="33"/>
      <c r="CU16" s="36"/>
      <c r="CW16" s="11"/>
      <c r="CX16" s="1"/>
      <c r="CY16" s="1"/>
      <c r="CZ16" s="1"/>
      <c r="DA16" s="1"/>
      <c r="DB16" s="2"/>
    </row>
    <row r="17" spans="1:106" x14ac:dyDescent="0.25">
      <c r="AN17" s="50"/>
      <c r="AO17" s="11"/>
      <c r="AP17" s="1"/>
      <c r="AQ17" s="1"/>
      <c r="AR17" s="1"/>
      <c r="AS17" s="1"/>
      <c r="AT17" s="2"/>
      <c r="AU17" s="6"/>
      <c r="AV17" s="11"/>
      <c r="AW17" s="1"/>
      <c r="AX17" s="1"/>
      <c r="AY17" s="1"/>
      <c r="AZ17" s="1"/>
      <c r="BA17" s="2"/>
      <c r="BB17" s="11"/>
      <c r="BC17" s="1"/>
      <c r="BD17" s="1"/>
      <c r="BE17" s="43"/>
      <c r="BF17" s="33"/>
      <c r="BG17" s="36"/>
      <c r="BH17" s="50"/>
      <c r="BI17" s="1"/>
      <c r="BJ17" s="1"/>
      <c r="BK17" s="1"/>
      <c r="BL17" s="1"/>
      <c r="BM17" s="1"/>
      <c r="BN17" s="2"/>
      <c r="BO17" s="6"/>
      <c r="BP17" s="11"/>
      <c r="BQ17" s="1"/>
      <c r="BR17" s="1"/>
      <c r="BS17" s="1"/>
      <c r="BT17" s="1"/>
      <c r="BU17" s="2"/>
      <c r="BV17" s="11"/>
      <c r="BW17" s="1"/>
      <c r="BX17" s="1"/>
      <c r="BY17" s="43"/>
      <c r="BZ17" s="33"/>
      <c r="CA17" s="36"/>
      <c r="CB17" s="50"/>
      <c r="CC17" s="1"/>
      <c r="CD17" s="1"/>
      <c r="CE17" s="1"/>
      <c r="CF17" s="1"/>
      <c r="CG17" s="1"/>
      <c r="CH17" s="2"/>
      <c r="CI17" s="6"/>
      <c r="CJ17" s="11"/>
      <c r="CK17" s="1"/>
      <c r="CL17" s="1"/>
      <c r="CM17" s="1"/>
      <c r="CN17" s="1"/>
      <c r="CO17" s="2"/>
      <c r="CP17" s="11"/>
      <c r="CQ17" s="1"/>
      <c r="CR17" s="1"/>
      <c r="CS17" s="43"/>
      <c r="CT17" s="33"/>
      <c r="CU17" s="36"/>
      <c r="CW17" s="11"/>
      <c r="CX17" s="1"/>
      <c r="CY17" s="1"/>
      <c r="CZ17" s="1"/>
      <c r="DA17" s="1"/>
      <c r="DB17" s="2"/>
    </row>
    <row r="18" spans="1:106" ht="15.75" thickBot="1" x14ac:dyDescent="0.3">
      <c r="AN18" s="50"/>
      <c r="AO18" s="11"/>
      <c r="AP18" s="1"/>
      <c r="AQ18" s="1"/>
      <c r="AR18" s="1"/>
      <c r="AS18" s="1"/>
      <c r="AT18" s="2"/>
      <c r="AU18" s="6"/>
      <c r="AV18" s="11"/>
      <c r="AW18" s="1"/>
      <c r="AX18" s="1"/>
      <c r="AY18" s="1"/>
      <c r="AZ18" s="1"/>
      <c r="BA18" s="2"/>
      <c r="BB18" s="11"/>
      <c r="BC18" s="1"/>
      <c r="BD18" s="1"/>
      <c r="BE18" s="43"/>
      <c r="BF18" s="33"/>
      <c r="BG18" s="36"/>
      <c r="BH18" s="50"/>
      <c r="BI18" s="1"/>
      <c r="BJ18" s="1"/>
      <c r="BK18" s="1"/>
      <c r="BL18" s="1"/>
      <c r="BM18" s="1"/>
      <c r="BN18" s="2"/>
      <c r="BO18" s="6"/>
      <c r="BP18" s="11"/>
      <c r="BQ18" s="1"/>
      <c r="BR18" s="1"/>
      <c r="BS18" s="1"/>
      <c r="BT18" s="1"/>
      <c r="BU18" s="2"/>
      <c r="BV18" s="11"/>
      <c r="BW18" s="1"/>
      <c r="BX18" s="1"/>
      <c r="BY18" s="43"/>
      <c r="BZ18" s="33"/>
      <c r="CA18" s="36"/>
      <c r="CB18" s="50"/>
      <c r="CC18" s="1"/>
      <c r="CD18" s="1"/>
      <c r="CE18" s="1"/>
      <c r="CF18" s="1"/>
      <c r="CG18" s="1"/>
      <c r="CH18" s="2"/>
      <c r="CI18" s="6"/>
      <c r="CJ18" s="11"/>
      <c r="CK18" s="1"/>
      <c r="CL18" s="1"/>
      <c r="CM18" s="1"/>
      <c r="CN18" s="1"/>
      <c r="CO18" s="2"/>
      <c r="CP18" s="11"/>
      <c r="CQ18" s="1"/>
      <c r="CR18" s="1"/>
      <c r="CS18" s="43"/>
      <c r="CT18" s="33"/>
      <c r="CU18" s="36"/>
      <c r="CW18" s="11"/>
      <c r="CX18" s="1"/>
      <c r="CY18" s="1"/>
      <c r="CZ18" s="1"/>
      <c r="DA18" s="1"/>
      <c r="DB18" s="2"/>
    </row>
    <row r="19" spans="1:106" x14ac:dyDescent="0.25">
      <c r="A19" s="131" t="s">
        <v>11</v>
      </c>
      <c r="B19" s="124" t="s">
        <v>4</v>
      </c>
      <c r="C19" s="122"/>
      <c r="D19" s="122" t="s">
        <v>45</v>
      </c>
      <c r="E19" s="122"/>
      <c r="F19" s="122" t="s">
        <v>5</v>
      </c>
      <c r="G19" s="122"/>
      <c r="H19" s="122" t="s">
        <v>6</v>
      </c>
      <c r="I19" s="123"/>
      <c r="J19" s="135" t="s">
        <v>22</v>
      </c>
      <c r="L19" s="131" t="s">
        <v>11</v>
      </c>
      <c r="M19" s="125" t="s">
        <v>4</v>
      </c>
      <c r="N19" s="126" t="s">
        <v>45</v>
      </c>
      <c r="O19" s="126" t="s">
        <v>5</v>
      </c>
      <c r="P19" s="127" t="s">
        <v>6</v>
      </c>
      <c r="Q19" s="135" t="s">
        <v>22</v>
      </c>
      <c r="R19" s="65"/>
      <c r="T19" s="66"/>
      <c r="V19" s="131" t="s">
        <v>50</v>
      </c>
      <c r="W19" s="125" t="s">
        <v>4</v>
      </c>
      <c r="X19" s="126" t="s">
        <v>45</v>
      </c>
      <c r="Y19" s="126" t="s">
        <v>5</v>
      </c>
      <c r="Z19" s="127" t="s">
        <v>6</v>
      </c>
      <c r="AA19" s="135" t="s">
        <v>22</v>
      </c>
      <c r="AB19" s="126" t="s">
        <v>23</v>
      </c>
      <c r="AC19" s="126"/>
      <c r="AD19" s="127"/>
      <c r="AN19" s="50"/>
      <c r="AO19" s="11"/>
      <c r="AP19" s="1"/>
      <c r="AQ19" s="1"/>
      <c r="AR19" s="1"/>
      <c r="AS19" s="1"/>
      <c r="AT19" s="2"/>
      <c r="AU19" s="6"/>
      <c r="AV19" s="11"/>
      <c r="AW19" s="1"/>
      <c r="AX19" s="1"/>
      <c r="AY19" s="1"/>
      <c r="AZ19" s="1"/>
      <c r="BA19" s="2"/>
      <c r="BB19" s="11"/>
      <c r="BC19" s="1"/>
      <c r="BD19" s="1"/>
      <c r="BE19" s="43"/>
      <c r="BF19" s="33"/>
      <c r="BG19" s="36"/>
      <c r="BH19" s="50"/>
      <c r="BI19" s="1"/>
      <c r="BJ19" s="1"/>
      <c r="BK19" s="1"/>
      <c r="BL19" s="1"/>
      <c r="BM19" s="1"/>
      <c r="BN19" s="2"/>
      <c r="BO19" s="6"/>
      <c r="BP19" s="11"/>
      <c r="BQ19" s="1"/>
      <c r="BR19" s="1"/>
      <c r="BS19" s="1"/>
      <c r="BT19" s="1"/>
      <c r="BU19" s="2"/>
      <c r="BV19" s="11"/>
      <c r="BW19" s="1"/>
      <c r="BX19" s="1"/>
      <c r="BY19" s="43"/>
      <c r="BZ19" s="33"/>
      <c r="CA19" s="36"/>
      <c r="CB19" s="50"/>
      <c r="CC19" s="1"/>
      <c r="CD19" s="1"/>
      <c r="CE19" s="1"/>
      <c r="CF19" s="1"/>
      <c r="CG19" s="1"/>
      <c r="CH19" s="2"/>
      <c r="CI19" s="6"/>
      <c r="CJ19" s="11"/>
      <c r="CK19" s="1"/>
      <c r="CL19" s="1"/>
      <c r="CM19" s="1"/>
      <c r="CN19" s="1"/>
      <c r="CO19" s="2"/>
      <c r="CP19" s="11"/>
      <c r="CQ19" s="1"/>
      <c r="CR19" s="1"/>
      <c r="CS19" s="43"/>
      <c r="CT19" s="33"/>
      <c r="CU19" s="36"/>
      <c r="CW19" s="11"/>
      <c r="CX19" s="1"/>
      <c r="CY19" s="1"/>
      <c r="CZ19" s="1"/>
      <c r="DA19" s="1"/>
      <c r="DB19" s="2"/>
    </row>
    <row r="20" spans="1:106" ht="15.75" thickBot="1" x14ac:dyDescent="0.3">
      <c r="A20" s="133"/>
      <c r="B20" s="3" t="s">
        <v>7</v>
      </c>
      <c r="C20" s="4" t="s">
        <v>8</v>
      </c>
      <c r="D20" s="4" t="s">
        <v>7</v>
      </c>
      <c r="E20" s="4" t="s">
        <v>8</v>
      </c>
      <c r="F20" s="4" t="s">
        <v>7</v>
      </c>
      <c r="G20" s="4" t="s">
        <v>8</v>
      </c>
      <c r="H20" s="4" t="s">
        <v>9</v>
      </c>
      <c r="I20" s="5" t="s">
        <v>8</v>
      </c>
      <c r="J20" s="175"/>
      <c r="L20" s="133"/>
      <c r="M20" s="128"/>
      <c r="N20" s="129"/>
      <c r="O20" s="129"/>
      <c r="P20" s="130"/>
      <c r="Q20" s="175"/>
      <c r="S20" s="4"/>
      <c r="V20" s="133"/>
      <c r="W20" s="128"/>
      <c r="X20" s="129"/>
      <c r="Y20" s="129"/>
      <c r="Z20" s="130"/>
      <c r="AA20" s="175"/>
      <c r="AB20" s="4" t="s">
        <v>24</v>
      </c>
      <c r="AC20" s="4" t="s">
        <v>4</v>
      </c>
      <c r="AD20" s="5" t="s">
        <v>21</v>
      </c>
      <c r="AN20" s="46" t="e">
        <f>BJ20/$C20</f>
        <v>#VALUE!</v>
      </c>
      <c r="AO20" s="3"/>
      <c r="AP20" s="4"/>
      <c r="AQ20" s="4"/>
      <c r="AR20" s="4"/>
      <c r="AS20" s="4"/>
      <c r="AT20" s="4"/>
      <c r="AU20" s="7">
        <v>5</v>
      </c>
      <c r="AV20" s="4"/>
      <c r="AW20" s="4"/>
      <c r="AX20" s="4"/>
      <c r="AY20" s="4"/>
      <c r="AZ20" s="4"/>
      <c r="BA20" s="5"/>
      <c r="BB20" s="3">
        <v>18.55</v>
      </c>
      <c r="BC20" s="42">
        <v>7.95</v>
      </c>
      <c r="BD20" s="4">
        <v>10.85</v>
      </c>
      <c r="BE20" s="44">
        <f>(MIN(BP20:BQ20)/MAX(BP20:BQ20))</f>
        <v>0.93512298048083065</v>
      </c>
      <c r="BF20" s="34">
        <f>(MIN(BR20:BS20)/MAX(BR20:BS20))</f>
        <v>0.99999682175695892</v>
      </c>
      <c r="BG20" s="38">
        <f>(MIN(BT20:BU20)/MAX(BT20:BU20))</f>
        <v>0.99836537783461066</v>
      </c>
      <c r="BH20" s="46" t="e">
        <f>#REF!/$C20</f>
        <v>#REF!</v>
      </c>
      <c r="BI20" s="47">
        <v>1.9009821359456199E-4</v>
      </c>
      <c r="BJ20" s="47">
        <v>1.8771907763948499E-4</v>
      </c>
      <c r="BK20" s="4">
        <v>0.98493528445561696</v>
      </c>
      <c r="BL20" s="4">
        <v>0.98504257559776298</v>
      </c>
      <c r="BM20" s="4">
        <v>37.780391286214098</v>
      </c>
      <c r="BN20" s="5">
        <v>38.097588715553201</v>
      </c>
      <c r="BO20" s="7">
        <v>5</v>
      </c>
      <c r="BP20" s="17">
        <v>1.4513041077104E-4</v>
      </c>
      <c r="BQ20" s="47">
        <v>1.5519927731475001E-4</v>
      </c>
      <c r="BR20" s="34">
        <v>0.98537997484207096</v>
      </c>
      <c r="BS20" s="34">
        <v>0.98537684306502304</v>
      </c>
      <c r="BT20" s="4">
        <v>38.780926666259703</v>
      </c>
      <c r="BU20" s="5">
        <v>38.717534503936697</v>
      </c>
      <c r="BV20" s="3">
        <v>27.28</v>
      </c>
      <c r="BW20" s="42">
        <v>8.14</v>
      </c>
      <c r="BX20" s="4">
        <v>10.9</v>
      </c>
      <c r="BY20" s="44">
        <f t="shared" ref="BY20" si="67">(MIN(BP20:BQ20)/MAX(BP20:BQ20))</f>
        <v>0.93512298048083065</v>
      </c>
      <c r="BZ20" s="34">
        <f t="shared" ref="BZ20" si="68">(MIN(BR20:BS20)/MAX(BR20:BS20))</f>
        <v>0.99999682175695892</v>
      </c>
      <c r="CA20" s="38">
        <f t="shared" ref="CA20" si="69">(MIN(BT20:BU20)/MAX(BT20:BU20))</f>
        <v>0.99836537783461066</v>
      </c>
      <c r="CB20" s="46" t="e">
        <f>CD20/$C20</f>
        <v>#VALUE!</v>
      </c>
      <c r="CC20" s="47"/>
      <c r="CD20" s="47"/>
      <c r="CE20" s="4"/>
      <c r="CF20" s="4"/>
      <c r="CG20" s="4"/>
      <c r="CH20" s="5"/>
      <c r="CI20" s="7">
        <v>5</v>
      </c>
      <c r="CJ20" s="17"/>
      <c r="CK20" s="47"/>
      <c r="CL20" s="34"/>
      <c r="CM20" s="34"/>
      <c r="CN20" s="4"/>
      <c r="CO20" s="5"/>
      <c r="CP20" s="3">
        <v>37.54</v>
      </c>
      <c r="CQ20" s="42">
        <v>8.8699999999999992</v>
      </c>
      <c r="CR20" s="4">
        <v>11.56</v>
      </c>
      <c r="CS20" s="44" t="e">
        <f t="shared" ref="CS20" si="70">(MIN(CJ20:CK20)/MAX(CJ20:CK20))</f>
        <v>#DIV/0!</v>
      </c>
      <c r="CT20" s="34" t="e">
        <f t="shared" ref="CT20" si="71">(MIN(CL20:CM20)/MAX(CL20:CM20))</f>
        <v>#DIV/0!</v>
      </c>
      <c r="CU20" s="38" t="e">
        <f t="shared" ref="CU20" si="72">(MIN(CN20:CO20)/MAX(CN20:CO20))</f>
        <v>#DIV/0!</v>
      </c>
      <c r="CW20" s="17">
        <v>1.5070831348566499E-4</v>
      </c>
      <c r="CX20" s="47">
        <v>1.73013539788371E-4</v>
      </c>
      <c r="CY20" s="34">
        <v>0.98568340718746095</v>
      </c>
      <c r="CZ20" s="34">
        <v>0.98578164309263205</v>
      </c>
      <c r="DA20" s="4">
        <v>38.788628501891999</v>
      </c>
      <c r="DB20" s="5">
        <v>38.166635823249798</v>
      </c>
    </row>
    <row r="21" spans="1:106" ht="60.75" thickBot="1" x14ac:dyDescent="0.3">
      <c r="A21" s="22" t="s">
        <v>0</v>
      </c>
      <c r="B21" s="59">
        <v>2.24666097710724E-4</v>
      </c>
      <c r="C21" s="59">
        <v>2.5044871725185601E-4</v>
      </c>
      <c r="D21" s="24">
        <v>3.1664606835693103E-2</v>
      </c>
      <c r="E21" s="24">
        <v>3.3446265091188199E-2</v>
      </c>
      <c r="F21" s="55">
        <v>0.98166596442460996</v>
      </c>
      <c r="G21" s="55">
        <v>0.98212377816438601</v>
      </c>
      <c r="H21" s="60">
        <v>37.120959625244097</v>
      </c>
      <c r="I21" s="61">
        <v>36.5967915201187</v>
      </c>
      <c r="J21" s="19">
        <f>J23-(J22-J23)/2</f>
        <v>1688601</v>
      </c>
      <c r="L21" s="67" t="s">
        <v>0</v>
      </c>
      <c r="M21" s="59">
        <v>2.5044871725185601E-4</v>
      </c>
      <c r="N21" s="24">
        <v>3.3446265091188199E-2</v>
      </c>
      <c r="O21" s="55">
        <v>0.98212377816438601</v>
      </c>
      <c r="P21" s="61">
        <v>36.5967915201187</v>
      </c>
      <c r="Q21" s="19">
        <f>Q23-(Q22-Q23)/2</f>
        <v>1688601</v>
      </c>
      <c r="S21" s="60"/>
      <c r="V21" s="67" t="s">
        <v>0</v>
      </c>
      <c r="W21" s="59">
        <v>2.5044871725185601E-4</v>
      </c>
      <c r="X21" s="24">
        <v>3.3446265091188199E-2</v>
      </c>
      <c r="Y21" s="55">
        <v>0.98212377816438601</v>
      </c>
      <c r="Z21" s="61">
        <v>36.5967915201187</v>
      </c>
      <c r="AA21" s="19">
        <f>J3</f>
        <v>1688601</v>
      </c>
      <c r="AB21" s="1">
        <v>154.21816682815501</v>
      </c>
      <c r="AC21" s="1">
        <v>20.399999999999999</v>
      </c>
      <c r="AD21" s="2">
        <v>24</v>
      </c>
      <c r="AN21" s="51" t="s">
        <v>31</v>
      </c>
      <c r="AQ21" s="15" t="s">
        <v>30</v>
      </c>
      <c r="AU21" t="s">
        <v>33</v>
      </c>
      <c r="AW21" s="16"/>
      <c r="AX21" s="15"/>
      <c r="BH21" s="51" t="s">
        <v>31</v>
      </c>
      <c r="BK21" s="15"/>
      <c r="BO21" t="s">
        <v>33</v>
      </c>
      <c r="BP21" s="51" t="s">
        <v>42</v>
      </c>
      <c r="BQ21" s="15"/>
      <c r="BR21" s="15"/>
      <c r="BS21" s="15"/>
      <c r="CB21" s="51" t="s">
        <v>31</v>
      </c>
      <c r="CE21" s="15"/>
      <c r="CI21" t="s">
        <v>33</v>
      </c>
      <c r="CK21" s="15"/>
      <c r="CL21" s="15"/>
      <c r="CM21" s="15"/>
      <c r="CW21">
        <v>1.9452659798844201E-4</v>
      </c>
      <c r="CX21">
        <v>2.1321146548871099E-4</v>
      </c>
      <c r="CY21">
        <v>0.984917042255401</v>
      </c>
      <c r="CZ21">
        <v>0.984982124269008</v>
      </c>
      <c r="DA21">
        <v>37.9049158382415</v>
      </c>
      <c r="DB21">
        <v>37.632880053520203</v>
      </c>
    </row>
    <row r="22" spans="1:106" ht="15.75" thickBot="1" x14ac:dyDescent="0.3">
      <c r="A22" s="6" t="s">
        <v>1</v>
      </c>
      <c r="B22" s="24">
        <v>1.9500122456520301E-4</v>
      </c>
      <c r="C22" s="24">
        <v>2.1797288509333099E-4</v>
      </c>
      <c r="D22" s="24">
        <v>2.9430993590503898E-2</v>
      </c>
      <c r="E22" s="24">
        <v>3.1145215672440801E-2</v>
      </c>
      <c r="F22" s="33">
        <v>0.98218990951776497</v>
      </c>
      <c r="G22" s="33">
        <v>0.98240298330783804</v>
      </c>
      <c r="H22" s="29">
        <v>37.798613090515097</v>
      </c>
      <c r="I22" s="30">
        <v>37.295324578285197</v>
      </c>
      <c r="J22" s="6">
        <v>1690401</v>
      </c>
      <c r="L22" s="67" t="s">
        <v>46</v>
      </c>
      <c r="M22" s="24">
        <v>2.1797288509333099E-4</v>
      </c>
      <c r="N22" s="24">
        <v>3.1145215672440801E-2</v>
      </c>
      <c r="O22" s="33">
        <v>0.98240298330783804</v>
      </c>
      <c r="P22" s="30">
        <v>37.295324578285197</v>
      </c>
      <c r="Q22" s="6">
        <v>1690401</v>
      </c>
      <c r="S22" s="29"/>
      <c r="V22" s="7" t="s">
        <v>51</v>
      </c>
      <c r="W22" s="26">
        <v>1.68062711854872E-4</v>
      </c>
      <c r="X22" s="26">
        <v>2.70311414776369E-2</v>
      </c>
      <c r="Y22" s="34">
        <v>0.98527451008558198</v>
      </c>
      <c r="Z22" s="32">
        <v>38.678806848526001</v>
      </c>
      <c r="AA22" s="7">
        <v>2545505</v>
      </c>
      <c r="AB22" s="4">
        <v>77.299384355545001</v>
      </c>
      <c r="AC22" s="42">
        <v>10.25</v>
      </c>
      <c r="AD22" s="5">
        <v>13.8</v>
      </c>
      <c r="CY22" s="15"/>
    </row>
    <row r="23" spans="1:106" ht="15.75" thickBot="1" x14ac:dyDescent="0.3">
      <c r="A23" s="6" t="s">
        <v>17</v>
      </c>
      <c r="B23" s="24">
        <v>2.4308788826601799E-4</v>
      </c>
      <c r="C23" s="24">
        <v>2.7886579895493899E-4</v>
      </c>
      <c r="D23" s="24">
        <v>3.22464201506227E-2</v>
      </c>
      <c r="E23" s="24">
        <v>3.4649887196719603E-2</v>
      </c>
      <c r="F23" s="33">
        <v>0.98379539966583196</v>
      </c>
      <c r="G23" s="33">
        <v>0.98392467290162999</v>
      </c>
      <c r="H23" s="29">
        <v>37.178017253875701</v>
      </c>
      <c r="I23" s="30">
        <v>36.509374628067</v>
      </c>
      <c r="J23" s="6">
        <v>1689201</v>
      </c>
      <c r="L23" s="67" t="s">
        <v>47</v>
      </c>
      <c r="M23" s="24">
        <v>2.7886579895493899E-4</v>
      </c>
      <c r="N23" s="24">
        <v>3.4649887196719603E-2</v>
      </c>
      <c r="O23" s="33">
        <v>0.98392467290162999</v>
      </c>
      <c r="P23" s="30">
        <v>36.509374628067</v>
      </c>
      <c r="Q23" s="6">
        <v>1689201</v>
      </c>
      <c r="S23" s="29"/>
    </row>
    <row r="24" spans="1:106" ht="15.75" thickBot="1" x14ac:dyDescent="0.3">
      <c r="A24" s="6" t="s">
        <v>18</v>
      </c>
      <c r="B24" s="24">
        <v>2.2841662463179001E-4</v>
      </c>
      <c r="C24" s="24">
        <v>2.3231557313920301E-4</v>
      </c>
      <c r="D24" s="24">
        <v>3.1984411124140001E-2</v>
      </c>
      <c r="E24" s="24">
        <v>3.2191653805784801E-2</v>
      </c>
      <c r="F24" s="33">
        <v>0.98487747460603703</v>
      </c>
      <c r="G24" s="33">
        <v>0.98535418227314897</v>
      </c>
      <c r="H24" s="29">
        <v>37.299269056320099</v>
      </c>
      <c r="I24" s="30">
        <v>37.225104932785001</v>
      </c>
      <c r="J24" s="6">
        <v>1689201</v>
      </c>
      <c r="L24" s="67" t="s">
        <v>48</v>
      </c>
      <c r="M24" s="24">
        <v>2.3231557313920301E-4</v>
      </c>
      <c r="N24" s="24">
        <v>3.2191653805784801E-2</v>
      </c>
      <c r="O24" s="33">
        <v>0.98535418227314897</v>
      </c>
      <c r="P24" s="30">
        <v>37.225104932785001</v>
      </c>
      <c r="Q24" s="6">
        <v>1689201</v>
      </c>
      <c r="S24" s="29"/>
    </row>
    <row r="25" spans="1:106" ht="15.75" thickBot="1" x14ac:dyDescent="0.3">
      <c r="A25" s="7" t="s">
        <v>19</v>
      </c>
      <c r="B25" s="26">
        <v>2.39534612046554E-4</v>
      </c>
      <c r="C25" s="26">
        <v>2.6282198745320698E-4</v>
      </c>
      <c r="D25" s="26">
        <v>3.2724813641980197E-2</v>
      </c>
      <c r="E25" s="26">
        <v>3.41832829127088E-2</v>
      </c>
      <c r="F25" s="34">
        <v>0.98356195926666201</v>
      </c>
      <c r="G25" s="34">
        <v>0.98410001799464197</v>
      </c>
      <c r="H25" s="31">
        <v>37.126828088760298</v>
      </c>
      <c r="I25" s="32">
        <v>36.708566784858697</v>
      </c>
      <c r="J25" s="7">
        <v>1689201</v>
      </c>
      <c r="L25" s="67" t="s">
        <v>49</v>
      </c>
      <c r="M25" s="26">
        <v>2.6282198745320698E-4</v>
      </c>
      <c r="N25" s="26">
        <v>3.41832829127088E-2</v>
      </c>
      <c r="O25" s="34">
        <v>0.98410001799464197</v>
      </c>
      <c r="P25" s="32">
        <v>36.708566784858697</v>
      </c>
      <c r="Q25" s="7">
        <v>1689201</v>
      </c>
      <c r="S25" s="31"/>
      <c r="AB25">
        <f>6*AB21/60</f>
        <v>15.4218166828155</v>
      </c>
    </row>
    <row r="26" spans="1:106" ht="15.75" thickBot="1" x14ac:dyDescent="0.3">
      <c r="AB26">
        <f>6*AB22/60</f>
        <v>7.7299384355545007</v>
      </c>
    </row>
    <row r="27" spans="1:106" x14ac:dyDescent="0.25">
      <c r="A27" s="131" t="s">
        <v>11</v>
      </c>
      <c r="B27" s="124" t="s">
        <v>4</v>
      </c>
      <c r="C27" s="122"/>
      <c r="D27" s="57"/>
      <c r="E27" s="57"/>
      <c r="F27" s="122" t="s">
        <v>5</v>
      </c>
      <c r="G27" s="122"/>
      <c r="H27" s="122" t="s">
        <v>6</v>
      </c>
      <c r="I27" s="123"/>
      <c r="J27" s="135" t="s">
        <v>22</v>
      </c>
    </row>
    <row r="28" spans="1:106" ht="15.75" thickBot="1" x14ac:dyDescent="0.3">
      <c r="A28" s="133"/>
      <c r="B28" s="3" t="s">
        <v>7</v>
      </c>
      <c r="C28" s="4" t="s">
        <v>8</v>
      </c>
      <c r="D28" s="4"/>
      <c r="E28" s="4"/>
      <c r="F28" s="4" t="s">
        <v>7</v>
      </c>
      <c r="G28" s="4" t="s">
        <v>8</v>
      </c>
      <c r="H28" s="4" t="s">
        <v>9</v>
      </c>
      <c r="I28" s="5" t="s">
        <v>8</v>
      </c>
      <c r="J28" s="175"/>
    </row>
    <row r="29" spans="1:106" x14ac:dyDescent="0.25">
      <c r="A29" s="22" t="s">
        <v>0</v>
      </c>
      <c r="B29" s="24">
        <v>2.24666097710724E-4</v>
      </c>
      <c r="C29" s="24">
        <v>2.5044871725185601E-4</v>
      </c>
      <c r="D29" s="24"/>
      <c r="E29" s="24"/>
      <c r="F29" s="33">
        <v>0.98166596442460996</v>
      </c>
      <c r="G29" s="33">
        <v>0.98212377816438601</v>
      </c>
      <c r="H29" s="29">
        <v>37.120959625244097</v>
      </c>
      <c r="I29" s="30">
        <v>36.5967915201187</v>
      </c>
      <c r="J29" s="6">
        <f>J3</f>
        <v>1688601</v>
      </c>
    </row>
    <row r="30" spans="1:106" ht="15.75" thickBot="1" x14ac:dyDescent="0.3">
      <c r="A30" s="7" t="s">
        <v>20</v>
      </c>
      <c r="B30" s="26">
        <v>1.5743178133561701E-4</v>
      </c>
      <c r="C30" s="26">
        <v>1.68062711854872E-4</v>
      </c>
      <c r="D30" s="26"/>
      <c r="E30" s="26"/>
      <c r="F30" s="34">
        <v>0.98499482691287998</v>
      </c>
      <c r="G30" s="34">
        <v>0.98527451008558198</v>
      </c>
      <c r="H30" s="31">
        <v>38.884887685775702</v>
      </c>
      <c r="I30" s="32">
        <v>38.678806848526001</v>
      </c>
      <c r="J30" s="7">
        <v>2545505</v>
      </c>
    </row>
    <row r="34" spans="1:14" ht="15.75" thickBot="1" x14ac:dyDescent="0.3">
      <c r="B34" t="s">
        <v>4</v>
      </c>
      <c r="C34" t="s">
        <v>5</v>
      </c>
      <c r="F34" t="s">
        <v>6</v>
      </c>
      <c r="G34" s="4" t="s">
        <v>24</v>
      </c>
      <c r="H34" s="4" t="s">
        <v>4</v>
      </c>
      <c r="I34" s="5" t="s">
        <v>21</v>
      </c>
    </row>
    <row r="35" spans="1:14" x14ac:dyDescent="0.25">
      <c r="A35" s="22" t="s">
        <v>0</v>
      </c>
      <c r="B35" s="24">
        <v>2.5044871725185601E-4</v>
      </c>
      <c r="C35" s="33">
        <v>0.98212377816438601</v>
      </c>
      <c r="D35" s="33"/>
      <c r="E35" s="33"/>
      <c r="F35" s="30">
        <v>36.5967915201187</v>
      </c>
      <c r="G35" s="1">
        <v>154.21816682815501</v>
      </c>
      <c r="H35" s="1">
        <v>20.399999999999999</v>
      </c>
      <c r="I35" s="2">
        <v>24</v>
      </c>
    </row>
    <row r="36" spans="1:14" ht="15.75" thickBot="1" x14ac:dyDescent="0.3">
      <c r="A36" s="7" t="s">
        <v>20</v>
      </c>
      <c r="B36" s="26">
        <v>1.68062711854872E-4</v>
      </c>
      <c r="C36" s="34">
        <v>0.98527451008558198</v>
      </c>
      <c r="D36" s="34"/>
      <c r="E36" s="34"/>
      <c r="F36" s="32">
        <v>38.678806848526001</v>
      </c>
      <c r="G36" s="4">
        <v>77.299384355545001</v>
      </c>
      <c r="H36" s="42">
        <v>10.25</v>
      </c>
      <c r="I36" s="5">
        <v>13.8</v>
      </c>
    </row>
    <row r="39" spans="1:14" ht="15.75" thickBot="1" x14ac:dyDescent="0.3">
      <c r="B39" t="s">
        <v>4</v>
      </c>
      <c r="C39" t="s">
        <v>5</v>
      </c>
      <c r="F39" t="s">
        <v>6</v>
      </c>
      <c r="G39" t="s">
        <v>44</v>
      </c>
      <c r="K39" t="s">
        <v>4</v>
      </c>
      <c r="L39" t="s">
        <v>5</v>
      </c>
      <c r="M39" t="s">
        <v>6</v>
      </c>
      <c r="N39" t="s">
        <v>44</v>
      </c>
    </row>
    <row r="40" spans="1:14" x14ac:dyDescent="0.25">
      <c r="A40" s="22" t="s">
        <v>0</v>
      </c>
      <c r="B40" s="28">
        <f>(((B35-MIN(C$3:C$9))/(MAX(C$3:C$9)-MIN(C$3:C$9)))+1)/2</f>
        <v>0.87176764453584532</v>
      </c>
      <c r="C40" s="28">
        <f>(((C35-MIN(G$3:G$9))/(MAX(G$3:G$9)-MIN(G$3:G$9)))+1)/2</f>
        <v>0.62223479994688391</v>
      </c>
      <c r="D40" s="28"/>
      <c r="E40" s="28"/>
      <c r="F40" s="28">
        <f>(((F35-MIN(I$3:I$9))/(MAX(I$3:I$9)-MIN(I$3:I$9)))+1)/2</f>
        <v>0.52014741258733677</v>
      </c>
      <c r="G40" s="63">
        <f>G35/MAX(G$35,G$36)</f>
        <v>1</v>
      </c>
      <c r="H40" s="62"/>
      <c r="J40" s="22" t="s">
        <v>0</v>
      </c>
      <c r="K40" s="28">
        <f>B46</f>
        <v>0.67104640702098273</v>
      </c>
      <c r="L40" s="28">
        <f>C40</f>
        <v>0.62223479994688391</v>
      </c>
      <c r="M40" s="28">
        <f>F40</f>
        <v>0.52014741258733677</v>
      </c>
      <c r="N40">
        <f>G41</f>
        <v>0.50123397227046251</v>
      </c>
    </row>
    <row r="41" spans="1:14" ht="15.75" thickBot="1" x14ac:dyDescent="0.3">
      <c r="A41" s="7" t="s">
        <v>20</v>
      </c>
      <c r="B41" s="28">
        <f>(((B36-MIN(C$3:C$9))/(MAX(C$3:C$9)-MIN(C$3:C$9)))+1)/2</f>
        <v>0.5</v>
      </c>
      <c r="C41" s="28">
        <f>(((C36-MIN(G$3:G$9))/(MAX(G$3:G$9)-MIN(G$3:G$9)))+1)/2</f>
        <v>0.99068309138374655</v>
      </c>
      <c r="D41" s="28"/>
      <c r="E41" s="28"/>
      <c r="F41" s="28">
        <f>(((F36-MIN(I$3:I$9))/(MAX(I$3:I$9)-MIN(I$3:I$9)))+1)/2</f>
        <v>1</v>
      </c>
      <c r="G41" s="63">
        <f>G36/MAX(G$35,G$36)</f>
        <v>0.50123397227046251</v>
      </c>
      <c r="H41" s="62"/>
      <c r="J41" s="7" t="s">
        <v>20</v>
      </c>
      <c r="K41" s="28">
        <f>B45</f>
        <v>1</v>
      </c>
      <c r="L41" s="28">
        <f>C41</f>
        <v>0.99068309138374655</v>
      </c>
      <c r="M41" s="28">
        <f>F41</f>
        <v>1</v>
      </c>
      <c r="N41" s="28">
        <f>G40</f>
        <v>1</v>
      </c>
    </row>
    <row r="44" spans="1:14" x14ac:dyDescent="0.25">
      <c r="B44" s="28"/>
    </row>
    <row r="45" spans="1:14" x14ac:dyDescent="0.25">
      <c r="B45">
        <f>1</f>
        <v>1</v>
      </c>
    </row>
    <row r="46" spans="1:14" x14ac:dyDescent="0.25">
      <c r="B46" s="28">
        <f>B36/B35</f>
        <v>0.67104640702098273</v>
      </c>
    </row>
    <row r="54" spans="1:16" ht="29.25" customHeight="1" x14ac:dyDescent="0.25">
      <c r="J54" s="74"/>
      <c r="K54" s="75"/>
    </row>
    <row r="55" spans="1:16" x14ac:dyDescent="0.25">
      <c r="K55" s="75"/>
    </row>
    <row r="56" spans="1:16" x14ac:dyDescent="0.25">
      <c r="J56" s="75"/>
      <c r="K56" s="75"/>
    </row>
    <row r="57" spans="1:16" x14ac:dyDescent="0.25">
      <c r="J57" s="161"/>
      <c r="K57" s="162"/>
    </row>
    <row r="58" spans="1:16" x14ac:dyDescent="0.25">
      <c r="J58" s="161"/>
      <c r="K58" s="162"/>
    </row>
    <row r="59" spans="1:16" x14ac:dyDescent="0.25">
      <c r="J59" s="167"/>
      <c r="K59" s="162"/>
    </row>
    <row r="60" spans="1:16" ht="15.75" thickBot="1" x14ac:dyDescent="0.3">
      <c r="J60" s="167"/>
      <c r="K60" s="162"/>
    </row>
    <row r="61" spans="1:16" ht="15.75" thickBot="1" x14ac:dyDescent="0.3">
      <c r="L61" s="139" t="s">
        <v>50</v>
      </c>
      <c r="M61" s="137" t="s">
        <v>22</v>
      </c>
      <c r="N61" s="125" t="s">
        <v>23</v>
      </c>
      <c r="O61" s="126"/>
      <c r="P61" s="127"/>
    </row>
    <row r="62" spans="1:16" ht="15.75" thickBot="1" x14ac:dyDescent="0.3">
      <c r="A62" s="139" t="s">
        <v>50</v>
      </c>
      <c r="B62" s="157" t="s">
        <v>4</v>
      </c>
      <c r="C62" s="159" t="s">
        <v>45</v>
      </c>
      <c r="D62" s="159" t="s">
        <v>5</v>
      </c>
      <c r="E62" s="173" t="s">
        <v>6</v>
      </c>
      <c r="F62" s="142" t="s">
        <v>22</v>
      </c>
      <c r="G62" s="126" t="s">
        <v>23</v>
      </c>
      <c r="H62" s="126"/>
      <c r="I62" s="127"/>
      <c r="L62" s="140"/>
      <c r="M62" s="138"/>
      <c r="N62" s="3" t="s">
        <v>24</v>
      </c>
      <c r="O62" s="4" t="s">
        <v>4</v>
      </c>
      <c r="P62" s="5" t="s">
        <v>21</v>
      </c>
    </row>
    <row r="63" spans="1:16" ht="15.75" thickBot="1" x14ac:dyDescent="0.3">
      <c r="A63" s="140"/>
      <c r="B63" s="158"/>
      <c r="C63" s="160"/>
      <c r="D63" s="160"/>
      <c r="E63" s="174"/>
      <c r="F63" s="168"/>
      <c r="G63" s="4" t="s">
        <v>24</v>
      </c>
      <c r="H63" s="4" t="s">
        <v>4</v>
      </c>
      <c r="I63" s="5" t="s">
        <v>21</v>
      </c>
      <c r="L63" s="22" t="s">
        <v>0</v>
      </c>
      <c r="M63" s="1">
        <v>1688601</v>
      </c>
      <c r="N63" s="84">
        <v>154.21816682815501</v>
      </c>
      <c r="O63" s="80">
        <v>20.399999999999999</v>
      </c>
      <c r="P63" s="81">
        <v>24</v>
      </c>
    </row>
    <row r="64" spans="1:16" ht="15.75" thickBot="1" x14ac:dyDescent="0.3">
      <c r="A64" s="67" t="s">
        <v>0</v>
      </c>
      <c r="B64" s="76">
        <v>2.5040000000000001E-4</v>
      </c>
      <c r="C64" s="76">
        <v>3.3450000000000001E-2</v>
      </c>
      <c r="D64" s="77">
        <v>0.98209999999999997</v>
      </c>
      <c r="E64" s="78">
        <v>36.6</v>
      </c>
      <c r="F64" s="79">
        <v>1688601</v>
      </c>
      <c r="G64" s="80">
        <v>154.21816682815501</v>
      </c>
      <c r="H64" s="1">
        <v>20.399999999999999</v>
      </c>
      <c r="I64" s="2">
        <v>24</v>
      </c>
      <c r="L64" s="6" t="s">
        <v>52</v>
      </c>
      <c r="M64" s="1">
        <v>1690401</v>
      </c>
      <c r="N64" s="84">
        <v>156.81576633453301</v>
      </c>
      <c r="O64" s="80">
        <v>20.704391002655001</v>
      </c>
      <c r="P64" s="81">
        <v>24.351212739944401</v>
      </c>
    </row>
    <row r="65" spans="1:16" ht="15.75" thickBot="1" x14ac:dyDescent="0.3">
      <c r="A65" s="142" t="s">
        <v>52</v>
      </c>
      <c r="B65" s="151">
        <v>2.1800000000000001E-4</v>
      </c>
      <c r="C65" s="151">
        <v>3.1150000000000001E-2</v>
      </c>
      <c r="D65" s="169">
        <v>0.98240000000000005</v>
      </c>
      <c r="E65" s="171">
        <v>37.299999999999997</v>
      </c>
      <c r="F65" s="139">
        <v>1690401</v>
      </c>
      <c r="G65" s="148">
        <v>156.81576633453301</v>
      </c>
      <c r="H65" s="149">
        <v>20.704391002655001</v>
      </c>
      <c r="I65" s="150">
        <v>24.351212739944401</v>
      </c>
      <c r="L65" s="7" t="s">
        <v>51</v>
      </c>
      <c r="M65" s="4">
        <v>2545505</v>
      </c>
      <c r="N65" s="85">
        <v>77.299384355545001</v>
      </c>
      <c r="O65" s="82">
        <v>10.25</v>
      </c>
      <c r="P65" s="83">
        <v>13.8</v>
      </c>
    </row>
    <row r="66" spans="1:16" ht="15.75" thickBot="1" x14ac:dyDescent="0.3">
      <c r="A66" s="143"/>
      <c r="B66" s="152"/>
      <c r="C66" s="152"/>
      <c r="D66" s="170"/>
      <c r="E66" s="172"/>
      <c r="F66" s="141"/>
      <c r="G66" s="148"/>
      <c r="H66" s="149"/>
      <c r="I66" s="150"/>
    </row>
    <row r="67" spans="1:16" x14ac:dyDescent="0.25">
      <c r="A67" s="139" t="s">
        <v>51</v>
      </c>
      <c r="B67" s="153">
        <v>1.6809999999999999E-4</v>
      </c>
      <c r="C67" s="153">
        <v>2.7029999999999998E-2</v>
      </c>
      <c r="D67" s="163">
        <v>0.98529999999999995</v>
      </c>
      <c r="E67" s="165">
        <v>38.68</v>
      </c>
      <c r="F67" s="139">
        <v>2545505</v>
      </c>
      <c r="G67" s="155">
        <v>77.299384355545001</v>
      </c>
      <c r="H67" s="144">
        <v>10.25</v>
      </c>
      <c r="I67" s="146">
        <v>13.8</v>
      </c>
    </row>
    <row r="68" spans="1:16" ht="15.75" thickBot="1" x14ac:dyDescent="0.3">
      <c r="A68" s="141"/>
      <c r="B68" s="154"/>
      <c r="C68" s="154"/>
      <c r="D68" s="164"/>
      <c r="E68" s="166"/>
      <c r="F68" s="141"/>
      <c r="G68" s="156"/>
      <c r="H68" s="145"/>
      <c r="I68" s="147"/>
    </row>
    <row r="73" spans="1:16" x14ac:dyDescent="0.25">
      <c r="D73">
        <v>2.11</v>
      </c>
    </row>
    <row r="75" spans="1:16" x14ac:dyDescent="0.25">
      <c r="B75" s="24">
        <v>2.5044871725185601E-4</v>
      </c>
      <c r="C75" s="24">
        <v>3.3446265091188199E-2</v>
      </c>
      <c r="D75" s="28">
        <f>C75^$D$73</f>
        <v>7.6979217874497807E-4</v>
      </c>
      <c r="E75" s="28">
        <f>D75/B75</f>
        <v>3.0736519124226951</v>
      </c>
      <c r="G75" s="63">
        <f>AVERAGE(E75:E81)</f>
        <v>3.0302505991290336</v>
      </c>
    </row>
    <row r="76" spans="1:16" x14ac:dyDescent="0.25">
      <c r="B76" s="24">
        <v>2.1797288509333099E-4</v>
      </c>
      <c r="C76" s="24">
        <v>3.1145215672440801E-2</v>
      </c>
      <c r="D76" s="28">
        <f t="shared" ref="D76:D81" si="73">C76^$D$73</f>
        <v>6.6230149119496037E-4</v>
      </c>
      <c r="E76" s="28">
        <f t="shared" ref="E76:E81" si="74">D76/B76</f>
        <v>3.0384581591943332</v>
      </c>
    </row>
    <row r="77" spans="1:16" x14ac:dyDescent="0.25">
      <c r="B77" s="24">
        <v>2.7886579895493899E-4</v>
      </c>
      <c r="C77" s="24">
        <v>3.4649887196719603E-2</v>
      </c>
      <c r="D77" s="28">
        <f t="shared" si="73"/>
        <v>8.2941302455428708E-4</v>
      </c>
      <c r="E77" s="28">
        <f t="shared" si="74"/>
        <v>2.9742371695006931</v>
      </c>
    </row>
    <row r="78" spans="1:16" x14ac:dyDescent="0.25">
      <c r="B78" s="24">
        <v>2.3231557313920301E-4</v>
      </c>
      <c r="C78" s="24">
        <v>3.2191653805784801E-2</v>
      </c>
      <c r="D78" s="28">
        <f t="shared" si="73"/>
        <v>7.1013078287312191E-4</v>
      </c>
      <c r="E78" s="28">
        <f t="shared" si="74"/>
        <v>3.0567506658178831</v>
      </c>
    </row>
    <row r="79" spans="1:16" x14ac:dyDescent="0.25">
      <c r="B79" s="24">
        <v>2.6282198745320698E-4</v>
      </c>
      <c r="C79" s="24">
        <v>3.41832829127088E-2</v>
      </c>
      <c r="D79" s="28">
        <f t="shared" si="73"/>
        <v>8.060222924824264E-4</v>
      </c>
      <c r="E79" s="28">
        <f t="shared" si="74"/>
        <v>3.0667993203039421</v>
      </c>
    </row>
    <row r="80" spans="1:16" x14ac:dyDescent="0.25">
      <c r="B80" s="24">
        <v>2.41102768250129E-4</v>
      </c>
      <c r="C80" s="24">
        <v>3.2877436592243597E-2</v>
      </c>
      <c r="D80" s="28">
        <f t="shared" si="73"/>
        <v>7.4242856335031415E-4</v>
      </c>
      <c r="E80" s="28">
        <f t="shared" si="74"/>
        <v>3.0793033557378782</v>
      </c>
    </row>
    <row r="81" spans="2:5" ht="15.75" thickBot="1" x14ac:dyDescent="0.3">
      <c r="B81" s="26">
        <v>1.68062711854872E-4</v>
      </c>
      <c r="C81" s="26">
        <v>2.70311414776369E-2</v>
      </c>
      <c r="D81" s="28">
        <f t="shared" si="73"/>
        <v>4.9117228539344022E-4</v>
      </c>
      <c r="E81" s="28">
        <f t="shared" si="74"/>
        <v>2.922553610925811</v>
      </c>
    </row>
    <row r="83" spans="2:5" x14ac:dyDescent="0.25">
      <c r="B83" s="24">
        <v>2.5044871725185601E-4</v>
      </c>
      <c r="C83" s="28">
        <f>D75/AVERAGE(E$75:E$81)</f>
        <v>2.5403581438651797E-4</v>
      </c>
      <c r="D83" s="28"/>
    </row>
    <row r="84" spans="2:5" x14ac:dyDescent="0.25">
      <c r="B84" s="24">
        <v>2.1797288509333099E-4</v>
      </c>
      <c r="C84" s="28">
        <f t="shared" ref="C84:C89" si="75">D76/AVERAGE(E$75:E$81)</f>
        <v>2.1856327373891837E-4</v>
      </c>
      <c r="D84" s="28"/>
    </row>
    <row r="85" spans="2:5" x14ac:dyDescent="0.25">
      <c r="B85" s="24">
        <v>2.7886579895493899E-4</v>
      </c>
      <c r="C85" s="28">
        <f t="shared" si="75"/>
        <v>2.737110339298935E-4</v>
      </c>
      <c r="D85" s="28"/>
    </row>
    <row r="86" spans="2:5" x14ac:dyDescent="0.25">
      <c r="B86" s="24">
        <v>2.3231557313920301E-4</v>
      </c>
      <c r="C86" s="28">
        <f t="shared" si="75"/>
        <v>2.3434721309096695E-4</v>
      </c>
      <c r="D86" s="28"/>
    </row>
    <row r="87" spans="2:5" x14ac:dyDescent="0.25">
      <c r="B87" s="24">
        <v>2.6282198745320698E-4</v>
      </c>
      <c r="C87" s="28">
        <f t="shared" si="75"/>
        <v>2.6599195878852279E-4</v>
      </c>
      <c r="D87" s="28"/>
    </row>
    <row r="88" spans="2:5" x14ac:dyDescent="0.25">
      <c r="B88" s="24">
        <v>2.41102768250129E-4</v>
      </c>
      <c r="C88" s="28">
        <f t="shared" si="75"/>
        <v>2.4500566506403988E-4</v>
      </c>
      <c r="D88" s="28"/>
    </row>
    <row r="89" spans="2:5" ht="15.75" thickBot="1" x14ac:dyDescent="0.3">
      <c r="B89" s="26">
        <v>1.68062711854872E-4</v>
      </c>
      <c r="C89" s="28">
        <f t="shared" si="75"/>
        <v>1.6208965870169776E-4</v>
      </c>
      <c r="D89" s="28"/>
    </row>
  </sheetData>
  <mergeCells count="180">
    <mergeCell ref="FP1:FQ1"/>
    <mergeCell ref="FR1:FS1"/>
    <mergeCell ref="FT1:FU1"/>
    <mergeCell ref="FV1:FV2"/>
    <mergeCell ref="FW1:FX1"/>
    <mergeCell ref="FY1:FZ1"/>
    <mergeCell ref="GA1:GB1"/>
    <mergeCell ref="GC1:GE1"/>
    <mergeCell ref="GF1:GH1"/>
    <mergeCell ref="EU1:EV1"/>
    <mergeCell ref="EW1:EX1"/>
    <mergeCell ref="EY1:EZ1"/>
    <mergeCell ref="FA1:FA2"/>
    <mergeCell ref="FB1:FC1"/>
    <mergeCell ref="FD1:FE1"/>
    <mergeCell ref="FF1:FG1"/>
    <mergeCell ref="FH1:FJ1"/>
    <mergeCell ref="FK1:FM1"/>
    <mergeCell ref="DZ1:EA1"/>
    <mergeCell ref="EB1:EC1"/>
    <mergeCell ref="ED1:EE1"/>
    <mergeCell ref="EF1:EF2"/>
    <mergeCell ref="EG1:EH1"/>
    <mergeCell ref="EI1:EJ1"/>
    <mergeCell ref="EK1:EL1"/>
    <mergeCell ref="EM1:EO1"/>
    <mergeCell ref="EP1:ER1"/>
    <mergeCell ref="DE1:DF1"/>
    <mergeCell ref="DG1:DH1"/>
    <mergeCell ref="DI1:DJ1"/>
    <mergeCell ref="DK1:DK2"/>
    <mergeCell ref="DL1:DM1"/>
    <mergeCell ref="DN1:DO1"/>
    <mergeCell ref="DP1:DQ1"/>
    <mergeCell ref="DR1:DT1"/>
    <mergeCell ref="DU1:DW1"/>
    <mergeCell ref="Q19:Q20"/>
    <mergeCell ref="M19:M20"/>
    <mergeCell ref="N19:N20"/>
    <mergeCell ref="O19:O20"/>
    <mergeCell ref="P19:P20"/>
    <mergeCell ref="L19:L20"/>
    <mergeCell ref="A27:A28"/>
    <mergeCell ref="B27:C27"/>
    <mergeCell ref="F27:G27"/>
    <mergeCell ref="H27:I27"/>
    <mergeCell ref="J27:J28"/>
    <mergeCell ref="A19:A20"/>
    <mergeCell ref="B19:C19"/>
    <mergeCell ref="F19:G19"/>
    <mergeCell ref="H19:I19"/>
    <mergeCell ref="J19:J20"/>
    <mergeCell ref="D19:E19"/>
    <mergeCell ref="K1:M1"/>
    <mergeCell ref="N1:P1"/>
    <mergeCell ref="W1:X1"/>
    <mergeCell ref="Y1:Z1"/>
    <mergeCell ref="AA1:AA2"/>
    <mergeCell ref="AB1:AC1"/>
    <mergeCell ref="AD1:AE1"/>
    <mergeCell ref="A1:A2"/>
    <mergeCell ref="B1:C1"/>
    <mergeCell ref="F1:G1"/>
    <mergeCell ref="H1:I1"/>
    <mergeCell ref="J1:J2"/>
    <mergeCell ref="D1:E1"/>
    <mergeCell ref="DA1:DB1"/>
    <mergeCell ref="A13:G13"/>
    <mergeCell ref="CJ1:CK1"/>
    <mergeCell ref="CL1:CM1"/>
    <mergeCell ref="CN1:CO1"/>
    <mergeCell ref="BO1:BO2"/>
    <mergeCell ref="AU1:AU2"/>
    <mergeCell ref="AV1:AW1"/>
    <mergeCell ref="AX1:AY1"/>
    <mergeCell ref="AZ1:BA1"/>
    <mergeCell ref="BB1:BD1"/>
    <mergeCell ref="Q1:S1"/>
    <mergeCell ref="AO1:AP1"/>
    <mergeCell ref="U1:V1"/>
    <mergeCell ref="CP1:CR1"/>
    <mergeCell ref="CS1:CU1"/>
    <mergeCell ref="AK1:AM1"/>
    <mergeCell ref="CC1:CD1"/>
    <mergeCell ref="CE1:CF1"/>
    <mergeCell ref="CG1:CH1"/>
    <mergeCell ref="CI1:CI2"/>
    <mergeCell ref="BP1:BQ1"/>
    <mergeCell ref="BR1:BS1"/>
    <mergeCell ref="BT1:BU1"/>
    <mergeCell ref="AA19:AA20"/>
    <mergeCell ref="AB19:AD19"/>
    <mergeCell ref="V19:V20"/>
    <mergeCell ref="W19:W20"/>
    <mergeCell ref="X19:X20"/>
    <mergeCell ref="Y19:Y20"/>
    <mergeCell ref="Z19:Z20"/>
    <mergeCell ref="CW1:CX1"/>
    <mergeCell ref="CY1:CZ1"/>
    <mergeCell ref="BV1:BX1"/>
    <mergeCell ref="BY1:CA1"/>
    <mergeCell ref="BE1:BG1"/>
    <mergeCell ref="BI1:BJ1"/>
    <mergeCell ref="BK1:BL1"/>
    <mergeCell ref="BM1:BN1"/>
    <mergeCell ref="AF1:AG1"/>
    <mergeCell ref="AH1:AJ1"/>
    <mergeCell ref="AQ1:AR1"/>
    <mergeCell ref="AS1:AT1"/>
    <mergeCell ref="AO12:AP12"/>
    <mergeCell ref="AQ12:AR12"/>
    <mergeCell ref="AS12:AT12"/>
    <mergeCell ref="AU12:AU13"/>
    <mergeCell ref="AV12:AW12"/>
    <mergeCell ref="J57:J58"/>
    <mergeCell ref="K57:K58"/>
    <mergeCell ref="D67:D68"/>
    <mergeCell ref="E67:E68"/>
    <mergeCell ref="F67:F68"/>
    <mergeCell ref="J59:J60"/>
    <mergeCell ref="K59:K60"/>
    <mergeCell ref="F62:F63"/>
    <mergeCell ref="D65:D66"/>
    <mergeCell ref="E65:E66"/>
    <mergeCell ref="F65:F66"/>
    <mergeCell ref="D62:D63"/>
    <mergeCell ref="E62:E63"/>
    <mergeCell ref="M61:M62"/>
    <mergeCell ref="N61:P61"/>
    <mergeCell ref="L61:L62"/>
    <mergeCell ref="A67:A68"/>
    <mergeCell ref="A65:A66"/>
    <mergeCell ref="H67:H68"/>
    <mergeCell ref="I67:I68"/>
    <mergeCell ref="G65:G66"/>
    <mergeCell ref="H65:H66"/>
    <mergeCell ref="I65:I66"/>
    <mergeCell ref="C65:C66"/>
    <mergeCell ref="B65:B66"/>
    <mergeCell ref="C67:C68"/>
    <mergeCell ref="B67:B68"/>
    <mergeCell ref="G62:I62"/>
    <mergeCell ref="G67:G68"/>
    <mergeCell ref="A62:A63"/>
    <mergeCell ref="B62:B63"/>
    <mergeCell ref="C62:C63"/>
    <mergeCell ref="AX12:AY12"/>
    <mergeCell ref="AZ12:BA12"/>
    <mergeCell ref="BB12:BD12"/>
    <mergeCell ref="BE12:BG12"/>
    <mergeCell ref="BI12:BJ12"/>
    <mergeCell ref="BK12:BL12"/>
    <mergeCell ref="BM12:BN12"/>
    <mergeCell ref="BO12:BO13"/>
    <mergeCell ref="BP12:BQ12"/>
    <mergeCell ref="CL12:CM12"/>
    <mergeCell ref="CN12:CO12"/>
    <mergeCell ref="CP12:CR12"/>
    <mergeCell ref="CS12:CU12"/>
    <mergeCell ref="CW12:CX12"/>
    <mergeCell ref="CY12:CZ12"/>
    <mergeCell ref="DA12:DB12"/>
    <mergeCell ref="BR12:BS12"/>
    <mergeCell ref="BT12:BU12"/>
    <mergeCell ref="BV12:BX12"/>
    <mergeCell ref="BY12:CA12"/>
    <mergeCell ref="CC12:CD12"/>
    <mergeCell ref="CE12:CF12"/>
    <mergeCell ref="CG12:CH12"/>
    <mergeCell ref="CI12:CI13"/>
    <mergeCell ref="CJ12:CK12"/>
    <mergeCell ref="GK1:GL1"/>
    <mergeCell ref="GM1:GN1"/>
    <mergeCell ref="GO1:GP1"/>
    <mergeCell ref="GQ1:GQ2"/>
    <mergeCell ref="GR1:GS1"/>
    <mergeCell ref="GT1:GU1"/>
    <mergeCell ref="GV1:GW1"/>
    <mergeCell ref="GX1:GZ1"/>
    <mergeCell ref="HA1:HC1"/>
  </mergeCells>
  <conditionalFormatting sqref="B7">
    <cfRule type="colorScale" priority="802">
      <colorScale>
        <cfvo type="min"/>
        <cfvo type="max"/>
        <color rgb="FF63BE7B"/>
        <color rgb="FFFCFCFF"/>
      </colorScale>
    </cfRule>
  </conditionalFormatting>
  <conditionalFormatting sqref="F7">
    <cfRule type="colorScale" priority="801">
      <colorScale>
        <cfvo type="min"/>
        <cfvo type="max"/>
        <color rgb="FFFCFCFF"/>
        <color rgb="FF63BE7B"/>
      </colorScale>
    </cfRule>
  </conditionalFormatting>
  <conditionalFormatting sqref="H7">
    <cfRule type="colorScale" priority="800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799">
      <colorScale>
        <cfvo type="min"/>
        <cfvo type="max"/>
        <color rgb="FF63BE7B"/>
        <color rgb="FFFCFCFF"/>
      </colorScale>
    </cfRule>
  </conditionalFormatting>
  <conditionalFormatting sqref="F7 F3 F5">
    <cfRule type="colorScale" priority="798">
      <colorScale>
        <cfvo type="min"/>
        <cfvo type="max"/>
        <color rgb="FFFCFCFF"/>
        <color rgb="FF63BE7B"/>
      </colorScale>
    </cfRule>
  </conditionalFormatting>
  <conditionalFormatting sqref="H7 H3 H5">
    <cfRule type="colorScale" priority="797">
      <colorScale>
        <cfvo type="min"/>
        <cfvo type="max"/>
        <color rgb="FFFCFCFF"/>
        <color rgb="FF63BE7B"/>
      </colorScale>
    </cfRule>
  </conditionalFormatting>
  <conditionalFormatting sqref="C3:E3 C7:E7 C5:E5">
    <cfRule type="colorScale" priority="796">
      <colorScale>
        <cfvo type="min"/>
        <cfvo type="max"/>
        <color rgb="FFF8696B"/>
        <color rgb="FFFCFCFF"/>
      </colorScale>
    </cfRule>
  </conditionalFormatting>
  <conditionalFormatting sqref="G7 G3 G5">
    <cfRule type="colorScale" priority="795">
      <colorScale>
        <cfvo type="min"/>
        <cfvo type="max"/>
        <color rgb="FFFCFCFF"/>
        <color rgb="FFF8696B"/>
      </colorScale>
    </cfRule>
  </conditionalFormatting>
  <conditionalFormatting sqref="I7 I3 I5">
    <cfRule type="colorScale" priority="794">
      <colorScale>
        <cfvo type="min"/>
        <cfvo type="max"/>
        <color rgb="FFFCFCFF"/>
        <color rgb="FFF8696B"/>
      </colorScale>
    </cfRule>
  </conditionalFormatting>
  <conditionalFormatting sqref="C6:E6">
    <cfRule type="colorScale" priority="793">
      <colorScale>
        <cfvo type="min"/>
        <cfvo type="max"/>
        <color rgb="FFF8696B"/>
        <color rgb="FFFCFCFF"/>
      </colorScale>
    </cfRule>
  </conditionalFormatting>
  <conditionalFormatting sqref="F6:I6">
    <cfRule type="colorScale" priority="792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791">
      <colorScale>
        <cfvo type="min"/>
        <cfvo type="max"/>
        <color rgb="FF63BE7B"/>
        <color rgb="FFFCFCFF"/>
      </colorScale>
    </cfRule>
  </conditionalFormatting>
  <conditionalFormatting sqref="C5:E7 C3:E3">
    <cfRule type="colorScale" priority="790">
      <colorScale>
        <cfvo type="min"/>
        <cfvo type="max"/>
        <color rgb="FFF8696B"/>
        <color rgb="FFFCFCFF"/>
      </colorScale>
    </cfRule>
  </conditionalFormatting>
  <conditionalFormatting sqref="F5:F7 F3">
    <cfRule type="colorScale" priority="789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788">
      <colorScale>
        <cfvo type="min"/>
        <cfvo type="max"/>
        <color rgb="FFFCFCFF"/>
        <color rgb="FFF8696B"/>
      </colorScale>
    </cfRule>
  </conditionalFormatting>
  <conditionalFormatting sqref="H5:H7 H3">
    <cfRule type="colorScale" priority="787">
      <colorScale>
        <cfvo type="min"/>
        <cfvo type="max"/>
        <color rgb="FFFCFCFF"/>
        <color rgb="FF63BE7B"/>
      </colorScale>
    </cfRule>
  </conditionalFormatting>
  <conditionalFormatting sqref="I5:I7 I3">
    <cfRule type="colorScale" priority="786">
      <colorScale>
        <cfvo type="min"/>
        <cfvo type="max"/>
        <color rgb="FFFCFCFF"/>
        <color rgb="FFF8696B"/>
      </colorScale>
    </cfRule>
  </conditionalFormatting>
  <conditionalFormatting sqref="I9">
    <cfRule type="colorScale" priority="785">
      <colorScale>
        <cfvo type="min"/>
        <cfvo type="max"/>
        <color rgb="FFFCFCFF"/>
        <color rgb="FFF8696B"/>
      </colorScale>
    </cfRule>
  </conditionalFormatting>
  <conditionalFormatting sqref="I9">
    <cfRule type="colorScale" priority="784">
      <colorScale>
        <cfvo type="min"/>
        <cfvo type="max"/>
        <color rgb="FFFCFCFF"/>
        <color rgb="FFF8696B"/>
      </colorScale>
    </cfRule>
  </conditionalFormatting>
  <conditionalFormatting sqref="H9">
    <cfRule type="colorScale" priority="783">
      <colorScale>
        <cfvo type="min"/>
        <cfvo type="max"/>
        <color rgb="FFFCFCFF"/>
        <color rgb="FF63BE7B"/>
      </colorScale>
    </cfRule>
  </conditionalFormatting>
  <conditionalFormatting sqref="H9">
    <cfRule type="colorScale" priority="782">
      <colorScale>
        <cfvo type="min"/>
        <cfvo type="max"/>
        <color rgb="FFFCFCFF"/>
        <color rgb="FF63BE7B"/>
      </colorScale>
    </cfRule>
  </conditionalFormatting>
  <conditionalFormatting sqref="H9">
    <cfRule type="colorScale" priority="781">
      <colorScale>
        <cfvo type="min"/>
        <cfvo type="max"/>
        <color rgb="FFFCFCFF"/>
        <color rgb="FF63BE7B"/>
      </colorScale>
    </cfRule>
  </conditionalFormatting>
  <conditionalFormatting sqref="G9">
    <cfRule type="colorScale" priority="780">
      <colorScale>
        <cfvo type="min"/>
        <cfvo type="max"/>
        <color rgb="FFFCFCFF"/>
        <color rgb="FFF8696B"/>
      </colorScale>
    </cfRule>
  </conditionalFormatting>
  <conditionalFormatting sqref="G9">
    <cfRule type="colorScale" priority="779">
      <colorScale>
        <cfvo type="min"/>
        <cfvo type="max"/>
        <color rgb="FFFCFCFF"/>
        <color rgb="FFF8696B"/>
      </colorScale>
    </cfRule>
  </conditionalFormatting>
  <conditionalFormatting sqref="F9">
    <cfRule type="colorScale" priority="778">
      <colorScale>
        <cfvo type="min"/>
        <cfvo type="max"/>
        <color rgb="FFFCFCFF"/>
        <color rgb="FF63BE7B"/>
      </colorScale>
    </cfRule>
  </conditionalFormatting>
  <conditionalFormatting sqref="F9">
    <cfRule type="colorScale" priority="777">
      <colorScale>
        <cfvo type="min"/>
        <cfvo type="max"/>
        <color rgb="FFFCFCFF"/>
        <color rgb="FF63BE7B"/>
      </colorScale>
    </cfRule>
  </conditionalFormatting>
  <conditionalFormatting sqref="F9">
    <cfRule type="colorScale" priority="776">
      <colorScale>
        <cfvo type="min"/>
        <cfvo type="max"/>
        <color rgb="FFFCFCFF"/>
        <color rgb="FF63BE7B"/>
      </colorScale>
    </cfRule>
  </conditionalFormatting>
  <conditionalFormatting sqref="B9:E9">
    <cfRule type="colorScale" priority="775">
      <colorScale>
        <cfvo type="min"/>
        <cfvo type="max"/>
        <color rgb="FFF8696B"/>
        <color rgb="FFFCFCFF"/>
      </colorScale>
    </cfRule>
  </conditionalFormatting>
  <conditionalFormatting sqref="B9:E9">
    <cfRule type="colorScale" priority="774">
      <colorScale>
        <cfvo type="min"/>
        <cfvo type="max"/>
        <color rgb="FFF8696B"/>
        <color rgb="FFFCFCFF"/>
      </colorScale>
    </cfRule>
  </conditionalFormatting>
  <conditionalFormatting sqref="N14:N17 N12">
    <cfRule type="colorScale" priority="760">
      <colorScale>
        <cfvo type="min"/>
        <cfvo type="max"/>
        <color rgb="FFFCFCFF"/>
        <color rgb="FF63BE7B"/>
      </colorScale>
    </cfRule>
  </conditionalFormatting>
  <conditionalFormatting sqref="K15:K17 Q3:Q9">
    <cfRule type="colorScale" priority="759">
      <colorScale>
        <cfvo type="min"/>
        <cfvo type="max"/>
        <color rgb="FFFCFCFF"/>
        <color rgb="FF63BE7B"/>
      </colorScale>
    </cfRule>
  </conditionalFormatting>
  <conditionalFormatting sqref="L15:M17 R3:S9">
    <cfRule type="colorScale" priority="758">
      <colorScale>
        <cfvo type="min"/>
        <cfvo type="max"/>
        <color rgb="FFFCFCFF"/>
        <color rgb="FF63BE7B"/>
      </colorScale>
    </cfRule>
  </conditionalFormatting>
  <conditionalFormatting sqref="G5:G7 G9 G3">
    <cfRule type="colorScale" priority="836">
      <colorScale>
        <cfvo type="min"/>
        <cfvo type="max"/>
        <color rgb="FFFCFCFF"/>
        <color rgb="FFF8696B"/>
      </colorScale>
    </cfRule>
  </conditionalFormatting>
  <conditionalFormatting sqref="B5:B7 B9 B3">
    <cfRule type="colorScale" priority="839">
      <colorScale>
        <cfvo type="min"/>
        <cfvo type="max"/>
        <color rgb="FF63BE7B"/>
        <color rgb="FFFCFCFF"/>
      </colorScale>
    </cfRule>
  </conditionalFormatting>
  <conditionalFormatting sqref="C5:E7 C9:E9 C3:E3">
    <cfRule type="colorScale" priority="842">
      <colorScale>
        <cfvo type="min"/>
        <cfvo type="max"/>
        <color rgb="FFF8696B"/>
        <color rgb="FFFCFCFF"/>
      </colorScale>
    </cfRule>
  </conditionalFormatting>
  <conditionalFormatting sqref="F5:F7 F9 F3">
    <cfRule type="colorScale" priority="845">
      <colorScale>
        <cfvo type="min"/>
        <cfvo type="max"/>
        <color rgb="FFFCFCFF"/>
        <color rgb="FF63BE7B"/>
      </colorScale>
    </cfRule>
  </conditionalFormatting>
  <conditionalFormatting sqref="H5:H7 H9 H3">
    <cfRule type="colorScale" priority="848">
      <colorScale>
        <cfvo type="min"/>
        <cfvo type="max"/>
        <color rgb="FFFCFCFF"/>
        <color rgb="FF63BE7B"/>
      </colorScale>
    </cfRule>
  </conditionalFormatting>
  <conditionalFormatting sqref="I5:I7 I9 I3">
    <cfRule type="colorScale" priority="851">
      <colorScale>
        <cfvo type="min"/>
        <cfvo type="max"/>
        <color rgb="FFFCFCFF"/>
        <color rgb="FFF8696B"/>
      </colorScale>
    </cfRule>
  </conditionalFormatting>
  <conditionalFormatting sqref="I3:I7 I9">
    <cfRule type="colorScale" priority="854">
      <colorScale>
        <cfvo type="min"/>
        <cfvo type="max"/>
        <color rgb="FFFCFCFF"/>
        <color rgb="FFF8696B"/>
      </colorScale>
    </cfRule>
  </conditionalFormatting>
  <conditionalFormatting sqref="H3:H7 H9">
    <cfRule type="colorScale" priority="856">
      <colorScale>
        <cfvo type="min"/>
        <cfvo type="max"/>
        <color rgb="FFFCFCFF"/>
        <color rgb="FF63BE7B"/>
      </colorScale>
    </cfRule>
  </conditionalFormatting>
  <conditionalFormatting sqref="G3:G7 G9">
    <cfRule type="colorScale" priority="858">
      <colorScale>
        <cfvo type="min"/>
        <cfvo type="max"/>
        <color rgb="FFFCFCFF"/>
        <color rgb="FFF8696B"/>
      </colorScale>
    </cfRule>
  </conditionalFormatting>
  <conditionalFormatting sqref="F3:F7 F9">
    <cfRule type="colorScale" priority="860">
      <colorScale>
        <cfvo type="min"/>
        <cfvo type="max"/>
        <color rgb="FFFCFCFF"/>
        <color rgb="FF63BE7B"/>
      </colorScale>
    </cfRule>
  </conditionalFormatting>
  <conditionalFormatting sqref="C3:E7 C9:E9">
    <cfRule type="colorScale" priority="862">
      <colorScale>
        <cfvo type="min"/>
        <cfvo type="max"/>
        <color rgb="FFF8696B"/>
        <color rgb="FFFCFCFF"/>
      </colorScale>
    </cfRule>
  </conditionalFormatting>
  <conditionalFormatting sqref="B3:B7 B9">
    <cfRule type="colorScale" priority="864">
      <colorScale>
        <cfvo type="min"/>
        <cfvo type="max"/>
        <color rgb="FF63BE7B"/>
        <color rgb="FFFCFCFF"/>
      </colorScale>
    </cfRule>
  </conditionalFormatting>
  <conditionalFormatting sqref="B8">
    <cfRule type="colorScale" priority="712">
      <colorScale>
        <cfvo type="min"/>
        <cfvo type="max"/>
        <color rgb="FF63BE7B"/>
        <color rgb="FFFCFCFF"/>
      </colorScale>
    </cfRule>
  </conditionalFormatting>
  <conditionalFormatting sqref="F8">
    <cfRule type="colorScale" priority="711">
      <colorScale>
        <cfvo type="min"/>
        <cfvo type="max"/>
        <color rgb="FFFCFCFF"/>
        <color rgb="FF63BE7B"/>
      </colorScale>
    </cfRule>
  </conditionalFormatting>
  <conditionalFormatting sqref="H8">
    <cfRule type="colorScale" priority="710">
      <colorScale>
        <cfvo type="min"/>
        <cfvo type="max"/>
        <color rgb="FFFCFCFF"/>
        <color rgb="FF63BE7B"/>
      </colorScale>
    </cfRule>
  </conditionalFormatting>
  <conditionalFormatting sqref="B8">
    <cfRule type="colorScale" priority="709">
      <colorScale>
        <cfvo type="min"/>
        <cfvo type="max"/>
        <color rgb="FF63BE7B"/>
        <color rgb="FFFCFCFF"/>
      </colorScale>
    </cfRule>
  </conditionalFormatting>
  <conditionalFormatting sqref="F8">
    <cfRule type="colorScale" priority="708">
      <colorScale>
        <cfvo type="min"/>
        <cfvo type="max"/>
        <color rgb="FFFCFCFF"/>
        <color rgb="FF63BE7B"/>
      </colorScale>
    </cfRule>
  </conditionalFormatting>
  <conditionalFormatting sqref="H8">
    <cfRule type="colorScale" priority="707">
      <colorScale>
        <cfvo type="min"/>
        <cfvo type="max"/>
        <color rgb="FFFCFCFF"/>
        <color rgb="FF63BE7B"/>
      </colorScale>
    </cfRule>
  </conditionalFormatting>
  <conditionalFormatting sqref="C8:E8">
    <cfRule type="colorScale" priority="706">
      <colorScale>
        <cfvo type="min"/>
        <cfvo type="max"/>
        <color rgb="FFF8696B"/>
        <color rgb="FFFCFCFF"/>
      </colorScale>
    </cfRule>
  </conditionalFormatting>
  <conditionalFormatting sqref="G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I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B8">
    <cfRule type="colorScale" priority="703">
      <colorScale>
        <cfvo type="min"/>
        <cfvo type="max"/>
        <color rgb="FF63BE7B"/>
        <color rgb="FFFCFCFF"/>
      </colorScale>
    </cfRule>
  </conditionalFormatting>
  <conditionalFormatting sqref="C8:E8">
    <cfRule type="colorScale" priority="702">
      <colorScale>
        <cfvo type="min"/>
        <cfvo type="max"/>
        <color rgb="FFF8696B"/>
        <color rgb="FFFCFCFF"/>
      </colorScale>
    </cfRule>
  </conditionalFormatting>
  <conditionalFormatting sqref="F8">
    <cfRule type="colorScale" priority="701">
      <colorScale>
        <cfvo type="min"/>
        <cfvo type="max"/>
        <color rgb="FFFCFCFF"/>
        <color rgb="FF63BE7B"/>
      </colorScale>
    </cfRule>
  </conditionalFormatting>
  <conditionalFormatting sqref="G8">
    <cfRule type="colorScale" priority="700">
      <colorScale>
        <cfvo type="min"/>
        <cfvo type="max"/>
        <color rgb="FFFCFCFF"/>
        <color rgb="FFF8696B"/>
      </colorScale>
    </cfRule>
  </conditionalFormatting>
  <conditionalFormatting sqref="H8">
    <cfRule type="colorScale" priority="699">
      <colorScale>
        <cfvo type="min"/>
        <cfvo type="max"/>
        <color rgb="FFFCFCFF"/>
        <color rgb="FF63BE7B"/>
      </colorScale>
    </cfRule>
  </conditionalFormatting>
  <conditionalFormatting sqref="I8">
    <cfRule type="colorScale" priority="698">
      <colorScale>
        <cfvo type="min"/>
        <cfvo type="max"/>
        <color rgb="FFFCFCFF"/>
        <color rgb="FFF8696B"/>
      </colorScale>
    </cfRule>
  </conditionalFormatting>
  <conditionalFormatting sqref="G8">
    <cfRule type="colorScale" priority="713">
      <colorScale>
        <cfvo type="min"/>
        <cfvo type="max"/>
        <color rgb="FFFCFCFF"/>
        <color rgb="FFF8696B"/>
      </colorScale>
    </cfRule>
  </conditionalFormatting>
  <conditionalFormatting sqref="B8">
    <cfRule type="colorScale" priority="714">
      <colorScale>
        <cfvo type="min"/>
        <cfvo type="max"/>
        <color rgb="FF63BE7B"/>
        <color rgb="FFFCFCFF"/>
      </colorScale>
    </cfRule>
  </conditionalFormatting>
  <conditionalFormatting sqref="C8:E8">
    <cfRule type="colorScale" priority="715">
      <colorScale>
        <cfvo type="min"/>
        <cfvo type="max"/>
        <color rgb="FFF8696B"/>
        <color rgb="FFFCFCFF"/>
      </colorScale>
    </cfRule>
  </conditionalFormatting>
  <conditionalFormatting sqref="F8">
    <cfRule type="colorScale" priority="716">
      <colorScale>
        <cfvo type="min"/>
        <cfvo type="max"/>
        <color rgb="FFFCFCFF"/>
        <color rgb="FF63BE7B"/>
      </colorScale>
    </cfRule>
  </conditionalFormatting>
  <conditionalFormatting sqref="H8">
    <cfRule type="colorScale" priority="717">
      <colorScale>
        <cfvo type="min"/>
        <cfvo type="max"/>
        <color rgb="FFFCFCFF"/>
        <color rgb="FF63BE7B"/>
      </colorScale>
    </cfRule>
  </conditionalFormatting>
  <conditionalFormatting sqref="I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I8">
    <cfRule type="colorScale" priority="719">
      <colorScale>
        <cfvo type="min"/>
        <cfvo type="max"/>
        <color rgb="FFFCFCFF"/>
        <color rgb="FFF8696B"/>
      </colorScale>
    </cfRule>
  </conditionalFormatting>
  <conditionalFormatting sqref="H8">
    <cfRule type="colorScale" priority="720">
      <colorScale>
        <cfvo type="min"/>
        <cfvo type="max"/>
        <color rgb="FFFCFCFF"/>
        <color rgb="FF63BE7B"/>
      </colorScale>
    </cfRule>
  </conditionalFormatting>
  <conditionalFormatting sqref="G8">
    <cfRule type="colorScale" priority="721">
      <colorScale>
        <cfvo type="min"/>
        <cfvo type="max"/>
        <color rgb="FFFCFCFF"/>
        <color rgb="FFF8696B"/>
      </colorScale>
    </cfRule>
  </conditionalFormatting>
  <conditionalFormatting sqref="F8">
    <cfRule type="colorScale" priority="722">
      <colorScale>
        <cfvo type="min"/>
        <cfvo type="max"/>
        <color rgb="FFFCFCFF"/>
        <color rgb="FF63BE7B"/>
      </colorScale>
    </cfRule>
  </conditionalFormatting>
  <conditionalFormatting sqref="C8:E8">
    <cfRule type="colorScale" priority="723">
      <colorScale>
        <cfvo type="min"/>
        <cfvo type="max"/>
        <color rgb="FFF8696B"/>
        <color rgb="FFFCFCFF"/>
      </colorScale>
    </cfRule>
  </conditionalFormatting>
  <conditionalFormatting sqref="B8">
    <cfRule type="colorScale" priority="724">
      <colorScale>
        <cfvo type="min"/>
        <cfvo type="max"/>
        <color rgb="FF63BE7B"/>
        <color rgb="FFFCFCFF"/>
      </colorScale>
    </cfRule>
  </conditionalFormatting>
  <conditionalFormatting sqref="B3:B9">
    <cfRule type="colorScale" priority="697">
      <colorScale>
        <cfvo type="min"/>
        <cfvo type="max"/>
        <color rgb="FF63BE7B"/>
        <color rgb="FFFCFCFF"/>
      </colorScale>
    </cfRule>
  </conditionalFormatting>
  <conditionalFormatting sqref="C3:E9">
    <cfRule type="colorScale" priority="696">
      <colorScale>
        <cfvo type="min"/>
        <cfvo type="max"/>
        <color rgb="FFF8696B"/>
        <color rgb="FFFCFCFF"/>
      </colorScale>
    </cfRule>
  </conditionalFormatting>
  <conditionalFormatting sqref="F3:F9">
    <cfRule type="colorScale" priority="695">
      <colorScale>
        <cfvo type="min"/>
        <cfvo type="max"/>
        <color rgb="FFFCFCFF"/>
        <color rgb="FF63BE7B"/>
      </colorScale>
    </cfRule>
  </conditionalFormatting>
  <conditionalFormatting sqref="G3:G9">
    <cfRule type="colorScale" priority="694">
      <colorScale>
        <cfvo type="min"/>
        <cfvo type="max"/>
        <color rgb="FFFCFCFF"/>
        <color rgb="FFF8696B"/>
      </colorScale>
    </cfRule>
  </conditionalFormatting>
  <conditionalFormatting sqref="H3:H9">
    <cfRule type="colorScale" priority="693">
      <colorScale>
        <cfvo type="min"/>
        <cfvo type="max"/>
        <color rgb="FFFCFCFF"/>
        <color rgb="FF63BE7B"/>
      </colorScale>
    </cfRule>
  </conditionalFormatting>
  <conditionalFormatting sqref="I3:I9">
    <cfRule type="colorScale" priority="692">
      <colorScale>
        <cfvo type="min"/>
        <cfvo type="max"/>
        <color rgb="FFFCFCFF"/>
        <color rgb="FFF8696B"/>
      </colorScale>
    </cfRule>
  </conditionalFormatting>
  <conditionalFormatting sqref="N3:N9">
    <cfRule type="colorScale" priority="869">
      <colorScale>
        <cfvo type="min"/>
        <cfvo type="max"/>
        <color rgb="FFFCFCFF"/>
        <color rgb="FFF8696B"/>
      </colorScale>
    </cfRule>
  </conditionalFormatting>
  <conditionalFormatting sqref="O3:O9">
    <cfRule type="colorScale" priority="871">
      <colorScale>
        <cfvo type="min"/>
        <cfvo type="max"/>
        <color rgb="FFFCFCFF"/>
        <color rgb="FFF8696B"/>
      </colorScale>
    </cfRule>
  </conditionalFormatting>
  <conditionalFormatting sqref="P3:P9">
    <cfRule type="colorScale" priority="873">
      <colorScale>
        <cfvo type="min"/>
        <cfvo type="max"/>
        <color rgb="FFFCFCFF"/>
        <color rgb="FFF8696B"/>
      </colorScale>
    </cfRule>
  </conditionalFormatting>
  <conditionalFormatting sqref="K3:K7 K9">
    <cfRule type="colorScale" priority="875">
      <colorScale>
        <cfvo type="min"/>
        <cfvo type="max"/>
        <color rgb="FFF8696B"/>
        <color rgb="FFFCFCFF"/>
      </colorScale>
    </cfRule>
  </conditionalFormatting>
  <conditionalFormatting sqref="L3:L7 L9">
    <cfRule type="colorScale" priority="877">
      <colorScale>
        <cfvo type="min"/>
        <cfvo type="max"/>
        <color rgb="FFF8696B"/>
        <color rgb="FFFCFCFF"/>
      </colorScale>
    </cfRule>
  </conditionalFormatting>
  <conditionalFormatting sqref="M3:M7 M9">
    <cfRule type="colorScale" priority="879">
      <colorScale>
        <cfvo type="min"/>
        <cfvo type="max"/>
        <color rgb="FFF8696B"/>
        <color rgb="FFFCFCFF"/>
      </colorScale>
    </cfRule>
  </conditionalFormatting>
  <conditionalFormatting sqref="K3:K9">
    <cfRule type="colorScale" priority="691">
      <colorScale>
        <cfvo type="min"/>
        <cfvo type="max"/>
        <color rgb="FFF8696B"/>
        <color rgb="FFFCFCFF"/>
      </colorScale>
    </cfRule>
  </conditionalFormatting>
  <conditionalFormatting sqref="L3:L9">
    <cfRule type="colorScale" priority="690">
      <colorScale>
        <cfvo type="min"/>
        <cfvo type="max"/>
        <color rgb="FFF8696B"/>
        <color rgb="FFFCFCFF"/>
      </colorScale>
    </cfRule>
  </conditionalFormatting>
  <conditionalFormatting sqref="M3:M9">
    <cfRule type="colorScale" priority="688">
      <colorScale>
        <cfvo type="min"/>
        <cfvo type="max"/>
        <color rgb="FFF8696B"/>
        <color rgb="FFFCFCFF"/>
      </colorScale>
    </cfRule>
  </conditionalFormatting>
  <conditionalFormatting sqref="AN3:AN9">
    <cfRule type="colorScale" priority="687">
      <colorScale>
        <cfvo type="min"/>
        <cfvo type="max"/>
        <color rgb="FFF8696B"/>
        <color rgb="FFFCFCFF"/>
      </colorScale>
    </cfRule>
  </conditionalFormatting>
  <conditionalFormatting sqref="BB3:BB7 BB9">
    <cfRule type="colorScale" priority="684">
      <colorScale>
        <cfvo type="min"/>
        <cfvo type="max"/>
        <color rgb="FFF8696B"/>
        <color rgb="FFFCFCFF"/>
      </colorScale>
    </cfRule>
  </conditionalFormatting>
  <conditionalFormatting sqref="BC3:BC7 BC9">
    <cfRule type="colorScale" priority="685">
      <colorScale>
        <cfvo type="min"/>
        <cfvo type="max"/>
        <color rgb="FFF8696B"/>
        <color rgb="FFFCFCFF"/>
      </colorScale>
    </cfRule>
  </conditionalFormatting>
  <conditionalFormatting sqref="BD3:BD7 BD9">
    <cfRule type="colorScale" priority="686">
      <colorScale>
        <cfvo type="min"/>
        <cfvo type="max"/>
        <color rgb="FFF8696B"/>
        <color rgb="FFFCFCFF"/>
      </colorScale>
    </cfRule>
  </conditionalFormatting>
  <conditionalFormatting sqref="BB3:BB9">
    <cfRule type="colorScale" priority="683">
      <colorScale>
        <cfvo type="min"/>
        <cfvo type="max"/>
        <color rgb="FFF8696B"/>
        <color rgb="FFFCFCFF"/>
      </colorScale>
    </cfRule>
  </conditionalFormatting>
  <conditionalFormatting sqref="BC3:BC9">
    <cfRule type="colorScale" priority="682">
      <colorScale>
        <cfvo type="min"/>
        <cfvo type="max"/>
        <color rgb="FFF8696B"/>
        <color rgb="FFFCFCFF"/>
      </colorScale>
    </cfRule>
  </conditionalFormatting>
  <conditionalFormatting sqref="BD3:BD9">
    <cfRule type="colorScale" priority="681">
      <colorScale>
        <cfvo type="min"/>
        <cfvo type="max"/>
        <color rgb="FFF8696B"/>
        <color rgb="FFFCFCFF"/>
      </colorScale>
    </cfRule>
  </conditionalFormatting>
  <conditionalFormatting sqref="AO3:AO9">
    <cfRule type="colorScale" priority="680">
      <colorScale>
        <cfvo type="min"/>
        <cfvo type="max"/>
        <color rgb="FF63BE7B"/>
        <color rgb="FFFCFCFF"/>
      </colorScale>
    </cfRule>
  </conditionalFormatting>
  <conditionalFormatting sqref="AP3:AP9">
    <cfRule type="colorScale" priority="679">
      <colorScale>
        <cfvo type="min"/>
        <cfvo type="max"/>
        <color rgb="FFF8696B"/>
        <color rgb="FFFCFCFF"/>
      </colorScale>
    </cfRule>
  </conditionalFormatting>
  <conditionalFormatting sqref="AQ3:AQ9">
    <cfRule type="colorScale" priority="678">
      <colorScale>
        <cfvo type="min"/>
        <cfvo type="max"/>
        <color rgb="FFFCFCFF"/>
        <color rgb="FF63BE7B"/>
      </colorScale>
    </cfRule>
  </conditionalFormatting>
  <conditionalFormatting sqref="AR3:AR9">
    <cfRule type="colorScale" priority="677">
      <colorScale>
        <cfvo type="min"/>
        <cfvo type="max"/>
        <color rgb="FFFCFCFF"/>
        <color rgb="FFF8696B"/>
      </colorScale>
    </cfRule>
  </conditionalFormatting>
  <conditionalFormatting sqref="AS3:AS9">
    <cfRule type="colorScale" priority="676">
      <colorScale>
        <cfvo type="min"/>
        <cfvo type="max"/>
        <color rgb="FFFCFCFF"/>
        <color rgb="FF63BE7B"/>
      </colorScale>
    </cfRule>
  </conditionalFormatting>
  <conditionalFormatting sqref="AT3:AT9">
    <cfRule type="colorScale" priority="675">
      <colorScale>
        <cfvo type="min"/>
        <cfvo type="max"/>
        <color rgb="FFFCFCFF"/>
        <color rgb="FFF8696B"/>
      </colorScale>
    </cfRule>
  </conditionalFormatting>
  <conditionalFormatting sqref="AV3:AV9">
    <cfRule type="colorScale" priority="674">
      <colorScale>
        <cfvo type="min"/>
        <cfvo type="max"/>
        <color rgb="FF63BE7B"/>
        <color rgb="FFFCFCFF"/>
      </colorScale>
    </cfRule>
  </conditionalFormatting>
  <conditionalFormatting sqref="AW3:AW9">
    <cfRule type="colorScale" priority="673">
      <colorScale>
        <cfvo type="min"/>
        <cfvo type="max"/>
        <color rgb="FFF8696B"/>
        <color rgb="FFFCFCFF"/>
      </colorScale>
    </cfRule>
  </conditionalFormatting>
  <conditionalFormatting sqref="AX3:AX9">
    <cfRule type="colorScale" priority="672">
      <colorScale>
        <cfvo type="min"/>
        <cfvo type="max"/>
        <color rgb="FFFCFCFF"/>
        <color rgb="FF63BE7B"/>
      </colorScale>
    </cfRule>
  </conditionalFormatting>
  <conditionalFormatting sqref="AY3:AY9">
    <cfRule type="colorScale" priority="671">
      <colorScale>
        <cfvo type="min"/>
        <cfvo type="max"/>
        <color rgb="FFFCFCFF"/>
        <color rgb="FFF8696B"/>
      </colorScale>
    </cfRule>
  </conditionalFormatting>
  <conditionalFormatting sqref="AZ3:AZ9">
    <cfRule type="colorScale" priority="670">
      <colorScale>
        <cfvo type="min"/>
        <cfvo type="max"/>
        <color rgb="FFFCFCFF"/>
        <color rgb="FF63BE7B"/>
      </colorScale>
    </cfRule>
  </conditionalFormatting>
  <conditionalFormatting sqref="BA3:BA9">
    <cfRule type="colorScale" priority="669">
      <colorScale>
        <cfvo type="min"/>
        <cfvo type="max"/>
        <color rgb="FFFCFCFF"/>
        <color rgb="FFF8696B"/>
      </colorScale>
    </cfRule>
  </conditionalFormatting>
  <conditionalFormatting sqref="BE3:BF9">
    <cfRule type="colorScale" priority="668">
      <colorScale>
        <cfvo type="min"/>
        <cfvo type="max"/>
        <color rgb="FFFCFCFF"/>
        <color rgb="FF63BE7B"/>
      </colorScale>
    </cfRule>
  </conditionalFormatting>
  <conditionalFormatting sqref="BG3:BG9">
    <cfRule type="colorScale" priority="664">
      <colorScale>
        <cfvo type="min"/>
        <cfvo type="max"/>
        <color rgb="FFFCFCFF"/>
        <color rgb="FF63BE7B"/>
      </colorScale>
    </cfRule>
  </conditionalFormatting>
  <conditionalFormatting sqref="BE3:BE9">
    <cfRule type="colorScale" priority="666">
      <colorScale>
        <cfvo type="min"/>
        <cfvo type="max"/>
        <color rgb="FFFCFCFF"/>
        <color rgb="FF63BE7B"/>
      </colorScale>
    </cfRule>
  </conditionalFormatting>
  <conditionalFormatting sqref="BF3:BF9">
    <cfRule type="colorScale" priority="665">
      <colorScale>
        <cfvo type="min"/>
        <cfvo type="max"/>
        <color rgb="FFFCFCFF"/>
        <color rgb="FF63BE7B"/>
      </colorScale>
    </cfRule>
  </conditionalFormatting>
  <conditionalFormatting sqref="BH3:BH9">
    <cfRule type="colorScale" priority="663">
      <colorScale>
        <cfvo type="min"/>
        <cfvo type="max"/>
        <color rgb="FFF8696B"/>
        <color rgb="FFFCFCFF"/>
      </colorScale>
    </cfRule>
  </conditionalFormatting>
  <conditionalFormatting sqref="BV3:BV7 BV9">
    <cfRule type="colorScale" priority="660">
      <colorScale>
        <cfvo type="min"/>
        <cfvo type="max"/>
        <color rgb="FFF8696B"/>
        <color rgb="FFFCFCFF"/>
      </colorScale>
    </cfRule>
  </conditionalFormatting>
  <conditionalFormatting sqref="BW3:BW7 BW9">
    <cfRule type="colorScale" priority="661">
      <colorScale>
        <cfvo type="min"/>
        <cfvo type="max"/>
        <color rgb="FFF8696B"/>
        <color rgb="FFFCFCFF"/>
      </colorScale>
    </cfRule>
  </conditionalFormatting>
  <conditionalFormatting sqref="BX3:BX7 BX9">
    <cfRule type="colorScale" priority="662">
      <colorScale>
        <cfvo type="min"/>
        <cfvo type="max"/>
        <color rgb="FFF8696B"/>
        <color rgb="FFFCFCFF"/>
      </colorScale>
    </cfRule>
  </conditionalFormatting>
  <conditionalFormatting sqref="BV3:BV9">
    <cfRule type="colorScale" priority="659">
      <colorScale>
        <cfvo type="min"/>
        <cfvo type="max"/>
        <color rgb="FFF8696B"/>
        <color rgb="FFFCFCFF"/>
      </colorScale>
    </cfRule>
  </conditionalFormatting>
  <conditionalFormatting sqref="BW3:BW9">
    <cfRule type="colorScale" priority="658">
      <colorScale>
        <cfvo type="min"/>
        <cfvo type="max"/>
        <color rgb="FFF8696B"/>
        <color rgb="FFFCFCFF"/>
      </colorScale>
    </cfRule>
  </conditionalFormatting>
  <conditionalFormatting sqref="BX3:BX9">
    <cfRule type="colorScale" priority="657">
      <colorScale>
        <cfvo type="min"/>
        <cfvo type="max"/>
        <color rgb="FFF8696B"/>
        <color rgb="FFFCFCFF"/>
      </colorScale>
    </cfRule>
  </conditionalFormatting>
  <conditionalFormatting sqref="BI3:BI9">
    <cfRule type="colorScale" priority="656">
      <colorScale>
        <cfvo type="min"/>
        <cfvo type="max"/>
        <color rgb="FF63BE7B"/>
        <color rgb="FFFCFCFF"/>
      </colorScale>
    </cfRule>
  </conditionalFormatting>
  <conditionalFormatting sqref="BJ3:BJ9">
    <cfRule type="colorScale" priority="655">
      <colorScale>
        <cfvo type="min"/>
        <cfvo type="max"/>
        <color rgb="FFF8696B"/>
        <color rgb="FFFCFCFF"/>
      </colorScale>
    </cfRule>
  </conditionalFormatting>
  <conditionalFormatting sqref="BK3:BK9">
    <cfRule type="colorScale" priority="654">
      <colorScale>
        <cfvo type="min"/>
        <cfvo type="max"/>
        <color rgb="FFFCFCFF"/>
        <color rgb="FF63BE7B"/>
      </colorScale>
    </cfRule>
  </conditionalFormatting>
  <conditionalFormatting sqref="BL3:BL9">
    <cfRule type="colorScale" priority="653">
      <colorScale>
        <cfvo type="min"/>
        <cfvo type="max"/>
        <color rgb="FFFCFCFF"/>
        <color rgb="FFF8696B"/>
      </colorScale>
    </cfRule>
  </conditionalFormatting>
  <conditionalFormatting sqref="BM3:BM9">
    <cfRule type="colorScale" priority="652">
      <colorScale>
        <cfvo type="min"/>
        <cfvo type="max"/>
        <color rgb="FFFCFCFF"/>
        <color rgb="FF63BE7B"/>
      </colorScale>
    </cfRule>
  </conditionalFormatting>
  <conditionalFormatting sqref="BN3:BN9">
    <cfRule type="colorScale" priority="651">
      <colorScale>
        <cfvo type="min"/>
        <cfvo type="max"/>
        <color rgb="FFFCFCFF"/>
        <color rgb="FFF8696B"/>
      </colorScale>
    </cfRule>
  </conditionalFormatting>
  <conditionalFormatting sqref="BP3:BP9">
    <cfRule type="colorScale" priority="650">
      <colorScale>
        <cfvo type="min"/>
        <cfvo type="max"/>
        <color rgb="FF63BE7B"/>
        <color rgb="FFFCFCFF"/>
      </colorScale>
    </cfRule>
  </conditionalFormatting>
  <conditionalFormatting sqref="BQ3:BQ9">
    <cfRule type="colorScale" priority="649">
      <colorScale>
        <cfvo type="min"/>
        <cfvo type="max"/>
        <color rgb="FFF8696B"/>
        <color rgb="FFFCFCFF"/>
      </colorScale>
    </cfRule>
  </conditionalFormatting>
  <conditionalFormatting sqref="BR3:BR9">
    <cfRule type="colorScale" priority="648">
      <colorScale>
        <cfvo type="min"/>
        <cfvo type="max"/>
        <color rgb="FFFCFCFF"/>
        <color rgb="FF63BE7B"/>
      </colorScale>
    </cfRule>
  </conditionalFormatting>
  <conditionalFormatting sqref="BS3:BS9">
    <cfRule type="colorScale" priority="647">
      <colorScale>
        <cfvo type="min"/>
        <cfvo type="max"/>
        <color rgb="FFFCFCFF"/>
        <color rgb="FFF8696B"/>
      </colorScale>
    </cfRule>
  </conditionalFormatting>
  <conditionalFormatting sqref="BT3:BT9">
    <cfRule type="colorScale" priority="646">
      <colorScale>
        <cfvo type="min"/>
        <cfvo type="max"/>
        <color rgb="FFFCFCFF"/>
        <color rgb="FF63BE7B"/>
      </colorScale>
    </cfRule>
  </conditionalFormatting>
  <conditionalFormatting sqref="BU3:BU9">
    <cfRule type="colorScale" priority="645">
      <colorScale>
        <cfvo type="min"/>
        <cfvo type="max"/>
        <color rgb="FFFCFCFF"/>
        <color rgb="FFF8696B"/>
      </colorScale>
    </cfRule>
  </conditionalFormatting>
  <conditionalFormatting sqref="BY3:BZ9">
    <cfRule type="colorScale" priority="644">
      <colorScale>
        <cfvo type="min"/>
        <cfvo type="max"/>
        <color rgb="FFFCFCFF"/>
        <color rgb="FF63BE7B"/>
      </colorScale>
    </cfRule>
  </conditionalFormatting>
  <conditionalFormatting sqref="CA3:CA9">
    <cfRule type="colorScale" priority="641">
      <colorScale>
        <cfvo type="min"/>
        <cfvo type="max"/>
        <color rgb="FFFCFCFF"/>
        <color rgb="FF63BE7B"/>
      </colorScale>
    </cfRule>
  </conditionalFormatting>
  <conditionalFormatting sqref="BY3:BY9">
    <cfRule type="colorScale" priority="643">
      <colorScale>
        <cfvo type="min"/>
        <cfvo type="max"/>
        <color rgb="FFFCFCFF"/>
        <color rgb="FF63BE7B"/>
      </colorScale>
    </cfRule>
  </conditionalFormatting>
  <conditionalFormatting sqref="BZ3:BZ9">
    <cfRule type="colorScale" priority="642">
      <colorScale>
        <cfvo type="min"/>
        <cfvo type="max"/>
        <color rgb="FFFCFCFF"/>
        <color rgb="FF63BE7B"/>
      </colorScale>
    </cfRule>
  </conditionalFormatting>
  <conditionalFormatting sqref="T3:T9">
    <cfRule type="colorScale" priority="640">
      <colorScale>
        <cfvo type="min"/>
        <cfvo type="max"/>
        <color rgb="FFF8696B"/>
        <color rgb="FFFCFCFF"/>
      </colorScale>
    </cfRule>
  </conditionalFormatting>
  <conditionalFormatting sqref="AH3:AH7 AH9">
    <cfRule type="colorScale" priority="637">
      <colorScale>
        <cfvo type="min"/>
        <cfvo type="max"/>
        <color rgb="FFF8696B"/>
        <color rgb="FFFCFCFF"/>
      </colorScale>
    </cfRule>
  </conditionalFormatting>
  <conditionalFormatting sqref="AI3:AI7 AI9">
    <cfRule type="colorScale" priority="638">
      <colorScale>
        <cfvo type="min"/>
        <cfvo type="max"/>
        <color rgb="FFF8696B"/>
        <color rgb="FFFCFCFF"/>
      </colorScale>
    </cfRule>
  </conditionalFormatting>
  <conditionalFormatting sqref="AJ3:AJ7 AJ9">
    <cfRule type="colorScale" priority="639">
      <colorScale>
        <cfvo type="min"/>
        <cfvo type="max"/>
        <color rgb="FFF8696B"/>
        <color rgb="FFFCFCFF"/>
      </colorScale>
    </cfRule>
  </conditionalFormatting>
  <conditionalFormatting sqref="AH3:AH9">
    <cfRule type="colorScale" priority="636">
      <colorScale>
        <cfvo type="min"/>
        <cfvo type="max"/>
        <color rgb="FFF8696B"/>
        <color rgb="FFFCFCFF"/>
      </colorScale>
    </cfRule>
  </conditionalFormatting>
  <conditionalFormatting sqref="AI3:AI9">
    <cfRule type="colorScale" priority="635">
      <colorScale>
        <cfvo type="min"/>
        <cfvo type="max"/>
        <color rgb="FFF8696B"/>
        <color rgb="FFFCFCFF"/>
      </colorScale>
    </cfRule>
  </conditionalFormatting>
  <conditionalFormatting sqref="AJ3:AJ9">
    <cfRule type="colorScale" priority="634">
      <colorScale>
        <cfvo type="min"/>
        <cfvo type="max"/>
        <color rgb="FFF8696B"/>
        <color rgb="FFFCFCFF"/>
      </colorScale>
    </cfRule>
  </conditionalFormatting>
  <conditionalFormatting sqref="U3:U9">
    <cfRule type="colorScale" priority="633">
      <colorScale>
        <cfvo type="min"/>
        <cfvo type="max"/>
        <color rgb="FF63BE7B"/>
        <color rgb="FFFCFCFF"/>
      </colorScale>
    </cfRule>
  </conditionalFormatting>
  <conditionalFormatting sqref="V3:V9">
    <cfRule type="colorScale" priority="632">
      <colorScale>
        <cfvo type="min"/>
        <cfvo type="max"/>
        <color rgb="FFF8696B"/>
        <color rgb="FFFCFCFF"/>
      </colorScale>
    </cfRule>
  </conditionalFormatting>
  <conditionalFormatting sqref="W3:W9">
    <cfRule type="colorScale" priority="631">
      <colorScale>
        <cfvo type="min"/>
        <cfvo type="max"/>
        <color rgb="FFFCFCFF"/>
        <color rgb="FF63BE7B"/>
      </colorScale>
    </cfRule>
  </conditionalFormatting>
  <conditionalFormatting sqref="X3:X9">
    <cfRule type="colorScale" priority="630">
      <colorScale>
        <cfvo type="min"/>
        <cfvo type="max"/>
        <color rgb="FFFCFCFF"/>
        <color rgb="FFF8696B"/>
      </colorScale>
    </cfRule>
  </conditionalFormatting>
  <conditionalFormatting sqref="Y3:Y9">
    <cfRule type="colorScale" priority="629">
      <colorScale>
        <cfvo type="min"/>
        <cfvo type="max"/>
        <color rgb="FFFCFCFF"/>
        <color rgb="FF63BE7B"/>
      </colorScale>
    </cfRule>
  </conditionalFormatting>
  <conditionalFormatting sqref="Z3:Z9">
    <cfRule type="colorScale" priority="628">
      <colorScale>
        <cfvo type="min"/>
        <cfvo type="max"/>
        <color rgb="FFFCFCFF"/>
        <color rgb="FFF8696B"/>
      </colorScale>
    </cfRule>
  </conditionalFormatting>
  <conditionalFormatting sqref="AB3:AB9">
    <cfRule type="colorScale" priority="627">
      <colorScale>
        <cfvo type="min"/>
        <cfvo type="max"/>
        <color rgb="FF63BE7B"/>
        <color rgb="FFFCFCFF"/>
      </colorScale>
    </cfRule>
  </conditionalFormatting>
  <conditionalFormatting sqref="AC3:AC9">
    <cfRule type="colorScale" priority="626">
      <colorScale>
        <cfvo type="min"/>
        <cfvo type="max"/>
        <color rgb="FFF8696B"/>
        <color rgb="FFFCFCFF"/>
      </colorScale>
    </cfRule>
  </conditionalFormatting>
  <conditionalFormatting sqref="AD3:AD9">
    <cfRule type="colorScale" priority="625">
      <colorScale>
        <cfvo type="min"/>
        <cfvo type="max"/>
        <color rgb="FFFCFCFF"/>
        <color rgb="FF63BE7B"/>
      </colorScale>
    </cfRule>
  </conditionalFormatting>
  <conditionalFormatting sqref="AE3:AE9">
    <cfRule type="colorScale" priority="624">
      <colorScale>
        <cfvo type="min"/>
        <cfvo type="max"/>
        <color rgb="FFFCFCFF"/>
        <color rgb="FFF8696B"/>
      </colorScale>
    </cfRule>
  </conditionalFormatting>
  <conditionalFormatting sqref="AF3:AF9">
    <cfRule type="colorScale" priority="623">
      <colorScale>
        <cfvo type="min"/>
        <cfvo type="max"/>
        <color rgb="FFFCFCFF"/>
        <color rgb="FF63BE7B"/>
      </colorScale>
    </cfRule>
  </conditionalFormatting>
  <conditionalFormatting sqref="AG3:AG9">
    <cfRule type="colorScale" priority="622">
      <colorScale>
        <cfvo type="min"/>
        <cfvo type="max"/>
        <color rgb="FFFCFCFF"/>
        <color rgb="FFF8696B"/>
      </colorScale>
    </cfRule>
  </conditionalFormatting>
  <conditionalFormatting sqref="AK3:AL9">
    <cfRule type="colorScale" priority="621">
      <colorScale>
        <cfvo type="min"/>
        <cfvo type="max"/>
        <color rgb="FFFCFCFF"/>
        <color rgb="FF63BE7B"/>
      </colorScale>
    </cfRule>
  </conditionalFormatting>
  <conditionalFormatting sqref="AM3:AM9">
    <cfRule type="colorScale" priority="618">
      <colorScale>
        <cfvo type="min"/>
        <cfvo type="max"/>
        <color rgb="FFFCFCFF"/>
        <color rgb="FF63BE7B"/>
      </colorScale>
    </cfRule>
  </conditionalFormatting>
  <conditionalFormatting sqref="AK3:AK9">
    <cfRule type="colorScale" priority="620">
      <colorScale>
        <cfvo type="min"/>
        <cfvo type="max"/>
        <color rgb="FFFCFCFF"/>
        <color rgb="FF63BE7B"/>
      </colorScale>
    </cfRule>
  </conditionalFormatting>
  <conditionalFormatting sqref="AL3:AL9">
    <cfRule type="colorScale" priority="619">
      <colorScale>
        <cfvo type="min"/>
        <cfvo type="max"/>
        <color rgb="FFFCFCFF"/>
        <color rgb="FF63BE7B"/>
      </colorScale>
    </cfRule>
  </conditionalFormatting>
  <conditionalFormatting sqref="CB3:CB9">
    <cfRule type="colorScale" priority="617">
      <colorScale>
        <cfvo type="min"/>
        <cfvo type="max"/>
        <color rgb="FFF8696B"/>
        <color rgb="FFFCFCFF"/>
      </colorScale>
    </cfRule>
  </conditionalFormatting>
  <conditionalFormatting sqref="CP3:CP7 CP9">
    <cfRule type="colorScale" priority="614">
      <colorScale>
        <cfvo type="min"/>
        <cfvo type="max"/>
        <color rgb="FFF8696B"/>
        <color rgb="FFFCFCFF"/>
      </colorScale>
    </cfRule>
  </conditionalFormatting>
  <conditionalFormatting sqref="CQ3:CQ7 CQ9">
    <cfRule type="colorScale" priority="615">
      <colorScale>
        <cfvo type="min"/>
        <cfvo type="max"/>
        <color rgb="FFF8696B"/>
        <color rgb="FFFCFCFF"/>
      </colorScale>
    </cfRule>
  </conditionalFormatting>
  <conditionalFormatting sqref="CR3:CR7 CR9">
    <cfRule type="colorScale" priority="616">
      <colorScale>
        <cfvo type="min"/>
        <cfvo type="max"/>
        <color rgb="FFF8696B"/>
        <color rgb="FFFCFCFF"/>
      </colorScale>
    </cfRule>
  </conditionalFormatting>
  <conditionalFormatting sqref="CP3:CP9">
    <cfRule type="colorScale" priority="613">
      <colorScale>
        <cfvo type="min"/>
        <cfvo type="max"/>
        <color rgb="FFF8696B"/>
        <color rgb="FFFCFCFF"/>
      </colorScale>
    </cfRule>
  </conditionalFormatting>
  <conditionalFormatting sqref="CQ3:CQ9">
    <cfRule type="colorScale" priority="612">
      <colorScale>
        <cfvo type="min"/>
        <cfvo type="max"/>
        <color rgb="FFF8696B"/>
        <color rgb="FFFCFCFF"/>
      </colorScale>
    </cfRule>
  </conditionalFormatting>
  <conditionalFormatting sqref="CR3:CR9">
    <cfRule type="colorScale" priority="611">
      <colorScale>
        <cfvo type="min"/>
        <cfvo type="max"/>
        <color rgb="FFF8696B"/>
        <color rgb="FFFCFCFF"/>
      </colorScale>
    </cfRule>
  </conditionalFormatting>
  <conditionalFormatting sqref="CC3:CC9">
    <cfRule type="colorScale" priority="610">
      <colorScale>
        <cfvo type="min"/>
        <cfvo type="max"/>
        <color rgb="FF63BE7B"/>
        <color rgb="FFFCFCFF"/>
      </colorScale>
    </cfRule>
  </conditionalFormatting>
  <conditionalFormatting sqref="CD3:CD9">
    <cfRule type="colorScale" priority="609">
      <colorScale>
        <cfvo type="min"/>
        <cfvo type="max"/>
        <color rgb="FFF8696B"/>
        <color rgb="FFFCFCFF"/>
      </colorScale>
    </cfRule>
  </conditionalFormatting>
  <conditionalFormatting sqref="CE3:CE9">
    <cfRule type="colorScale" priority="608">
      <colorScale>
        <cfvo type="min"/>
        <cfvo type="max"/>
        <color rgb="FFFCFCFF"/>
        <color rgb="FF63BE7B"/>
      </colorScale>
    </cfRule>
  </conditionalFormatting>
  <conditionalFormatting sqref="CF3:CF9">
    <cfRule type="colorScale" priority="607">
      <colorScale>
        <cfvo type="min"/>
        <cfvo type="max"/>
        <color rgb="FFFCFCFF"/>
        <color rgb="FFF8696B"/>
      </colorScale>
    </cfRule>
  </conditionalFormatting>
  <conditionalFormatting sqref="CG3:CG9">
    <cfRule type="colorScale" priority="606">
      <colorScale>
        <cfvo type="min"/>
        <cfvo type="max"/>
        <color rgb="FFFCFCFF"/>
        <color rgb="FF63BE7B"/>
      </colorScale>
    </cfRule>
  </conditionalFormatting>
  <conditionalFormatting sqref="CH3:CH9">
    <cfRule type="colorScale" priority="605">
      <colorScale>
        <cfvo type="min"/>
        <cfvo type="max"/>
        <color rgb="FFFCFCFF"/>
        <color rgb="FFF8696B"/>
      </colorScale>
    </cfRule>
  </conditionalFormatting>
  <conditionalFormatting sqref="CJ3:CJ9">
    <cfRule type="colorScale" priority="604">
      <colorScale>
        <cfvo type="min"/>
        <cfvo type="max"/>
        <color rgb="FF63BE7B"/>
        <color rgb="FFFCFCFF"/>
      </colorScale>
    </cfRule>
  </conditionalFormatting>
  <conditionalFormatting sqref="CK3:CK9">
    <cfRule type="colorScale" priority="603">
      <colorScale>
        <cfvo type="min"/>
        <cfvo type="max"/>
        <color rgb="FFF8696B"/>
        <color rgb="FFFCFCFF"/>
      </colorScale>
    </cfRule>
  </conditionalFormatting>
  <conditionalFormatting sqref="CL3:CL9">
    <cfRule type="colorScale" priority="602">
      <colorScale>
        <cfvo type="min"/>
        <cfvo type="max"/>
        <color rgb="FFFCFCFF"/>
        <color rgb="FF63BE7B"/>
      </colorScale>
    </cfRule>
  </conditionalFormatting>
  <conditionalFormatting sqref="CM3:CM9">
    <cfRule type="colorScale" priority="601">
      <colorScale>
        <cfvo type="min"/>
        <cfvo type="max"/>
        <color rgb="FFFCFCFF"/>
        <color rgb="FFF8696B"/>
      </colorScale>
    </cfRule>
  </conditionalFormatting>
  <conditionalFormatting sqref="CN3:CN9">
    <cfRule type="colorScale" priority="600">
      <colorScale>
        <cfvo type="min"/>
        <cfvo type="max"/>
        <color rgb="FFFCFCFF"/>
        <color rgb="FF63BE7B"/>
      </colorScale>
    </cfRule>
  </conditionalFormatting>
  <conditionalFormatting sqref="CO3:CO9">
    <cfRule type="colorScale" priority="599">
      <colorScale>
        <cfvo type="min"/>
        <cfvo type="max"/>
        <color rgb="FFFCFCFF"/>
        <color rgb="FFF8696B"/>
      </colorScale>
    </cfRule>
  </conditionalFormatting>
  <conditionalFormatting sqref="CS3:CT9">
    <cfRule type="colorScale" priority="598">
      <colorScale>
        <cfvo type="min"/>
        <cfvo type="max"/>
        <color rgb="FFFCFCFF"/>
        <color rgb="FF63BE7B"/>
      </colorScale>
    </cfRule>
  </conditionalFormatting>
  <conditionalFormatting sqref="CU3:CU9">
    <cfRule type="colorScale" priority="595">
      <colorScale>
        <cfvo type="min"/>
        <cfvo type="max"/>
        <color rgb="FFFCFCFF"/>
        <color rgb="FF63BE7B"/>
      </colorScale>
    </cfRule>
  </conditionalFormatting>
  <conditionalFormatting sqref="CS3:CS9">
    <cfRule type="colorScale" priority="597">
      <colorScale>
        <cfvo type="min"/>
        <cfvo type="max"/>
        <color rgb="FFFCFCFF"/>
        <color rgb="FF63BE7B"/>
      </colorScale>
    </cfRule>
  </conditionalFormatting>
  <conditionalFormatting sqref="CT3:CT9">
    <cfRule type="colorScale" priority="596">
      <colorScale>
        <cfvo type="min"/>
        <cfvo type="max"/>
        <color rgb="FFFCFCFF"/>
        <color rgb="FF63BE7B"/>
      </colorScale>
    </cfRule>
  </conditionalFormatting>
  <conditionalFormatting sqref="CW3:CW9">
    <cfRule type="colorScale" priority="594">
      <colorScale>
        <cfvo type="min"/>
        <cfvo type="max"/>
        <color rgb="FF63BE7B"/>
        <color rgb="FFFCFCFF"/>
      </colorScale>
    </cfRule>
  </conditionalFormatting>
  <conditionalFormatting sqref="CX3:CX9">
    <cfRule type="colorScale" priority="593">
      <colorScale>
        <cfvo type="min"/>
        <cfvo type="max"/>
        <color rgb="FFF8696B"/>
        <color rgb="FFFCFCFF"/>
      </colorScale>
    </cfRule>
  </conditionalFormatting>
  <conditionalFormatting sqref="CY3:CY9">
    <cfRule type="colorScale" priority="592">
      <colorScale>
        <cfvo type="min"/>
        <cfvo type="max"/>
        <color rgb="FFFCFCFF"/>
        <color rgb="FF63BE7B"/>
      </colorScale>
    </cfRule>
  </conditionalFormatting>
  <conditionalFormatting sqref="CZ3:CZ9">
    <cfRule type="colorScale" priority="591">
      <colorScale>
        <cfvo type="min"/>
        <cfvo type="max"/>
        <color rgb="FFFCFCFF"/>
        <color rgb="FFF8696B"/>
      </colorScale>
    </cfRule>
  </conditionalFormatting>
  <conditionalFormatting sqref="DA3:DA9">
    <cfRule type="colorScale" priority="590">
      <colorScale>
        <cfvo type="min"/>
        <cfvo type="max"/>
        <color rgb="FFFCFCFF"/>
        <color rgb="FF63BE7B"/>
      </colorScale>
    </cfRule>
  </conditionalFormatting>
  <conditionalFormatting sqref="DB3:DB9">
    <cfRule type="colorScale" priority="589">
      <colorScale>
        <cfvo type="min"/>
        <cfvo type="max"/>
        <color rgb="FFFCFCFF"/>
        <color rgb="FFF8696B"/>
      </colorScale>
    </cfRule>
  </conditionalFormatting>
  <conditionalFormatting sqref="B25">
    <cfRule type="colorScale" priority="576">
      <colorScale>
        <cfvo type="min"/>
        <cfvo type="max"/>
        <color rgb="FF63BE7B"/>
        <color rgb="FFFCFCFF"/>
      </colorScale>
    </cfRule>
  </conditionalFormatting>
  <conditionalFormatting sqref="F25">
    <cfRule type="colorScale" priority="575">
      <colorScale>
        <cfvo type="min"/>
        <cfvo type="max"/>
        <color rgb="FFFCFCFF"/>
        <color rgb="FF63BE7B"/>
      </colorScale>
    </cfRule>
  </conditionalFormatting>
  <conditionalFormatting sqref="H25">
    <cfRule type="colorScale" priority="574">
      <colorScale>
        <cfvo type="min"/>
        <cfvo type="max"/>
        <color rgb="FFFCFCFF"/>
        <color rgb="FF63BE7B"/>
      </colorScale>
    </cfRule>
  </conditionalFormatting>
  <conditionalFormatting sqref="B21 B25 B23">
    <cfRule type="colorScale" priority="573">
      <colorScale>
        <cfvo type="min"/>
        <cfvo type="max"/>
        <color rgb="FF63BE7B"/>
        <color rgb="FFFCFCFF"/>
      </colorScale>
    </cfRule>
  </conditionalFormatting>
  <conditionalFormatting sqref="F25 F21 F23">
    <cfRule type="colorScale" priority="572">
      <colorScale>
        <cfvo type="min"/>
        <cfvo type="max"/>
        <color rgb="FFFCFCFF"/>
        <color rgb="FF63BE7B"/>
      </colorScale>
    </cfRule>
  </conditionalFormatting>
  <conditionalFormatting sqref="H25 H21 H23">
    <cfRule type="colorScale" priority="571">
      <colorScale>
        <cfvo type="min"/>
        <cfvo type="max"/>
        <color rgb="FFFCFCFF"/>
        <color rgb="FF63BE7B"/>
      </colorScale>
    </cfRule>
  </conditionalFormatting>
  <conditionalFormatting sqref="C25 C21 C23">
    <cfRule type="colorScale" priority="570">
      <colorScale>
        <cfvo type="min"/>
        <cfvo type="max"/>
        <color rgb="FFF8696B"/>
        <color rgb="FFFCFCFF"/>
      </colorScale>
    </cfRule>
  </conditionalFormatting>
  <conditionalFormatting sqref="G25 G21 G23">
    <cfRule type="colorScale" priority="569">
      <colorScale>
        <cfvo type="min"/>
        <cfvo type="max"/>
        <color rgb="FFFCFCFF"/>
        <color rgb="FFF8696B"/>
      </colorScale>
    </cfRule>
  </conditionalFormatting>
  <conditionalFormatting sqref="I21 I25 I23">
    <cfRule type="colorScale" priority="568">
      <colorScale>
        <cfvo type="min"/>
        <cfvo type="max"/>
        <color rgb="FFFCFCFF"/>
        <color rgb="FFF8696B"/>
      </colorScale>
    </cfRule>
  </conditionalFormatting>
  <conditionalFormatting sqref="C24">
    <cfRule type="colorScale" priority="567">
      <colorScale>
        <cfvo type="min"/>
        <cfvo type="max"/>
        <color rgb="FFF8696B"/>
        <color rgb="FFFCFCFF"/>
      </colorScale>
    </cfRule>
  </conditionalFormatting>
  <conditionalFormatting sqref="F24:I24">
    <cfRule type="colorScale" priority="566">
      <colorScale>
        <cfvo type="min"/>
        <cfvo type="max"/>
        <color rgb="FFFCFCFF"/>
        <color rgb="FF63BE7B"/>
      </colorScale>
    </cfRule>
  </conditionalFormatting>
  <conditionalFormatting sqref="B23:B25 B21">
    <cfRule type="colorScale" priority="565">
      <colorScale>
        <cfvo type="min"/>
        <cfvo type="max"/>
        <color rgb="FF63BE7B"/>
        <color rgb="FFFCFCFF"/>
      </colorScale>
    </cfRule>
  </conditionalFormatting>
  <conditionalFormatting sqref="C23:C25 C21">
    <cfRule type="colorScale" priority="564">
      <colorScale>
        <cfvo type="min"/>
        <cfvo type="max"/>
        <color rgb="FFF8696B"/>
        <color rgb="FFFCFCFF"/>
      </colorScale>
    </cfRule>
  </conditionalFormatting>
  <conditionalFormatting sqref="F23:F25 F21">
    <cfRule type="colorScale" priority="563">
      <colorScale>
        <cfvo type="min"/>
        <cfvo type="max"/>
        <color rgb="FFFCFCFF"/>
        <color rgb="FF63BE7B"/>
      </colorScale>
    </cfRule>
  </conditionalFormatting>
  <conditionalFormatting sqref="G23:G25 G21">
    <cfRule type="colorScale" priority="562">
      <colorScale>
        <cfvo type="min"/>
        <cfvo type="max"/>
        <color rgb="FFFCFCFF"/>
        <color rgb="FFF8696B"/>
      </colorScale>
    </cfRule>
  </conditionalFormatting>
  <conditionalFormatting sqref="H23:H25 H21">
    <cfRule type="colorScale" priority="561">
      <colorScale>
        <cfvo type="min"/>
        <cfvo type="max"/>
        <color rgb="FFFCFCFF"/>
        <color rgb="FF63BE7B"/>
      </colorScale>
    </cfRule>
  </conditionalFormatting>
  <conditionalFormatting sqref="I23:I25 I21">
    <cfRule type="colorScale" priority="560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577">
      <colorScale>
        <cfvo type="min"/>
        <cfvo type="max"/>
        <color rgb="FFFCFCFF"/>
        <color rgb="FFF8696B"/>
      </colorScale>
    </cfRule>
  </conditionalFormatting>
  <conditionalFormatting sqref="B23:B25 B21">
    <cfRule type="colorScale" priority="578">
      <colorScale>
        <cfvo type="min"/>
        <cfvo type="max"/>
        <color rgb="FF63BE7B"/>
        <color rgb="FFFCFCFF"/>
      </colorScale>
    </cfRule>
  </conditionalFormatting>
  <conditionalFormatting sqref="C23:C25">
    <cfRule type="colorScale" priority="579">
      <colorScale>
        <cfvo type="min"/>
        <cfvo type="max"/>
        <color rgb="FFF8696B"/>
        <color rgb="FFFCFCFF"/>
      </colorScale>
    </cfRule>
  </conditionalFormatting>
  <conditionalFormatting sqref="F23:F25">
    <cfRule type="colorScale" priority="580">
      <colorScale>
        <cfvo type="min"/>
        <cfvo type="max"/>
        <color rgb="FFFCFCFF"/>
        <color rgb="FF63BE7B"/>
      </colorScale>
    </cfRule>
  </conditionalFormatting>
  <conditionalFormatting sqref="H23:H25">
    <cfRule type="colorScale" priority="581">
      <colorScale>
        <cfvo type="min"/>
        <cfvo type="max"/>
        <color rgb="FFFCFCFF"/>
        <color rgb="FF63BE7B"/>
      </colorScale>
    </cfRule>
  </conditionalFormatting>
  <conditionalFormatting sqref="I23:I25">
    <cfRule type="colorScale" priority="582">
      <colorScale>
        <cfvo type="min"/>
        <cfvo type="max"/>
        <color rgb="FFFCFCFF"/>
        <color rgb="FFF8696B"/>
      </colorScale>
    </cfRule>
  </conditionalFormatting>
  <conditionalFormatting sqref="I21:I25">
    <cfRule type="colorScale" priority="583">
      <colorScale>
        <cfvo type="min"/>
        <cfvo type="max"/>
        <color rgb="FFFCFCFF"/>
        <color rgb="FFF8696B"/>
      </colorScale>
    </cfRule>
  </conditionalFormatting>
  <conditionalFormatting sqref="H21:H25">
    <cfRule type="colorScale" priority="584">
      <colorScale>
        <cfvo type="min"/>
        <cfvo type="max"/>
        <color rgb="FFFCFCFF"/>
        <color rgb="FF63BE7B"/>
      </colorScale>
    </cfRule>
  </conditionalFormatting>
  <conditionalFormatting sqref="G21:G25">
    <cfRule type="colorScale" priority="585">
      <colorScale>
        <cfvo type="min"/>
        <cfvo type="max"/>
        <color rgb="FFFCFCFF"/>
        <color rgb="FFF8696B"/>
      </colorScale>
    </cfRule>
  </conditionalFormatting>
  <conditionalFormatting sqref="F21:F25">
    <cfRule type="colorScale" priority="586">
      <colorScale>
        <cfvo type="min"/>
        <cfvo type="max"/>
        <color rgb="FFFCFCFF"/>
        <color rgb="FF63BE7B"/>
      </colorScale>
    </cfRule>
  </conditionalFormatting>
  <conditionalFormatting sqref="C21:C25">
    <cfRule type="colorScale" priority="587">
      <colorScale>
        <cfvo type="min"/>
        <cfvo type="max"/>
        <color rgb="FFF8696B"/>
        <color rgb="FFFCFCFF"/>
      </colorScale>
    </cfRule>
  </conditionalFormatting>
  <conditionalFormatting sqref="B21:B25">
    <cfRule type="colorScale" priority="588">
      <colorScale>
        <cfvo type="min"/>
        <cfvo type="max"/>
        <color rgb="FF63BE7B"/>
        <color rgb="FFFCFCFF"/>
      </colorScale>
    </cfRule>
  </conditionalFormatting>
  <conditionalFormatting sqref="B21:B25">
    <cfRule type="colorScale" priority="559">
      <colorScale>
        <cfvo type="min"/>
        <cfvo type="max"/>
        <color rgb="FF63BE7B"/>
        <color rgb="FFFCFCFF"/>
      </colorScale>
    </cfRule>
  </conditionalFormatting>
  <conditionalFormatting sqref="C21:C25">
    <cfRule type="colorScale" priority="558">
      <colorScale>
        <cfvo type="min"/>
        <cfvo type="max"/>
        <color rgb="FFF8696B"/>
        <color rgb="FFFCFCFF"/>
      </colorScale>
    </cfRule>
  </conditionalFormatting>
  <conditionalFormatting sqref="F21:F25">
    <cfRule type="colorScale" priority="557">
      <colorScale>
        <cfvo type="min"/>
        <cfvo type="max"/>
        <color rgb="FFFCFCFF"/>
        <color rgb="FF63BE7B"/>
      </colorScale>
    </cfRule>
  </conditionalFormatting>
  <conditionalFormatting sqref="G21:G25">
    <cfRule type="colorScale" priority="556">
      <colorScale>
        <cfvo type="min"/>
        <cfvo type="max"/>
        <color rgb="FFFCFCFF"/>
        <color rgb="FFF8696B"/>
      </colorScale>
    </cfRule>
  </conditionalFormatting>
  <conditionalFormatting sqref="H21:H25">
    <cfRule type="colorScale" priority="555">
      <colorScale>
        <cfvo type="min"/>
        <cfvo type="max"/>
        <color rgb="FFFCFCFF"/>
        <color rgb="FF63BE7B"/>
      </colorScale>
    </cfRule>
  </conditionalFormatting>
  <conditionalFormatting sqref="I21:I25">
    <cfRule type="colorScale" priority="554">
      <colorScale>
        <cfvo type="min"/>
        <cfvo type="max"/>
        <color rgb="FFFCFCFF"/>
        <color rgb="FFF8696B"/>
      </colorScale>
    </cfRule>
  </conditionalFormatting>
  <conditionalFormatting sqref="I30">
    <cfRule type="colorScale" priority="541">
      <colorScale>
        <cfvo type="min"/>
        <cfvo type="max"/>
        <color rgb="FFFCFCFF"/>
        <color rgb="FFF8696B"/>
      </colorScale>
    </cfRule>
  </conditionalFormatting>
  <conditionalFormatting sqref="I30">
    <cfRule type="colorScale" priority="540">
      <colorScale>
        <cfvo type="min"/>
        <cfvo type="max"/>
        <color rgb="FFFCFCFF"/>
        <color rgb="FFF8696B"/>
      </colorScale>
    </cfRule>
  </conditionalFormatting>
  <conditionalFormatting sqref="H30">
    <cfRule type="colorScale" priority="539">
      <colorScale>
        <cfvo type="min"/>
        <cfvo type="max"/>
        <color rgb="FFFCFCFF"/>
        <color rgb="FF63BE7B"/>
      </colorScale>
    </cfRule>
  </conditionalFormatting>
  <conditionalFormatting sqref="H30">
    <cfRule type="colorScale" priority="538">
      <colorScale>
        <cfvo type="min"/>
        <cfvo type="max"/>
        <color rgb="FFFCFCFF"/>
        <color rgb="FF63BE7B"/>
      </colorScale>
    </cfRule>
  </conditionalFormatting>
  <conditionalFormatting sqref="H30">
    <cfRule type="colorScale" priority="537">
      <colorScale>
        <cfvo type="min"/>
        <cfvo type="max"/>
        <color rgb="FFFCFCFF"/>
        <color rgb="FF63BE7B"/>
      </colorScale>
    </cfRule>
  </conditionalFormatting>
  <conditionalFormatting sqref="G30">
    <cfRule type="colorScale" priority="536">
      <colorScale>
        <cfvo type="min"/>
        <cfvo type="max"/>
        <color rgb="FFFCFCFF"/>
        <color rgb="FFF8696B"/>
      </colorScale>
    </cfRule>
  </conditionalFormatting>
  <conditionalFormatting sqref="G30">
    <cfRule type="colorScale" priority="535">
      <colorScale>
        <cfvo type="min"/>
        <cfvo type="max"/>
        <color rgb="FFFCFCFF"/>
        <color rgb="FFF8696B"/>
      </colorScale>
    </cfRule>
  </conditionalFormatting>
  <conditionalFormatting sqref="F30">
    <cfRule type="colorScale" priority="534">
      <colorScale>
        <cfvo type="min"/>
        <cfvo type="max"/>
        <color rgb="FFFCFCFF"/>
        <color rgb="FF63BE7B"/>
      </colorScale>
    </cfRule>
  </conditionalFormatting>
  <conditionalFormatting sqref="F30">
    <cfRule type="colorScale" priority="533">
      <colorScale>
        <cfvo type="min"/>
        <cfvo type="max"/>
        <color rgb="FFFCFCFF"/>
        <color rgb="FF63BE7B"/>
      </colorScale>
    </cfRule>
  </conditionalFormatting>
  <conditionalFormatting sqref="F30">
    <cfRule type="colorScale" priority="532">
      <colorScale>
        <cfvo type="min"/>
        <cfvo type="max"/>
        <color rgb="FFFCFCFF"/>
        <color rgb="FF63BE7B"/>
      </colorScale>
    </cfRule>
  </conditionalFormatting>
  <conditionalFormatting sqref="B30:E30">
    <cfRule type="colorScale" priority="531">
      <colorScale>
        <cfvo type="min"/>
        <cfvo type="max"/>
        <color rgb="FFF8696B"/>
        <color rgb="FFFCFCFF"/>
      </colorScale>
    </cfRule>
  </conditionalFormatting>
  <conditionalFormatting sqref="B30:E30">
    <cfRule type="colorScale" priority="530">
      <colorScale>
        <cfvo type="min"/>
        <cfvo type="max"/>
        <color rgb="FFF8696B"/>
        <color rgb="FFFCFCFF"/>
      </colorScale>
    </cfRule>
  </conditionalFormatting>
  <conditionalFormatting sqref="G30">
    <cfRule type="colorScale" priority="542">
      <colorScale>
        <cfvo type="min"/>
        <cfvo type="max"/>
        <color rgb="FFFCFCFF"/>
        <color rgb="FFF8696B"/>
      </colorScale>
    </cfRule>
  </conditionalFormatting>
  <conditionalFormatting sqref="B30">
    <cfRule type="colorScale" priority="543">
      <colorScale>
        <cfvo type="min"/>
        <cfvo type="max"/>
        <color rgb="FF63BE7B"/>
        <color rgb="FFFCFCFF"/>
      </colorScale>
    </cfRule>
  </conditionalFormatting>
  <conditionalFormatting sqref="C30:E30">
    <cfRule type="colorScale" priority="544">
      <colorScale>
        <cfvo type="min"/>
        <cfvo type="max"/>
        <color rgb="FFF8696B"/>
        <color rgb="FFFCFCFF"/>
      </colorScale>
    </cfRule>
  </conditionalFormatting>
  <conditionalFormatting sqref="F30">
    <cfRule type="colorScale" priority="545">
      <colorScale>
        <cfvo type="min"/>
        <cfvo type="max"/>
        <color rgb="FFFCFCFF"/>
        <color rgb="FF63BE7B"/>
      </colorScale>
    </cfRule>
  </conditionalFormatting>
  <conditionalFormatting sqref="H30">
    <cfRule type="colorScale" priority="546">
      <colorScale>
        <cfvo type="min"/>
        <cfvo type="max"/>
        <color rgb="FFFCFCFF"/>
        <color rgb="FF63BE7B"/>
      </colorScale>
    </cfRule>
  </conditionalFormatting>
  <conditionalFormatting sqref="I30">
    <cfRule type="colorScale" priority="547">
      <colorScale>
        <cfvo type="min"/>
        <cfvo type="max"/>
        <color rgb="FFFCFCFF"/>
        <color rgb="FFF8696B"/>
      </colorScale>
    </cfRule>
  </conditionalFormatting>
  <conditionalFormatting sqref="I30">
    <cfRule type="colorScale" priority="548">
      <colorScale>
        <cfvo type="min"/>
        <cfvo type="max"/>
        <color rgb="FFFCFCFF"/>
        <color rgb="FFF8696B"/>
      </colorScale>
    </cfRule>
  </conditionalFormatting>
  <conditionalFormatting sqref="H30">
    <cfRule type="colorScale" priority="549">
      <colorScale>
        <cfvo type="min"/>
        <cfvo type="max"/>
        <color rgb="FFFCFCFF"/>
        <color rgb="FF63BE7B"/>
      </colorScale>
    </cfRule>
  </conditionalFormatting>
  <conditionalFormatting sqref="G30">
    <cfRule type="colorScale" priority="550">
      <colorScale>
        <cfvo type="min"/>
        <cfvo type="max"/>
        <color rgb="FFFCFCFF"/>
        <color rgb="FFF8696B"/>
      </colorScale>
    </cfRule>
  </conditionalFormatting>
  <conditionalFormatting sqref="F30">
    <cfRule type="colorScale" priority="551">
      <colorScale>
        <cfvo type="min"/>
        <cfvo type="max"/>
        <color rgb="FFFCFCFF"/>
        <color rgb="FF63BE7B"/>
      </colorScale>
    </cfRule>
  </conditionalFormatting>
  <conditionalFormatting sqref="C30:E30">
    <cfRule type="colorScale" priority="552">
      <colorScale>
        <cfvo type="min"/>
        <cfvo type="max"/>
        <color rgb="FFF8696B"/>
        <color rgb="FFFCFCFF"/>
      </colorScale>
    </cfRule>
  </conditionalFormatting>
  <conditionalFormatting sqref="B30">
    <cfRule type="colorScale" priority="553">
      <colorScale>
        <cfvo type="min"/>
        <cfvo type="max"/>
        <color rgb="FF63BE7B"/>
        <color rgb="FFFCFCFF"/>
      </colorScale>
    </cfRule>
  </conditionalFormatting>
  <conditionalFormatting sqref="B30">
    <cfRule type="colorScale" priority="529">
      <colorScale>
        <cfvo type="min"/>
        <cfvo type="max"/>
        <color rgb="FF63BE7B"/>
        <color rgb="FFFCFCFF"/>
      </colorScale>
    </cfRule>
  </conditionalFormatting>
  <conditionalFormatting sqref="C30:E30">
    <cfRule type="colorScale" priority="528">
      <colorScale>
        <cfvo type="min"/>
        <cfvo type="max"/>
        <color rgb="FFF8696B"/>
        <color rgb="FFFCFCFF"/>
      </colorScale>
    </cfRule>
  </conditionalFormatting>
  <conditionalFormatting sqref="F30">
    <cfRule type="colorScale" priority="527">
      <colorScale>
        <cfvo type="min"/>
        <cfvo type="max"/>
        <color rgb="FFFCFCFF"/>
        <color rgb="FF63BE7B"/>
      </colorScale>
    </cfRule>
  </conditionalFormatting>
  <conditionalFormatting sqref="G30">
    <cfRule type="colorScale" priority="526">
      <colorScale>
        <cfvo type="min"/>
        <cfvo type="max"/>
        <color rgb="FFFCFCFF"/>
        <color rgb="FFF8696B"/>
      </colorScale>
    </cfRule>
  </conditionalFormatting>
  <conditionalFormatting sqref="H30">
    <cfRule type="colorScale" priority="525">
      <colorScale>
        <cfvo type="min"/>
        <cfvo type="max"/>
        <color rgb="FFFCFCFF"/>
        <color rgb="FF63BE7B"/>
      </colorScale>
    </cfRule>
  </conditionalFormatting>
  <conditionalFormatting sqref="I30">
    <cfRule type="colorScale" priority="524">
      <colorScale>
        <cfvo type="min"/>
        <cfvo type="max"/>
        <color rgb="FFFCFCFF"/>
        <color rgb="FFF8696B"/>
      </colorScale>
    </cfRule>
  </conditionalFormatting>
  <conditionalFormatting sqref="B29">
    <cfRule type="colorScale" priority="511">
      <colorScale>
        <cfvo type="min"/>
        <cfvo type="max"/>
        <color rgb="FF63BE7B"/>
        <color rgb="FFFCFCFF"/>
      </colorScale>
    </cfRule>
  </conditionalFormatting>
  <conditionalFormatting sqref="F29">
    <cfRule type="colorScale" priority="510">
      <colorScale>
        <cfvo type="min"/>
        <cfvo type="max"/>
        <color rgb="FFFCFCFF"/>
        <color rgb="FF63BE7B"/>
      </colorScale>
    </cfRule>
  </conditionalFormatting>
  <conditionalFormatting sqref="H29">
    <cfRule type="colorScale" priority="509">
      <colorScale>
        <cfvo type="min"/>
        <cfvo type="max"/>
        <color rgb="FFFCFCFF"/>
        <color rgb="FF63BE7B"/>
      </colorScale>
    </cfRule>
  </conditionalFormatting>
  <conditionalFormatting sqref="C29:E29">
    <cfRule type="colorScale" priority="508">
      <colorScale>
        <cfvo type="min"/>
        <cfvo type="max"/>
        <color rgb="FFF8696B"/>
        <color rgb="FFFCFCFF"/>
      </colorScale>
    </cfRule>
  </conditionalFormatting>
  <conditionalFormatting sqref="G29">
    <cfRule type="colorScale" priority="507">
      <colorScale>
        <cfvo type="min"/>
        <cfvo type="max"/>
        <color rgb="FFFCFCFF"/>
        <color rgb="FFF8696B"/>
      </colorScale>
    </cfRule>
  </conditionalFormatting>
  <conditionalFormatting sqref="I29">
    <cfRule type="colorScale" priority="506">
      <colorScale>
        <cfvo type="min"/>
        <cfvo type="max"/>
        <color rgb="FFFCFCFF"/>
        <color rgb="FFF8696B"/>
      </colorScale>
    </cfRule>
  </conditionalFormatting>
  <conditionalFormatting sqref="B29">
    <cfRule type="colorScale" priority="505">
      <colorScale>
        <cfvo type="min"/>
        <cfvo type="max"/>
        <color rgb="FF63BE7B"/>
        <color rgb="FFFCFCFF"/>
      </colorScale>
    </cfRule>
  </conditionalFormatting>
  <conditionalFormatting sqref="C29:E29">
    <cfRule type="colorScale" priority="504">
      <colorScale>
        <cfvo type="min"/>
        <cfvo type="max"/>
        <color rgb="FFF8696B"/>
        <color rgb="FFFCFCFF"/>
      </colorScale>
    </cfRule>
  </conditionalFormatting>
  <conditionalFormatting sqref="F29">
    <cfRule type="colorScale" priority="503">
      <colorScale>
        <cfvo type="min"/>
        <cfvo type="max"/>
        <color rgb="FFFCFCFF"/>
        <color rgb="FF63BE7B"/>
      </colorScale>
    </cfRule>
  </conditionalFormatting>
  <conditionalFormatting sqref="G29">
    <cfRule type="colorScale" priority="502">
      <colorScale>
        <cfvo type="min"/>
        <cfvo type="max"/>
        <color rgb="FFFCFCFF"/>
        <color rgb="FFF8696B"/>
      </colorScale>
    </cfRule>
  </conditionalFormatting>
  <conditionalFormatting sqref="H29">
    <cfRule type="colorScale" priority="501">
      <colorScale>
        <cfvo type="min"/>
        <cfvo type="max"/>
        <color rgb="FFFCFCFF"/>
        <color rgb="FF63BE7B"/>
      </colorScale>
    </cfRule>
  </conditionalFormatting>
  <conditionalFormatting sqref="I29">
    <cfRule type="colorScale" priority="500">
      <colorScale>
        <cfvo type="min"/>
        <cfvo type="max"/>
        <color rgb="FFFCFCFF"/>
        <color rgb="FFF8696B"/>
      </colorScale>
    </cfRule>
  </conditionalFormatting>
  <conditionalFormatting sqref="G29">
    <cfRule type="colorScale" priority="512">
      <colorScale>
        <cfvo type="min"/>
        <cfvo type="max"/>
        <color rgb="FFFCFCFF"/>
        <color rgb="FFF8696B"/>
      </colorScale>
    </cfRule>
  </conditionalFormatting>
  <conditionalFormatting sqref="B29">
    <cfRule type="colorScale" priority="513">
      <colorScale>
        <cfvo type="min"/>
        <cfvo type="max"/>
        <color rgb="FF63BE7B"/>
        <color rgb="FFFCFCFF"/>
      </colorScale>
    </cfRule>
  </conditionalFormatting>
  <conditionalFormatting sqref="C29:E29">
    <cfRule type="colorScale" priority="514">
      <colorScale>
        <cfvo type="min"/>
        <cfvo type="max"/>
        <color rgb="FFF8696B"/>
        <color rgb="FFFCFCFF"/>
      </colorScale>
    </cfRule>
  </conditionalFormatting>
  <conditionalFormatting sqref="F29">
    <cfRule type="colorScale" priority="515">
      <colorScale>
        <cfvo type="min"/>
        <cfvo type="max"/>
        <color rgb="FFFCFCFF"/>
        <color rgb="FF63BE7B"/>
      </colorScale>
    </cfRule>
  </conditionalFormatting>
  <conditionalFormatting sqref="H29">
    <cfRule type="colorScale" priority="516">
      <colorScale>
        <cfvo type="min"/>
        <cfvo type="max"/>
        <color rgb="FFFCFCFF"/>
        <color rgb="FF63BE7B"/>
      </colorScale>
    </cfRule>
  </conditionalFormatting>
  <conditionalFormatting sqref="I29">
    <cfRule type="colorScale" priority="517">
      <colorScale>
        <cfvo type="min"/>
        <cfvo type="max"/>
        <color rgb="FFFCFCFF"/>
        <color rgb="FFF8696B"/>
      </colorScale>
    </cfRule>
  </conditionalFormatting>
  <conditionalFormatting sqref="I29">
    <cfRule type="colorScale" priority="518">
      <colorScale>
        <cfvo type="min"/>
        <cfvo type="max"/>
        <color rgb="FFFCFCFF"/>
        <color rgb="FFF8696B"/>
      </colorScale>
    </cfRule>
  </conditionalFormatting>
  <conditionalFormatting sqref="H29">
    <cfRule type="colorScale" priority="519">
      <colorScale>
        <cfvo type="min"/>
        <cfvo type="max"/>
        <color rgb="FFFCFCFF"/>
        <color rgb="FF63BE7B"/>
      </colorScale>
    </cfRule>
  </conditionalFormatting>
  <conditionalFormatting sqref="G29">
    <cfRule type="colorScale" priority="520">
      <colorScale>
        <cfvo type="min"/>
        <cfvo type="max"/>
        <color rgb="FFFCFCFF"/>
        <color rgb="FFF8696B"/>
      </colorScale>
    </cfRule>
  </conditionalFormatting>
  <conditionalFormatting sqref="F29">
    <cfRule type="colorScale" priority="521">
      <colorScale>
        <cfvo type="min"/>
        <cfvo type="max"/>
        <color rgb="FFFCFCFF"/>
        <color rgb="FF63BE7B"/>
      </colorScale>
    </cfRule>
  </conditionalFormatting>
  <conditionalFormatting sqref="C29:E29">
    <cfRule type="colorScale" priority="522">
      <colorScale>
        <cfvo type="min"/>
        <cfvo type="max"/>
        <color rgb="FFF8696B"/>
        <color rgb="FFFCFCFF"/>
      </colorScale>
    </cfRule>
  </conditionalFormatting>
  <conditionalFormatting sqref="B29">
    <cfRule type="colorScale" priority="523">
      <colorScale>
        <cfvo type="min"/>
        <cfvo type="max"/>
        <color rgb="FF63BE7B"/>
        <color rgb="FFFCFCFF"/>
      </colorScale>
    </cfRule>
  </conditionalFormatting>
  <conditionalFormatting sqref="B29">
    <cfRule type="colorScale" priority="499">
      <colorScale>
        <cfvo type="min"/>
        <cfvo type="max"/>
        <color rgb="FF63BE7B"/>
        <color rgb="FFFCFCFF"/>
      </colorScale>
    </cfRule>
  </conditionalFormatting>
  <conditionalFormatting sqref="C29:E29">
    <cfRule type="colorScale" priority="498">
      <colorScale>
        <cfvo type="min"/>
        <cfvo type="max"/>
        <color rgb="FFF8696B"/>
        <color rgb="FFFCFCFF"/>
      </colorScale>
    </cfRule>
  </conditionalFormatting>
  <conditionalFormatting sqref="F29">
    <cfRule type="colorScale" priority="497">
      <colorScale>
        <cfvo type="min"/>
        <cfvo type="max"/>
        <color rgb="FFFCFCFF"/>
        <color rgb="FF63BE7B"/>
      </colorScale>
    </cfRule>
  </conditionalFormatting>
  <conditionalFormatting sqref="G29">
    <cfRule type="colorScale" priority="496">
      <colorScale>
        <cfvo type="min"/>
        <cfvo type="max"/>
        <color rgb="FFFCFCFF"/>
        <color rgb="FFF8696B"/>
      </colorScale>
    </cfRule>
  </conditionalFormatting>
  <conditionalFormatting sqref="H29">
    <cfRule type="colorScale" priority="495">
      <colorScale>
        <cfvo type="min"/>
        <cfvo type="max"/>
        <color rgb="FFFCFCFF"/>
        <color rgb="FF63BE7B"/>
      </colorScale>
    </cfRule>
  </conditionalFormatting>
  <conditionalFormatting sqref="I29">
    <cfRule type="colorScale" priority="494">
      <colorScale>
        <cfvo type="min"/>
        <cfvo type="max"/>
        <color rgb="FFFCFCFF"/>
        <color rgb="FFF8696B"/>
      </colorScale>
    </cfRule>
  </conditionalFormatting>
  <conditionalFormatting sqref="B29:B30">
    <cfRule type="colorScale" priority="493">
      <colorScale>
        <cfvo type="min"/>
        <cfvo type="max"/>
        <color rgb="FF63BE7B"/>
        <color rgb="FFFCFCFF"/>
      </colorScale>
    </cfRule>
  </conditionalFormatting>
  <conditionalFormatting sqref="C29:E30">
    <cfRule type="colorScale" priority="492">
      <colorScale>
        <cfvo type="min"/>
        <cfvo type="max"/>
        <color rgb="FFF8696B"/>
        <color rgb="FFFCFCFF"/>
      </colorScale>
    </cfRule>
  </conditionalFormatting>
  <conditionalFormatting sqref="F29:F30">
    <cfRule type="colorScale" priority="491">
      <colorScale>
        <cfvo type="min"/>
        <cfvo type="max"/>
        <color rgb="FFFCFCFF"/>
        <color rgb="FF63BE7B"/>
      </colorScale>
    </cfRule>
  </conditionalFormatting>
  <conditionalFormatting sqref="G29:G30">
    <cfRule type="colorScale" priority="490">
      <colorScale>
        <cfvo type="min"/>
        <cfvo type="max"/>
        <color rgb="FFFCFCFF"/>
        <color rgb="FFF8696B"/>
      </colorScale>
    </cfRule>
  </conditionalFormatting>
  <conditionalFormatting sqref="H29:H30">
    <cfRule type="colorScale" priority="489">
      <colorScale>
        <cfvo type="min"/>
        <cfvo type="max"/>
        <color rgb="FFFCFCFF"/>
        <color rgb="FF63BE7B"/>
      </colorScale>
    </cfRule>
  </conditionalFormatting>
  <conditionalFormatting sqref="I29:I30">
    <cfRule type="colorScale" priority="488">
      <colorScale>
        <cfvo type="min"/>
        <cfvo type="max"/>
        <color rgb="FFFCFCFF"/>
        <color rgb="FFF8696B"/>
      </colorScale>
    </cfRule>
  </conditionalFormatting>
  <conditionalFormatting sqref="B36">
    <cfRule type="colorScale" priority="485">
      <colorScale>
        <cfvo type="min"/>
        <cfvo type="max"/>
        <color rgb="FFF8696B"/>
        <color rgb="FFFCFCFF"/>
      </colorScale>
    </cfRule>
  </conditionalFormatting>
  <conditionalFormatting sqref="B36">
    <cfRule type="colorScale" priority="484">
      <colorScale>
        <cfvo type="min"/>
        <cfvo type="max"/>
        <color rgb="FFF8696B"/>
        <color rgb="FFFCFCFF"/>
      </colorScale>
    </cfRule>
  </conditionalFormatting>
  <conditionalFormatting sqref="B36">
    <cfRule type="colorScale" priority="486">
      <colorScale>
        <cfvo type="min"/>
        <cfvo type="max"/>
        <color rgb="FFF8696B"/>
        <color rgb="FFFCFCFF"/>
      </colorScale>
    </cfRule>
  </conditionalFormatting>
  <conditionalFormatting sqref="B36">
    <cfRule type="colorScale" priority="487">
      <colorScale>
        <cfvo type="min"/>
        <cfvo type="max"/>
        <color rgb="FFF8696B"/>
        <color rgb="FFFCFCFF"/>
      </colorScale>
    </cfRule>
  </conditionalFormatting>
  <conditionalFormatting sqref="B36">
    <cfRule type="colorScale" priority="483">
      <colorScale>
        <cfvo type="min"/>
        <cfvo type="max"/>
        <color rgb="FFF8696B"/>
        <color rgb="FFFCFCFF"/>
      </colorScale>
    </cfRule>
  </conditionalFormatting>
  <conditionalFormatting sqref="B35">
    <cfRule type="colorScale" priority="480">
      <colorScale>
        <cfvo type="min"/>
        <cfvo type="max"/>
        <color rgb="FFF8696B"/>
        <color rgb="FFFCFCFF"/>
      </colorScale>
    </cfRule>
  </conditionalFormatting>
  <conditionalFormatting sqref="B35">
    <cfRule type="colorScale" priority="479">
      <colorScale>
        <cfvo type="min"/>
        <cfvo type="max"/>
        <color rgb="FFF8696B"/>
        <color rgb="FFFCFCFF"/>
      </colorScale>
    </cfRule>
  </conditionalFormatting>
  <conditionalFormatting sqref="B35">
    <cfRule type="colorScale" priority="481">
      <colorScale>
        <cfvo type="min"/>
        <cfvo type="max"/>
        <color rgb="FFF8696B"/>
        <color rgb="FFFCFCFF"/>
      </colorScale>
    </cfRule>
  </conditionalFormatting>
  <conditionalFormatting sqref="B35">
    <cfRule type="colorScale" priority="482">
      <colorScale>
        <cfvo type="min"/>
        <cfvo type="max"/>
        <color rgb="FFF8696B"/>
        <color rgb="FFFCFCFF"/>
      </colorScale>
    </cfRule>
  </conditionalFormatting>
  <conditionalFormatting sqref="B35">
    <cfRule type="colorScale" priority="478">
      <colorScale>
        <cfvo type="min"/>
        <cfvo type="max"/>
        <color rgb="FFF8696B"/>
        <color rgb="FFFCFCFF"/>
      </colorScale>
    </cfRule>
  </conditionalFormatting>
  <conditionalFormatting sqref="B35:B36">
    <cfRule type="colorScale" priority="477">
      <colorScale>
        <cfvo type="min"/>
        <cfvo type="max"/>
        <color rgb="FFF8696B"/>
        <color rgb="FFFCFCFF"/>
      </colorScale>
    </cfRule>
  </conditionalFormatting>
  <conditionalFormatting sqref="C36:E36">
    <cfRule type="colorScale" priority="474">
      <colorScale>
        <cfvo type="min"/>
        <cfvo type="max"/>
        <color rgb="FFFCFCFF"/>
        <color rgb="FFF8696B"/>
      </colorScale>
    </cfRule>
  </conditionalFormatting>
  <conditionalFormatting sqref="C36:E36">
    <cfRule type="colorScale" priority="473">
      <colorScale>
        <cfvo type="min"/>
        <cfvo type="max"/>
        <color rgb="FFFCFCFF"/>
        <color rgb="FFF8696B"/>
      </colorScale>
    </cfRule>
  </conditionalFormatting>
  <conditionalFormatting sqref="C36:E36">
    <cfRule type="colorScale" priority="475">
      <colorScale>
        <cfvo type="min"/>
        <cfvo type="max"/>
        <color rgb="FFFCFCFF"/>
        <color rgb="FFF8696B"/>
      </colorScale>
    </cfRule>
  </conditionalFormatting>
  <conditionalFormatting sqref="C36:E36">
    <cfRule type="colorScale" priority="476">
      <colorScale>
        <cfvo type="min"/>
        <cfvo type="max"/>
        <color rgb="FFFCFCFF"/>
        <color rgb="FFF8696B"/>
      </colorScale>
    </cfRule>
  </conditionalFormatting>
  <conditionalFormatting sqref="C36:E36">
    <cfRule type="colorScale" priority="472">
      <colorScale>
        <cfvo type="min"/>
        <cfvo type="max"/>
        <color rgb="FFFCFCFF"/>
        <color rgb="FFF8696B"/>
      </colorScale>
    </cfRule>
  </conditionalFormatting>
  <conditionalFormatting sqref="C35:E35">
    <cfRule type="colorScale" priority="469">
      <colorScale>
        <cfvo type="min"/>
        <cfvo type="max"/>
        <color rgb="FFFCFCFF"/>
        <color rgb="FFF8696B"/>
      </colorScale>
    </cfRule>
  </conditionalFormatting>
  <conditionalFormatting sqref="C35:E35">
    <cfRule type="colorScale" priority="468">
      <colorScale>
        <cfvo type="min"/>
        <cfvo type="max"/>
        <color rgb="FFFCFCFF"/>
        <color rgb="FFF8696B"/>
      </colorScale>
    </cfRule>
  </conditionalFormatting>
  <conditionalFormatting sqref="C35:E35">
    <cfRule type="colorScale" priority="470">
      <colorScale>
        <cfvo type="min"/>
        <cfvo type="max"/>
        <color rgb="FFFCFCFF"/>
        <color rgb="FFF8696B"/>
      </colorScale>
    </cfRule>
  </conditionalFormatting>
  <conditionalFormatting sqref="C35:E35">
    <cfRule type="colorScale" priority="471">
      <colorScale>
        <cfvo type="min"/>
        <cfvo type="max"/>
        <color rgb="FFFCFCFF"/>
        <color rgb="FFF8696B"/>
      </colorScale>
    </cfRule>
  </conditionalFormatting>
  <conditionalFormatting sqref="C35:E35">
    <cfRule type="colorScale" priority="467">
      <colorScale>
        <cfvo type="min"/>
        <cfvo type="max"/>
        <color rgb="FFFCFCFF"/>
        <color rgb="FFF8696B"/>
      </colorScale>
    </cfRule>
  </conditionalFormatting>
  <conditionalFormatting sqref="C35:E36">
    <cfRule type="colorScale" priority="466">
      <colorScale>
        <cfvo type="min"/>
        <cfvo type="max"/>
        <color rgb="FFFCFCFF"/>
        <color rgb="FFF8696B"/>
      </colorScale>
    </cfRule>
  </conditionalFormatting>
  <conditionalFormatting sqref="F36">
    <cfRule type="colorScale" priority="463">
      <colorScale>
        <cfvo type="min"/>
        <cfvo type="max"/>
        <color rgb="FFFCFCFF"/>
        <color rgb="FFF8696B"/>
      </colorScale>
    </cfRule>
  </conditionalFormatting>
  <conditionalFormatting sqref="F36">
    <cfRule type="colorScale" priority="462">
      <colorScale>
        <cfvo type="min"/>
        <cfvo type="max"/>
        <color rgb="FFFCFCFF"/>
        <color rgb="FFF8696B"/>
      </colorScale>
    </cfRule>
  </conditionalFormatting>
  <conditionalFormatting sqref="F36">
    <cfRule type="colorScale" priority="464">
      <colorScale>
        <cfvo type="min"/>
        <cfvo type="max"/>
        <color rgb="FFFCFCFF"/>
        <color rgb="FFF8696B"/>
      </colorScale>
    </cfRule>
  </conditionalFormatting>
  <conditionalFormatting sqref="F36">
    <cfRule type="colorScale" priority="465">
      <colorScale>
        <cfvo type="min"/>
        <cfvo type="max"/>
        <color rgb="FFFCFCFF"/>
        <color rgb="FFF8696B"/>
      </colorScale>
    </cfRule>
  </conditionalFormatting>
  <conditionalFormatting sqref="F36">
    <cfRule type="colorScale" priority="461">
      <colorScale>
        <cfvo type="min"/>
        <cfvo type="max"/>
        <color rgb="FFFCFCFF"/>
        <color rgb="FFF8696B"/>
      </colorScale>
    </cfRule>
  </conditionalFormatting>
  <conditionalFormatting sqref="F35">
    <cfRule type="colorScale" priority="458">
      <colorScale>
        <cfvo type="min"/>
        <cfvo type="max"/>
        <color rgb="FFFCFCFF"/>
        <color rgb="FFF8696B"/>
      </colorScale>
    </cfRule>
  </conditionalFormatting>
  <conditionalFormatting sqref="F35">
    <cfRule type="colorScale" priority="457">
      <colorScale>
        <cfvo type="min"/>
        <cfvo type="max"/>
        <color rgb="FFFCFCFF"/>
        <color rgb="FFF8696B"/>
      </colorScale>
    </cfRule>
  </conditionalFormatting>
  <conditionalFormatting sqref="F35">
    <cfRule type="colorScale" priority="459">
      <colorScale>
        <cfvo type="min"/>
        <cfvo type="max"/>
        <color rgb="FFFCFCFF"/>
        <color rgb="FFF8696B"/>
      </colorScale>
    </cfRule>
  </conditionalFormatting>
  <conditionalFormatting sqref="F35">
    <cfRule type="colorScale" priority="460">
      <colorScale>
        <cfvo type="min"/>
        <cfvo type="max"/>
        <color rgb="FFFCFCFF"/>
        <color rgb="FFF8696B"/>
      </colorScale>
    </cfRule>
  </conditionalFormatting>
  <conditionalFormatting sqref="F35">
    <cfRule type="colorScale" priority="456">
      <colorScale>
        <cfvo type="min"/>
        <cfvo type="max"/>
        <color rgb="FFFCFCFF"/>
        <color rgb="FFF8696B"/>
      </colorScale>
    </cfRule>
  </conditionalFormatting>
  <conditionalFormatting sqref="F35:F36">
    <cfRule type="colorScale" priority="455">
      <colorScale>
        <cfvo type="min"/>
        <cfvo type="max"/>
        <color rgb="FFFCFCFF"/>
        <color rgb="FFF8696B"/>
      </colorScale>
    </cfRule>
  </conditionalFormatting>
  <conditionalFormatting sqref="G35">
    <cfRule type="colorScale" priority="452">
      <colorScale>
        <cfvo type="min"/>
        <cfvo type="max"/>
        <color rgb="FFF8696B"/>
        <color rgb="FFFCFCFF"/>
      </colorScale>
    </cfRule>
  </conditionalFormatting>
  <conditionalFormatting sqref="H35">
    <cfRule type="colorScale" priority="453">
      <colorScale>
        <cfvo type="min"/>
        <cfvo type="max"/>
        <color rgb="FFF8696B"/>
        <color rgb="FFFCFCFF"/>
      </colorScale>
    </cfRule>
  </conditionalFormatting>
  <conditionalFormatting sqref="I35">
    <cfRule type="colorScale" priority="454">
      <colorScale>
        <cfvo type="min"/>
        <cfvo type="max"/>
        <color rgb="FFF8696B"/>
        <color rgb="FFFCFCFF"/>
      </colorScale>
    </cfRule>
  </conditionalFormatting>
  <conditionalFormatting sqref="G35">
    <cfRule type="colorScale" priority="451">
      <colorScale>
        <cfvo type="min"/>
        <cfvo type="max"/>
        <color rgb="FFF8696B"/>
        <color rgb="FFFCFCFF"/>
      </colorScale>
    </cfRule>
  </conditionalFormatting>
  <conditionalFormatting sqref="H35">
    <cfRule type="colorScale" priority="450">
      <colorScale>
        <cfvo type="min"/>
        <cfvo type="max"/>
        <color rgb="FFF8696B"/>
        <color rgb="FFFCFCFF"/>
      </colorScale>
    </cfRule>
  </conditionalFormatting>
  <conditionalFormatting sqref="I35">
    <cfRule type="colorScale" priority="449">
      <colorScale>
        <cfvo type="min"/>
        <cfvo type="max"/>
        <color rgb="FFF8696B"/>
        <color rgb="FFFCFCFF"/>
      </colorScale>
    </cfRule>
  </conditionalFormatting>
  <conditionalFormatting sqref="G36">
    <cfRule type="colorScale" priority="446">
      <colorScale>
        <cfvo type="min"/>
        <cfvo type="max"/>
        <color rgb="FFF8696B"/>
        <color rgb="FFFCFCFF"/>
      </colorScale>
    </cfRule>
  </conditionalFormatting>
  <conditionalFormatting sqref="H36">
    <cfRule type="colorScale" priority="447">
      <colorScale>
        <cfvo type="min"/>
        <cfvo type="max"/>
        <color rgb="FFF8696B"/>
        <color rgb="FFFCFCFF"/>
      </colorScale>
    </cfRule>
  </conditionalFormatting>
  <conditionalFormatting sqref="I36">
    <cfRule type="colorScale" priority="448">
      <colorScale>
        <cfvo type="min"/>
        <cfvo type="max"/>
        <color rgb="FFF8696B"/>
        <color rgb="FFFCFCFF"/>
      </colorScale>
    </cfRule>
  </conditionalFormatting>
  <conditionalFormatting sqref="G36">
    <cfRule type="colorScale" priority="445">
      <colorScale>
        <cfvo type="min"/>
        <cfvo type="max"/>
        <color rgb="FFF8696B"/>
        <color rgb="FFFCFCFF"/>
      </colorScale>
    </cfRule>
  </conditionalFormatting>
  <conditionalFormatting sqref="H36">
    <cfRule type="colorScale" priority="444">
      <colorScale>
        <cfvo type="min"/>
        <cfvo type="max"/>
        <color rgb="FFF8696B"/>
        <color rgb="FFFCFCFF"/>
      </colorScale>
    </cfRule>
  </conditionalFormatting>
  <conditionalFormatting sqref="I36">
    <cfRule type="colorScale" priority="443">
      <colorScale>
        <cfvo type="min"/>
        <cfvo type="max"/>
        <color rgb="FFF8696B"/>
        <color rgb="FFFCFCFF"/>
      </colorScale>
    </cfRule>
  </conditionalFormatting>
  <conditionalFormatting sqref="C3:C9">
    <cfRule type="colorScale" priority="442">
      <colorScale>
        <cfvo type="min"/>
        <cfvo type="max"/>
        <color rgb="FFF8696B"/>
        <color rgb="FFFCFCFF"/>
      </colorScale>
    </cfRule>
  </conditionalFormatting>
  <conditionalFormatting sqref="D3:D9">
    <cfRule type="colorScale" priority="441">
      <colorScale>
        <cfvo type="min"/>
        <cfvo type="max"/>
        <color rgb="FF63BE7B"/>
        <color rgb="FFFCFCFF"/>
      </colorScale>
    </cfRule>
  </conditionalFormatting>
  <conditionalFormatting sqref="E3:E9">
    <cfRule type="colorScale" priority="440">
      <colorScale>
        <cfvo type="min"/>
        <cfvo type="max"/>
        <color rgb="FFF8696B"/>
        <color rgb="FFFCFCFF"/>
      </colorScale>
    </cfRule>
  </conditionalFormatting>
  <conditionalFormatting sqref="D21:E21 D25:E25 D23:E23">
    <cfRule type="colorScale" priority="437">
      <colorScale>
        <cfvo type="min"/>
        <cfvo type="max"/>
        <color rgb="FFF8696B"/>
        <color rgb="FFFCFCFF"/>
      </colorScale>
    </cfRule>
  </conditionalFormatting>
  <conditionalFormatting sqref="D24:E24">
    <cfRule type="colorScale" priority="436">
      <colorScale>
        <cfvo type="min"/>
        <cfvo type="max"/>
        <color rgb="FFF8696B"/>
        <color rgb="FFFCFCFF"/>
      </colorScale>
    </cfRule>
  </conditionalFormatting>
  <conditionalFormatting sqref="D23:E25 D21:E21">
    <cfRule type="colorScale" priority="435">
      <colorScale>
        <cfvo type="min"/>
        <cfvo type="max"/>
        <color rgb="FFF8696B"/>
        <color rgb="FFFCFCFF"/>
      </colorScale>
    </cfRule>
  </conditionalFormatting>
  <conditionalFormatting sqref="D23:E25 D21:E21">
    <cfRule type="colorScale" priority="438">
      <colorScale>
        <cfvo type="min"/>
        <cfvo type="max"/>
        <color rgb="FFF8696B"/>
        <color rgb="FFFCFCFF"/>
      </colorScale>
    </cfRule>
  </conditionalFormatting>
  <conditionalFormatting sqref="D21:E25">
    <cfRule type="colorScale" priority="439">
      <colorScale>
        <cfvo type="min"/>
        <cfvo type="max"/>
        <color rgb="FFF8696B"/>
        <color rgb="FFFCFCFF"/>
      </colorScale>
    </cfRule>
  </conditionalFormatting>
  <conditionalFormatting sqref="D21:E25">
    <cfRule type="colorScale" priority="434">
      <colorScale>
        <cfvo type="min"/>
        <cfvo type="max"/>
        <color rgb="FFF8696B"/>
        <color rgb="FFFCFCFF"/>
      </colorScale>
    </cfRule>
  </conditionalFormatting>
  <conditionalFormatting sqref="D21:D25">
    <cfRule type="colorScale" priority="433">
      <colorScale>
        <cfvo type="min"/>
        <cfvo type="max"/>
        <color rgb="FF63BE7B"/>
        <color rgb="FFFCFCFF"/>
      </colorScale>
    </cfRule>
  </conditionalFormatting>
  <conditionalFormatting sqref="E21:E25">
    <cfRule type="colorScale" priority="432">
      <colorScale>
        <cfvo type="min"/>
        <cfvo type="max"/>
        <color rgb="FFF8696B"/>
        <color rgb="FFFCFCFF"/>
      </colorScale>
    </cfRule>
  </conditionalFormatting>
  <conditionalFormatting sqref="S25">
    <cfRule type="colorScale" priority="417">
      <colorScale>
        <cfvo type="min"/>
        <cfvo type="max"/>
        <color rgb="FFFCFCFF"/>
        <color rgb="FF63BE7B"/>
      </colorScale>
    </cfRule>
  </conditionalFormatting>
  <conditionalFormatting sqref="S21 S25 S23">
    <cfRule type="colorScale" priority="414">
      <colorScale>
        <cfvo type="min"/>
        <cfvo type="max"/>
        <color rgb="FFFCFCFF"/>
        <color rgb="FF63BE7B"/>
      </colorScale>
    </cfRule>
  </conditionalFormatting>
  <conditionalFormatting sqref="M25 M21 M23">
    <cfRule type="colorScale" priority="413">
      <colorScale>
        <cfvo type="min"/>
        <cfvo type="max"/>
        <color rgb="FFF8696B"/>
        <color rgb="FFFCFCFF"/>
      </colorScale>
    </cfRule>
  </conditionalFormatting>
  <conditionalFormatting sqref="O25 O21 O23">
    <cfRule type="colorScale" priority="412">
      <colorScale>
        <cfvo type="min"/>
        <cfvo type="max"/>
        <color rgb="FFFCFCFF"/>
        <color rgb="FFF8696B"/>
      </colorScale>
    </cfRule>
  </conditionalFormatting>
  <conditionalFormatting sqref="P21 P25 P23">
    <cfRule type="colorScale" priority="411">
      <colorScale>
        <cfvo type="min"/>
        <cfvo type="max"/>
        <color rgb="FFFCFCFF"/>
        <color rgb="FFF8696B"/>
      </colorScale>
    </cfRule>
  </conditionalFormatting>
  <conditionalFormatting sqref="M24">
    <cfRule type="colorScale" priority="410">
      <colorScale>
        <cfvo type="min"/>
        <cfvo type="max"/>
        <color rgb="FFF8696B"/>
        <color rgb="FFFCFCFF"/>
      </colorScale>
    </cfRule>
  </conditionalFormatting>
  <conditionalFormatting sqref="O24:P24 S24">
    <cfRule type="colorScale" priority="409">
      <colorScale>
        <cfvo type="min"/>
        <cfvo type="max"/>
        <color rgb="FFFCFCFF"/>
        <color rgb="FF63BE7B"/>
      </colorScale>
    </cfRule>
  </conditionalFormatting>
  <conditionalFormatting sqref="M23:M25 M21">
    <cfRule type="colorScale" priority="407">
      <colorScale>
        <cfvo type="min"/>
        <cfvo type="max"/>
        <color rgb="FFF8696B"/>
        <color rgb="FFFCFCFF"/>
      </colorScale>
    </cfRule>
  </conditionalFormatting>
  <conditionalFormatting sqref="O23:O25 O21">
    <cfRule type="colorScale" priority="405">
      <colorScale>
        <cfvo type="min"/>
        <cfvo type="max"/>
        <color rgb="FFFCFCFF"/>
        <color rgb="FFF8696B"/>
      </colorScale>
    </cfRule>
  </conditionalFormatting>
  <conditionalFormatting sqref="S23:S25 S21">
    <cfRule type="colorScale" priority="404">
      <colorScale>
        <cfvo type="min"/>
        <cfvo type="max"/>
        <color rgb="FFFCFCFF"/>
        <color rgb="FF63BE7B"/>
      </colorScale>
    </cfRule>
  </conditionalFormatting>
  <conditionalFormatting sqref="P23:P25 P21">
    <cfRule type="colorScale" priority="403">
      <colorScale>
        <cfvo type="min"/>
        <cfvo type="max"/>
        <color rgb="FFFCFCFF"/>
        <color rgb="FFF8696B"/>
      </colorScale>
    </cfRule>
  </conditionalFormatting>
  <conditionalFormatting sqref="O23:O25">
    <cfRule type="colorScale" priority="420">
      <colorScale>
        <cfvo type="min"/>
        <cfvo type="max"/>
        <color rgb="FFFCFCFF"/>
        <color rgb="FFF8696B"/>
      </colorScale>
    </cfRule>
  </conditionalFormatting>
  <conditionalFormatting sqref="M23:M25">
    <cfRule type="colorScale" priority="422">
      <colorScale>
        <cfvo type="min"/>
        <cfvo type="max"/>
        <color rgb="FFF8696B"/>
        <color rgb="FFFCFCFF"/>
      </colorScale>
    </cfRule>
  </conditionalFormatting>
  <conditionalFormatting sqref="S23:S25">
    <cfRule type="colorScale" priority="424">
      <colorScale>
        <cfvo type="min"/>
        <cfvo type="max"/>
        <color rgb="FFFCFCFF"/>
        <color rgb="FF63BE7B"/>
      </colorScale>
    </cfRule>
  </conditionalFormatting>
  <conditionalFormatting sqref="P23:P25">
    <cfRule type="colorScale" priority="425">
      <colorScale>
        <cfvo type="min"/>
        <cfvo type="max"/>
        <color rgb="FFFCFCFF"/>
        <color rgb="FFF8696B"/>
      </colorScale>
    </cfRule>
  </conditionalFormatting>
  <conditionalFormatting sqref="P21:P25">
    <cfRule type="colorScale" priority="426">
      <colorScale>
        <cfvo type="min"/>
        <cfvo type="max"/>
        <color rgb="FFFCFCFF"/>
        <color rgb="FFF8696B"/>
      </colorScale>
    </cfRule>
  </conditionalFormatting>
  <conditionalFormatting sqref="S21:S25">
    <cfRule type="colorScale" priority="427">
      <colorScale>
        <cfvo type="min"/>
        <cfvo type="max"/>
        <color rgb="FFFCFCFF"/>
        <color rgb="FF63BE7B"/>
      </colorScale>
    </cfRule>
  </conditionalFormatting>
  <conditionalFormatting sqref="O21:O25">
    <cfRule type="colorScale" priority="428">
      <colorScale>
        <cfvo type="min"/>
        <cfvo type="max"/>
        <color rgb="FFFCFCFF"/>
        <color rgb="FFF8696B"/>
      </colorScale>
    </cfRule>
  </conditionalFormatting>
  <conditionalFormatting sqref="M21:M25">
    <cfRule type="colorScale" priority="430">
      <colorScale>
        <cfvo type="min"/>
        <cfvo type="max"/>
        <color rgb="FFF8696B"/>
        <color rgb="FFFCFCFF"/>
      </colorScale>
    </cfRule>
  </conditionalFormatting>
  <conditionalFormatting sqref="M21:M25">
    <cfRule type="colorScale" priority="388">
      <colorScale>
        <cfvo type="min"/>
        <cfvo type="max"/>
        <color rgb="FF63BE7B"/>
        <color rgb="FFFCFCFF"/>
      </colorScale>
    </cfRule>
  </conditionalFormatting>
  <conditionalFormatting sqref="O21:O25">
    <cfRule type="colorScale" priority="383">
      <colorScale>
        <cfvo type="min"/>
        <cfvo type="max"/>
        <color rgb="FFFCFCFF"/>
        <color rgb="FF63BE7B"/>
      </colorScale>
    </cfRule>
  </conditionalFormatting>
  <conditionalFormatting sqref="S21:S25">
    <cfRule type="colorScale" priority="398">
      <colorScale>
        <cfvo type="min"/>
        <cfvo type="max"/>
        <color rgb="FFFCFCFF"/>
        <color rgb="FF63BE7B"/>
      </colorScale>
    </cfRule>
  </conditionalFormatting>
  <conditionalFormatting sqref="P21:P25">
    <cfRule type="colorScale" priority="384">
      <colorScale>
        <cfvo type="min"/>
        <cfvo type="max"/>
        <color rgb="FFFCFCFF"/>
        <color rgb="FF63BE7B"/>
      </colorScale>
    </cfRule>
  </conditionalFormatting>
  <conditionalFormatting sqref="N25 N21 N23">
    <cfRule type="colorScale" priority="394">
      <colorScale>
        <cfvo type="min"/>
        <cfvo type="max"/>
        <color rgb="FFF8696B"/>
        <color rgb="FFFCFCFF"/>
      </colorScale>
    </cfRule>
  </conditionalFormatting>
  <conditionalFormatting sqref="N24">
    <cfRule type="colorScale" priority="393">
      <colorScale>
        <cfvo type="min"/>
        <cfvo type="max"/>
        <color rgb="FFF8696B"/>
        <color rgb="FFFCFCFF"/>
      </colorScale>
    </cfRule>
  </conditionalFormatting>
  <conditionalFormatting sqref="N23:N25 N21">
    <cfRule type="colorScale" priority="392">
      <colorScale>
        <cfvo type="min"/>
        <cfvo type="max"/>
        <color rgb="FFF8696B"/>
        <color rgb="FFFCFCFF"/>
      </colorScale>
    </cfRule>
  </conditionalFormatting>
  <conditionalFormatting sqref="N21:N25">
    <cfRule type="colorScale" priority="396">
      <colorScale>
        <cfvo type="min"/>
        <cfvo type="max"/>
        <color rgb="FFF8696B"/>
        <color rgb="FFFCFCFF"/>
      </colorScale>
    </cfRule>
  </conditionalFormatting>
  <conditionalFormatting sqref="N21:N25">
    <cfRule type="colorScale" priority="387">
      <colorScale>
        <cfvo type="min"/>
        <cfvo type="max"/>
        <color rgb="FF63BE7B"/>
        <color rgb="FFFCFCFF"/>
      </colorScale>
    </cfRule>
  </conditionalFormatting>
  <conditionalFormatting sqref="W21">
    <cfRule type="colorScale" priority="379">
      <colorScale>
        <cfvo type="min"/>
        <cfvo type="max"/>
        <color rgb="FFF8696B"/>
        <color rgb="FFFCFCFF"/>
      </colorScale>
    </cfRule>
  </conditionalFormatting>
  <conditionalFormatting sqref="Y21">
    <cfRule type="colorScale" priority="378">
      <colorScale>
        <cfvo type="min"/>
        <cfvo type="max"/>
        <color rgb="FFFCFCFF"/>
        <color rgb="FFF8696B"/>
      </colorScale>
    </cfRule>
  </conditionalFormatting>
  <conditionalFormatting sqref="Z21">
    <cfRule type="colorScale" priority="377">
      <colorScale>
        <cfvo type="min"/>
        <cfvo type="max"/>
        <color rgb="FFFCFCFF"/>
        <color rgb="FFF8696B"/>
      </colorScale>
    </cfRule>
  </conditionalFormatting>
  <conditionalFormatting sqref="W21">
    <cfRule type="colorScale" priority="376">
      <colorScale>
        <cfvo type="min"/>
        <cfvo type="max"/>
        <color rgb="FFF8696B"/>
        <color rgb="FFFCFCFF"/>
      </colorScale>
    </cfRule>
  </conditionalFormatting>
  <conditionalFormatting sqref="Y21">
    <cfRule type="colorScale" priority="375">
      <colorScale>
        <cfvo type="min"/>
        <cfvo type="max"/>
        <color rgb="FFFCFCFF"/>
        <color rgb="FFF8696B"/>
      </colorScale>
    </cfRule>
  </conditionalFormatting>
  <conditionalFormatting sqref="Z21">
    <cfRule type="colorScale" priority="374">
      <colorScale>
        <cfvo type="min"/>
        <cfvo type="max"/>
        <color rgb="FFFCFCFF"/>
        <color rgb="FFF8696B"/>
      </colorScale>
    </cfRule>
  </conditionalFormatting>
  <conditionalFormatting sqref="Z21">
    <cfRule type="colorScale" priority="380">
      <colorScale>
        <cfvo type="min"/>
        <cfvo type="max"/>
        <color rgb="FFFCFCFF"/>
        <color rgb="FFF8696B"/>
      </colorScale>
    </cfRule>
  </conditionalFormatting>
  <conditionalFormatting sqref="Y21">
    <cfRule type="colorScale" priority="381">
      <colorScale>
        <cfvo type="min"/>
        <cfvo type="max"/>
        <color rgb="FFFCFCFF"/>
        <color rgb="FFF8696B"/>
      </colorScale>
    </cfRule>
  </conditionalFormatting>
  <conditionalFormatting sqref="W21">
    <cfRule type="colorScale" priority="382">
      <colorScale>
        <cfvo type="min"/>
        <cfvo type="max"/>
        <color rgb="FFF8696B"/>
        <color rgb="FFFCFCFF"/>
      </colorScale>
    </cfRule>
  </conditionalFormatting>
  <conditionalFormatting sqref="W21">
    <cfRule type="colorScale" priority="370">
      <colorScale>
        <cfvo type="min"/>
        <cfvo type="max"/>
        <color rgb="FF63BE7B"/>
        <color rgb="FFFCFCFF"/>
      </colorScale>
    </cfRule>
  </conditionalFormatting>
  <conditionalFormatting sqref="Y21">
    <cfRule type="colorScale" priority="367">
      <colorScale>
        <cfvo type="min"/>
        <cfvo type="max"/>
        <color rgb="FFFCFCFF"/>
        <color rgb="FF63BE7B"/>
      </colorScale>
    </cfRule>
  </conditionalFormatting>
  <conditionalFormatting sqref="Z21">
    <cfRule type="colorScale" priority="368">
      <colorScale>
        <cfvo type="min"/>
        <cfvo type="max"/>
        <color rgb="FFFCFCFF"/>
        <color rgb="FF63BE7B"/>
      </colorScale>
    </cfRule>
  </conditionalFormatting>
  <conditionalFormatting sqref="X21">
    <cfRule type="colorScale" priority="372">
      <colorScale>
        <cfvo type="min"/>
        <cfvo type="max"/>
        <color rgb="FFF8696B"/>
        <color rgb="FFFCFCFF"/>
      </colorScale>
    </cfRule>
  </conditionalFormatting>
  <conditionalFormatting sqref="X21">
    <cfRule type="colorScale" priority="371">
      <colorScale>
        <cfvo type="min"/>
        <cfvo type="max"/>
        <color rgb="FFF8696B"/>
        <color rgb="FFFCFCFF"/>
      </colorScale>
    </cfRule>
  </conditionalFormatting>
  <conditionalFormatting sqref="X21">
    <cfRule type="colorScale" priority="373">
      <colorScale>
        <cfvo type="min"/>
        <cfvo type="max"/>
        <color rgb="FFF8696B"/>
        <color rgb="FFFCFCFF"/>
      </colorScale>
    </cfRule>
  </conditionalFormatting>
  <conditionalFormatting sqref="X21">
    <cfRule type="colorScale" priority="369">
      <colorScale>
        <cfvo type="min"/>
        <cfvo type="max"/>
        <color rgb="FF63BE7B"/>
        <color rgb="FFFCFCFF"/>
      </colorScale>
    </cfRule>
  </conditionalFormatting>
  <conditionalFormatting sqref="AB21">
    <cfRule type="colorScale" priority="364">
      <colorScale>
        <cfvo type="min"/>
        <cfvo type="max"/>
        <color rgb="FFF8696B"/>
        <color rgb="FFFCFCFF"/>
      </colorScale>
    </cfRule>
  </conditionalFormatting>
  <conditionalFormatting sqref="AC21">
    <cfRule type="colorScale" priority="365">
      <colorScale>
        <cfvo type="min"/>
        <cfvo type="max"/>
        <color rgb="FFF8696B"/>
        <color rgb="FFFCFCFF"/>
      </colorScale>
    </cfRule>
  </conditionalFormatting>
  <conditionalFormatting sqref="AD21">
    <cfRule type="colorScale" priority="366">
      <colorScale>
        <cfvo type="min"/>
        <cfvo type="max"/>
        <color rgb="FFF8696B"/>
        <color rgb="FFFCFCFF"/>
      </colorScale>
    </cfRule>
  </conditionalFormatting>
  <conditionalFormatting sqref="AB21">
    <cfRule type="colorScale" priority="363">
      <colorScale>
        <cfvo type="min"/>
        <cfvo type="max"/>
        <color rgb="FFF8696B"/>
        <color rgb="FFFCFCFF"/>
      </colorScale>
    </cfRule>
  </conditionalFormatting>
  <conditionalFormatting sqref="AC21">
    <cfRule type="colorScale" priority="362">
      <colorScale>
        <cfvo type="min"/>
        <cfvo type="max"/>
        <color rgb="FFF8696B"/>
        <color rgb="FFFCFCFF"/>
      </colorScale>
    </cfRule>
  </conditionalFormatting>
  <conditionalFormatting sqref="AD21">
    <cfRule type="colorScale" priority="361">
      <colorScale>
        <cfvo type="min"/>
        <cfvo type="max"/>
        <color rgb="FFF8696B"/>
        <color rgb="FFFCFCFF"/>
      </colorScale>
    </cfRule>
  </conditionalFormatting>
  <conditionalFormatting sqref="Z22">
    <cfRule type="colorScale" priority="345">
      <colorScale>
        <cfvo type="min"/>
        <cfvo type="max"/>
        <color rgb="FFFCFCFF"/>
        <color rgb="FFF8696B"/>
      </colorScale>
    </cfRule>
  </conditionalFormatting>
  <conditionalFormatting sqref="Z22">
    <cfRule type="colorScale" priority="344">
      <colorScale>
        <cfvo type="min"/>
        <cfvo type="max"/>
        <color rgb="FFFCFCFF"/>
        <color rgb="FFF8696B"/>
      </colorScale>
    </cfRule>
  </conditionalFormatting>
  <conditionalFormatting sqref="Y22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22">
    <cfRule type="colorScale" priority="339">
      <colorScale>
        <cfvo type="min"/>
        <cfvo type="max"/>
        <color rgb="FFFCFCFF"/>
        <color rgb="FFF8696B"/>
      </colorScale>
    </cfRule>
  </conditionalFormatting>
  <conditionalFormatting sqref="W22:X22">
    <cfRule type="colorScale" priority="335">
      <colorScale>
        <cfvo type="min"/>
        <cfvo type="max"/>
        <color rgb="FFF8696B"/>
        <color rgb="FFFCFCFF"/>
      </colorScale>
    </cfRule>
  </conditionalFormatting>
  <conditionalFormatting sqref="Y22">
    <cfRule type="colorScale" priority="346">
      <colorScale>
        <cfvo type="min"/>
        <cfvo type="max"/>
        <color rgb="FFFCFCFF"/>
        <color rgb="FFF8696B"/>
      </colorScale>
    </cfRule>
  </conditionalFormatting>
  <conditionalFormatting sqref="Z22">
    <cfRule type="colorScale" priority="351">
      <colorScale>
        <cfvo type="min"/>
        <cfvo type="max"/>
        <color rgb="FFFCFCFF"/>
        <color rgb="FFF8696B"/>
      </colorScale>
    </cfRule>
  </conditionalFormatting>
  <conditionalFormatting sqref="Z22">
    <cfRule type="colorScale" priority="352">
      <colorScale>
        <cfvo type="min"/>
        <cfvo type="max"/>
        <color rgb="FFFCFCFF"/>
        <color rgb="FFF8696B"/>
      </colorScale>
    </cfRule>
  </conditionalFormatting>
  <conditionalFormatting sqref="Y22">
    <cfRule type="colorScale" priority="354">
      <colorScale>
        <cfvo type="min"/>
        <cfvo type="max"/>
        <color rgb="FFFCFCFF"/>
        <color rgb="FFF8696B"/>
      </colorScale>
    </cfRule>
  </conditionalFormatting>
  <conditionalFormatting sqref="Y22">
    <cfRule type="colorScale" priority="330">
      <colorScale>
        <cfvo type="min"/>
        <cfvo type="max"/>
        <color rgb="FFFCFCFF"/>
        <color rgb="FFF8696B"/>
      </colorScale>
    </cfRule>
  </conditionalFormatting>
  <conditionalFormatting sqref="Z22">
    <cfRule type="colorScale" priority="328">
      <colorScale>
        <cfvo type="min"/>
        <cfvo type="max"/>
        <color rgb="FFFCFCFF"/>
        <color rgb="FFF8696B"/>
      </colorScale>
    </cfRule>
  </conditionalFormatting>
  <conditionalFormatting sqref="AB22">
    <cfRule type="colorScale" priority="358">
      <colorScale>
        <cfvo type="min"/>
        <cfvo type="max"/>
        <color rgb="FFF8696B"/>
        <color rgb="FFFCFCFF"/>
      </colorScale>
    </cfRule>
  </conditionalFormatting>
  <conditionalFormatting sqref="AC22">
    <cfRule type="colorScale" priority="359">
      <colorScale>
        <cfvo type="min"/>
        <cfvo type="max"/>
        <color rgb="FFF8696B"/>
        <color rgb="FFFCFCFF"/>
      </colorScale>
    </cfRule>
  </conditionalFormatting>
  <conditionalFormatting sqref="AD22">
    <cfRule type="colorScale" priority="360">
      <colorScale>
        <cfvo type="min"/>
        <cfvo type="max"/>
        <color rgb="FFF8696B"/>
        <color rgb="FFFCFCFF"/>
      </colorScale>
    </cfRule>
  </conditionalFormatting>
  <conditionalFormatting sqref="AB22">
    <cfRule type="colorScale" priority="327">
      <colorScale>
        <cfvo type="min"/>
        <cfvo type="max"/>
        <color rgb="FFF8696B"/>
        <color rgb="FFFCFCFF"/>
      </colorScale>
    </cfRule>
  </conditionalFormatting>
  <conditionalFormatting sqref="AC22">
    <cfRule type="colorScale" priority="326">
      <colorScale>
        <cfvo type="min"/>
        <cfvo type="max"/>
        <color rgb="FFF8696B"/>
        <color rgb="FFFCFCFF"/>
      </colorScale>
    </cfRule>
  </conditionalFormatting>
  <conditionalFormatting sqref="AD22">
    <cfRule type="colorScale" priority="325">
      <colorScale>
        <cfvo type="min"/>
        <cfvo type="max"/>
        <color rgb="FFF8696B"/>
        <color rgb="FFFCFCFF"/>
      </colorScale>
    </cfRule>
  </conditionalFormatting>
  <conditionalFormatting sqref="W22">
    <cfRule type="colorScale" priority="324">
      <colorScale>
        <cfvo type="min"/>
        <cfvo type="max"/>
        <color rgb="FFF8696B"/>
        <color rgb="FFFCFCFF"/>
      </colorScale>
    </cfRule>
  </conditionalFormatting>
  <conditionalFormatting sqref="X22">
    <cfRule type="colorScale" priority="322">
      <colorScale>
        <cfvo type="min"/>
        <cfvo type="max"/>
        <color rgb="FFF8696B"/>
        <color rgb="FFFCFCFF"/>
      </colorScale>
    </cfRule>
  </conditionalFormatting>
  <conditionalFormatting sqref="W21:W22">
    <cfRule type="colorScale" priority="321">
      <colorScale>
        <cfvo type="min"/>
        <cfvo type="max"/>
        <color rgb="FF63BE7B"/>
        <color rgb="FFFCFCFF"/>
      </colorScale>
    </cfRule>
  </conditionalFormatting>
  <conditionalFormatting sqref="X21:X22">
    <cfRule type="colorScale" priority="320">
      <colorScale>
        <cfvo type="min"/>
        <cfvo type="max"/>
        <color rgb="FF63BE7B"/>
        <color rgb="FFFCFCFF"/>
      </colorScale>
    </cfRule>
  </conditionalFormatting>
  <conditionalFormatting sqref="Y21:Y22">
    <cfRule type="colorScale" priority="319">
      <colorScale>
        <cfvo type="min"/>
        <cfvo type="max"/>
        <color rgb="FFFCFCFF"/>
        <color rgb="FF63BE7B"/>
      </colorScale>
    </cfRule>
  </conditionalFormatting>
  <conditionalFormatting sqref="Z21:Z22">
    <cfRule type="colorScale" priority="318">
      <colorScale>
        <cfvo type="min"/>
        <cfvo type="max"/>
        <color rgb="FFFCFCFF"/>
        <color rgb="FF63BE7B"/>
      </colorScale>
    </cfRule>
  </conditionalFormatting>
  <conditionalFormatting sqref="AB21:AB22">
    <cfRule type="colorScale" priority="317">
      <colorScale>
        <cfvo type="min"/>
        <cfvo type="max"/>
        <color rgb="FF63BE7B"/>
        <color rgb="FFFCFCFF"/>
      </colorScale>
    </cfRule>
  </conditionalFormatting>
  <conditionalFormatting sqref="AC21:AC22">
    <cfRule type="colorScale" priority="316">
      <colorScale>
        <cfvo type="min"/>
        <cfvo type="max"/>
        <color rgb="FF63BE7B"/>
        <color rgb="FFFCFCFF"/>
      </colorScale>
    </cfRule>
  </conditionalFormatting>
  <conditionalFormatting sqref="AD21:AD22">
    <cfRule type="colorScale" priority="315">
      <colorScale>
        <cfvo type="min"/>
        <cfvo type="max"/>
        <color rgb="FF63BE7B"/>
        <color rgb="FFFCFCFF"/>
      </colorScale>
    </cfRule>
  </conditionalFormatting>
  <conditionalFormatting sqref="B64:B68">
    <cfRule type="colorScale" priority="314">
      <colorScale>
        <cfvo type="min"/>
        <cfvo type="max"/>
        <color rgb="FF63BE7B"/>
        <color rgb="FFFCFCFF"/>
      </colorScale>
    </cfRule>
  </conditionalFormatting>
  <conditionalFormatting sqref="C64:C68">
    <cfRule type="colorScale" priority="313">
      <colorScale>
        <cfvo type="min"/>
        <cfvo type="max"/>
        <color rgb="FF63BE7B"/>
        <color rgb="FFFCFCFF"/>
      </colorScale>
    </cfRule>
  </conditionalFormatting>
  <conditionalFormatting sqref="D64:D68">
    <cfRule type="colorScale" priority="312">
      <colorScale>
        <cfvo type="min"/>
        <cfvo type="max"/>
        <color rgb="FFFCFCFF"/>
        <color rgb="FF63BE7B"/>
      </colorScale>
    </cfRule>
  </conditionalFormatting>
  <conditionalFormatting sqref="E64:E68">
    <cfRule type="colorScale" priority="311">
      <colorScale>
        <cfvo type="min"/>
        <cfvo type="max"/>
        <color rgb="FFFCFCFF"/>
        <color rgb="FF63BE7B"/>
      </colorScale>
    </cfRule>
  </conditionalFormatting>
  <conditionalFormatting sqref="G64">
    <cfRule type="colorScale" priority="308">
      <colorScale>
        <cfvo type="min"/>
        <cfvo type="max"/>
        <color rgb="FFF8696B"/>
        <color rgb="FFFCFCFF"/>
      </colorScale>
    </cfRule>
  </conditionalFormatting>
  <conditionalFormatting sqref="H64">
    <cfRule type="colorScale" priority="309">
      <colorScale>
        <cfvo type="min"/>
        <cfvo type="max"/>
        <color rgb="FFF8696B"/>
        <color rgb="FFFCFCFF"/>
      </colorScale>
    </cfRule>
  </conditionalFormatting>
  <conditionalFormatting sqref="I64">
    <cfRule type="colorScale" priority="310">
      <colorScale>
        <cfvo type="min"/>
        <cfvo type="max"/>
        <color rgb="FFF8696B"/>
        <color rgb="FFFCFCFF"/>
      </colorScale>
    </cfRule>
  </conditionalFormatting>
  <conditionalFormatting sqref="G64">
    <cfRule type="colorScale" priority="307">
      <colorScale>
        <cfvo type="min"/>
        <cfvo type="max"/>
        <color rgb="FFF8696B"/>
        <color rgb="FFFCFCFF"/>
      </colorScale>
    </cfRule>
  </conditionalFormatting>
  <conditionalFormatting sqref="H64">
    <cfRule type="colorScale" priority="306">
      <colorScale>
        <cfvo type="min"/>
        <cfvo type="max"/>
        <color rgb="FFF8696B"/>
        <color rgb="FFFCFCFF"/>
      </colorScale>
    </cfRule>
  </conditionalFormatting>
  <conditionalFormatting sqref="I64">
    <cfRule type="colorScale" priority="305">
      <colorScale>
        <cfvo type="min"/>
        <cfvo type="max"/>
        <color rgb="FFF8696B"/>
        <color rgb="FFFCFCFF"/>
      </colorScale>
    </cfRule>
  </conditionalFormatting>
  <conditionalFormatting sqref="G67">
    <cfRule type="colorScale" priority="302">
      <colorScale>
        <cfvo type="min"/>
        <cfvo type="max"/>
        <color rgb="FFF8696B"/>
        <color rgb="FFFCFCFF"/>
      </colorScale>
    </cfRule>
  </conditionalFormatting>
  <conditionalFormatting sqref="H67">
    <cfRule type="colorScale" priority="303">
      <colorScale>
        <cfvo type="min"/>
        <cfvo type="max"/>
        <color rgb="FFF8696B"/>
        <color rgb="FFFCFCFF"/>
      </colorScale>
    </cfRule>
  </conditionalFormatting>
  <conditionalFormatting sqref="I67">
    <cfRule type="colorScale" priority="304">
      <colorScale>
        <cfvo type="min"/>
        <cfvo type="max"/>
        <color rgb="FFF8696B"/>
        <color rgb="FFFCFCFF"/>
      </colorScale>
    </cfRule>
  </conditionalFormatting>
  <conditionalFormatting sqref="G67">
    <cfRule type="colorScale" priority="301">
      <colorScale>
        <cfvo type="min"/>
        <cfvo type="max"/>
        <color rgb="FFF8696B"/>
        <color rgb="FFFCFCFF"/>
      </colorScale>
    </cfRule>
  </conditionalFormatting>
  <conditionalFormatting sqref="H67">
    <cfRule type="colorScale" priority="300">
      <colorScale>
        <cfvo type="min"/>
        <cfvo type="max"/>
        <color rgb="FFF8696B"/>
        <color rgb="FFFCFCFF"/>
      </colorScale>
    </cfRule>
  </conditionalFormatting>
  <conditionalFormatting sqref="I67">
    <cfRule type="colorScale" priority="299">
      <colorScale>
        <cfvo type="min"/>
        <cfvo type="max"/>
        <color rgb="FFF8696B"/>
        <color rgb="FFFCFCFF"/>
      </colorScale>
    </cfRule>
  </conditionalFormatting>
  <conditionalFormatting sqref="G65">
    <cfRule type="colorScale" priority="296">
      <colorScale>
        <cfvo type="min"/>
        <cfvo type="max"/>
        <color rgb="FFF8696B"/>
        <color rgb="FFFCFCFF"/>
      </colorScale>
    </cfRule>
  </conditionalFormatting>
  <conditionalFormatting sqref="H65">
    <cfRule type="colorScale" priority="297">
      <colorScale>
        <cfvo type="min"/>
        <cfvo type="max"/>
        <color rgb="FFF8696B"/>
        <color rgb="FFFCFCFF"/>
      </colorScale>
    </cfRule>
  </conditionalFormatting>
  <conditionalFormatting sqref="I65">
    <cfRule type="colorScale" priority="298">
      <colorScale>
        <cfvo type="min"/>
        <cfvo type="max"/>
        <color rgb="FFF8696B"/>
        <color rgb="FFFCFCFF"/>
      </colorScale>
    </cfRule>
  </conditionalFormatting>
  <conditionalFormatting sqref="G65">
    <cfRule type="colorScale" priority="295">
      <colorScale>
        <cfvo type="min"/>
        <cfvo type="max"/>
        <color rgb="FFF8696B"/>
        <color rgb="FFFCFCFF"/>
      </colorScale>
    </cfRule>
  </conditionalFormatting>
  <conditionalFormatting sqref="H65">
    <cfRule type="colorScale" priority="294">
      <colorScale>
        <cfvo type="min"/>
        <cfvo type="max"/>
        <color rgb="FFF8696B"/>
        <color rgb="FFFCFCFF"/>
      </colorScale>
    </cfRule>
  </conditionalFormatting>
  <conditionalFormatting sqref="I65">
    <cfRule type="colorScale" priority="293">
      <colorScale>
        <cfvo type="min"/>
        <cfvo type="max"/>
        <color rgb="FFF8696B"/>
        <color rgb="FFFCFCFF"/>
      </colorScale>
    </cfRule>
  </conditionalFormatting>
  <conditionalFormatting sqref="N63">
    <cfRule type="colorScale" priority="290">
      <colorScale>
        <cfvo type="min"/>
        <cfvo type="max"/>
        <color rgb="FFF8696B"/>
        <color rgb="FFFCFCFF"/>
      </colorScale>
    </cfRule>
  </conditionalFormatting>
  <conditionalFormatting sqref="O63">
    <cfRule type="colorScale" priority="291">
      <colorScale>
        <cfvo type="min"/>
        <cfvo type="max"/>
        <color rgb="FFF8696B"/>
        <color rgb="FFFCFCFF"/>
      </colorScale>
    </cfRule>
  </conditionalFormatting>
  <conditionalFormatting sqref="P63">
    <cfRule type="colorScale" priority="292">
      <colorScale>
        <cfvo type="min"/>
        <cfvo type="max"/>
        <color rgb="FFF8696B"/>
        <color rgb="FFFCFCFF"/>
      </colorScale>
    </cfRule>
  </conditionalFormatting>
  <conditionalFormatting sqref="N63">
    <cfRule type="colorScale" priority="289">
      <colorScale>
        <cfvo type="min"/>
        <cfvo type="max"/>
        <color rgb="FFF8696B"/>
        <color rgb="FFFCFCFF"/>
      </colorScale>
    </cfRule>
  </conditionalFormatting>
  <conditionalFormatting sqref="O63">
    <cfRule type="colorScale" priority="288">
      <colorScale>
        <cfvo type="min"/>
        <cfvo type="max"/>
        <color rgb="FFF8696B"/>
        <color rgb="FFFCFCFF"/>
      </colorScale>
    </cfRule>
  </conditionalFormatting>
  <conditionalFormatting sqref="P63">
    <cfRule type="colorScale" priority="287">
      <colorScale>
        <cfvo type="min"/>
        <cfvo type="max"/>
        <color rgb="FFF8696B"/>
        <color rgb="FFFCFCFF"/>
      </colorScale>
    </cfRule>
  </conditionalFormatting>
  <conditionalFormatting sqref="N65">
    <cfRule type="colorScale" priority="284">
      <colorScale>
        <cfvo type="min"/>
        <cfvo type="max"/>
        <color rgb="FFF8696B"/>
        <color rgb="FFFCFCFF"/>
      </colorScale>
    </cfRule>
  </conditionalFormatting>
  <conditionalFormatting sqref="O65">
    <cfRule type="colorScale" priority="285">
      <colorScale>
        <cfvo type="min"/>
        <cfvo type="max"/>
        <color rgb="FFF8696B"/>
        <color rgb="FFFCFCFF"/>
      </colorScale>
    </cfRule>
  </conditionalFormatting>
  <conditionalFormatting sqref="P65">
    <cfRule type="colorScale" priority="286">
      <colorScale>
        <cfvo type="min"/>
        <cfvo type="max"/>
        <color rgb="FFF8696B"/>
        <color rgb="FFFCFCFF"/>
      </colorScale>
    </cfRule>
  </conditionalFormatting>
  <conditionalFormatting sqref="N65">
    <cfRule type="colorScale" priority="283">
      <colorScale>
        <cfvo type="min"/>
        <cfvo type="max"/>
        <color rgb="FFF8696B"/>
        <color rgb="FFFCFCFF"/>
      </colorScale>
    </cfRule>
  </conditionalFormatting>
  <conditionalFormatting sqref="O65">
    <cfRule type="colorScale" priority="282">
      <colorScale>
        <cfvo type="min"/>
        <cfvo type="max"/>
        <color rgb="FFF8696B"/>
        <color rgb="FFFCFCFF"/>
      </colorScale>
    </cfRule>
  </conditionalFormatting>
  <conditionalFormatting sqref="P65">
    <cfRule type="colorScale" priority="281">
      <colorScale>
        <cfvo type="min"/>
        <cfvo type="max"/>
        <color rgb="FFF8696B"/>
        <color rgb="FFFCFCFF"/>
      </colorScale>
    </cfRule>
  </conditionalFormatting>
  <conditionalFormatting sqref="N64">
    <cfRule type="colorScale" priority="278">
      <colorScale>
        <cfvo type="min"/>
        <cfvo type="max"/>
        <color rgb="FFF8696B"/>
        <color rgb="FFFCFCFF"/>
      </colorScale>
    </cfRule>
  </conditionalFormatting>
  <conditionalFormatting sqref="O64">
    <cfRule type="colorScale" priority="279">
      <colorScale>
        <cfvo type="min"/>
        <cfvo type="max"/>
        <color rgb="FFF8696B"/>
        <color rgb="FFFCFCFF"/>
      </colorScale>
    </cfRule>
  </conditionalFormatting>
  <conditionalFormatting sqref="P64">
    <cfRule type="colorScale" priority="280">
      <colorScale>
        <cfvo type="min"/>
        <cfvo type="max"/>
        <color rgb="FFF8696B"/>
        <color rgb="FFFCFCFF"/>
      </colorScale>
    </cfRule>
  </conditionalFormatting>
  <conditionalFormatting sqref="N64">
    <cfRule type="colorScale" priority="277">
      <colorScale>
        <cfvo type="min"/>
        <cfvo type="max"/>
        <color rgb="FFF8696B"/>
        <color rgb="FFFCFCFF"/>
      </colorScale>
    </cfRule>
  </conditionalFormatting>
  <conditionalFormatting sqref="O64">
    <cfRule type="colorScale" priority="276">
      <colorScale>
        <cfvo type="min"/>
        <cfvo type="max"/>
        <color rgb="FFF8696B"/>
        <color rgb="FFFCFCFF"/>
      </colorScale>
    </cfRule>
  </conditionalFormatting>
  <conditionalFormatting sqref="P64">
    <cfRule type="colorScale" priority="275">
      <colorScale>
        <cfvo type="min"/>
        <cfvo type="max"/>
        <color rgb="FFF8696B"/>
        <color rgb="FFFCFCFF"/>
      </colorScale>
    </cfRule>
  </conditionalFormatting>
  <conditionalFormatting sqref="N63:N65">
    <cfRule type="colorScale" priority="274">
      <colorScale>
        <cfvo type="min"/>
        <cfvo type="max"/>
        <color rgb="FF63BE7B"/>
        <color rgb="FFFCFCFF"/>
      </colorScale>
    </cfRule>
  </conditionalFormatting>
  <conditionalFormatting sqref="O63:O65">
    <cfRule type="colorScale" priority="273">
      <colorScale>
        <cfvo type="min"/>
        <cfvo type="max"/>
        <color rgb="FF63BE7B"/>
        <color rgb="FFFCFCFF"/>
      </colorScale>
    </cfRule>
  </conditionalFormatting>
  <conditionalFormatting sqref="P63:P65">
    <cfRule type="colorScale" priority="272">
      <colorScale>
        <cfvo type="min"/>
        <cfvo type="max"/>
        <color rgb="FF63BE7B"/>
        <color rgb="FFFCFCFF"/>
      </colorScale>
    </cfRule>
  </conditionalFormatting>
  <conditionalFormatting sqref="AN14:AN20">
    <cfRule type="colorScale" priority="271">
      <colorScale>
        <cfvo type="min"/>
        <cfvo type="max"/>
        <color rgb="FFF8696B"/>
        <color rgb="FFFCFCFF"/>
      </colorScale>
    </cfRule>
  </conditionalFormatting>
  <conditionalFormatting sqref="BB14:BB18 BB20">
    <cfRule type="colorScale" priority="268">
      <colorScale>
        <cfvo type="min"/>
        <cfvo type="max"/>
        <color rgb="FFF8696B"/>
        <color rgb="FFFCFCFF"/>
      </colorScale>
    </cfRule>
  </conditionalFormatting>
  <conditionalFormatting sqref="BC14:BC18 BC20">
    <cfRule type="colorScale" priority="269">
      <colorScale>
        <cfvo type="min"/>
        <cfvo type="max"/>
        <color rgb="FFF8696B"/>
        <color rgb="FFFCFCFF"/>
      </colorScale>
    </cfRule>
  </conditionalFormatting>
  <conditionalFormatting sqref="BD14:BD18 BD20">
    <cfRule type="colorScale" priority="270">
      <colorScale>
        <cfvo type="min"/>
        <cfvo type="max"/>
        <color rgb="FFF8696B"/>
        <color rgb="FFFCFCFF"/>
      </colorScale>
    </cfRule>
  </conditionalFormatting>
  <conditionalFormatting sqref="BB14:BB20">
    <cfRule type="colorScale" priority="267">
      <colorScale>
        <cfvo type="min"/>
        <cfvo type="max"/>
        <color rgb="FFF8696B"/>
        <color rgb="FFFCFCFF"/>
      </colorScale>
    </cfRule>
  </conditionalFormatting>
  <conditionalFormatting sqref="BC14:BC20">
    <cfRule type="colorScale" priority="266">
      <colorScale>
        <cfvo type="min"/>
        <cfvo type="max"/>
        <color rgb="FFF8696B"/>
        <color rgb="FFFCFCFF"/>
      </colorScale>
    </cfRule>
  </conditionalFormatting>
  <conditionalFormatting sqref="BD14:BD20">
    <cfRule type="colorScale" priority="265">
      <colorScale>
        <cfvo type="min"/>
        <cfvo type="max"/>
        <color rgb="FFF8696B"/>
        <color rgb="FFFCFCFF"/>
      </colorScale>
    </cfRule>
  </conditionalFormatting>
  <conditionalFormatting sqref="AO14:AO19 BI20">
    <cfRule type="colorScale" priority="264">
      <colorScale>
        <cfvo type="min"/>
        <cfvo type="max"/>
        <color rgb="FF63BE7B"/>
        <color rgb="FFFCFCFF"/>
      </colorScale>
    </cfRule>
  </conditionalFormatting>
  <conditionalFormatting sqref="AP14:AP19 BJ20">
    <cfRule type="colorScale" priority="263">
      <colorScale>
        <cfvo type="min"/>
        <cfvo type="max"/>
        <color rgb="FFF8696B"/>
        <color rgb="FFFCFCFF"/>
      </colorScale>
    </cfRule>
  </conditionalFormatting>
  <conditionalFormatting sqref="AQ14:AQ19 BK20">
    <cfRule type="colorScale" priority="262">
      <colorScale>
        <cfvo type="min"/>
        <cfvo type="max"/>
        <color rgb="FFFCFCFF"/>
        <color rgb="FF63BE7B"/>
      </colorScale>
    </cfRule>
  </conditionalFormatting>
  <conditionalFormatting sqref="AR14:AR19 BL20">
    <cfRule type="colorScale" priority="261">
      <colorScale>
        <cfvo type="min"/>
        <cfvo type="max"/>
        <color rgb="FFFCFCFF"/>
        <color rgb="FFF8696B"/>
      </colorScale>
    </cfRule>
  </conditionalFormatting>
  <conditionalFormatting sqref="AS14:AS19 BM20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T14:AT19 BN20">
    <cfRule type="colorScale" priority="259">
      <colorScale>
        <cfvo type="min"/>
        <cfvo type="max"/>
        <color rgb="FFFCFCFF"/>
        <color rgb="FFF8696B"/>
      </colorScale>
    </cfRule>
  </conditionalFormatting>
  <conditionalFormatting sqref="AV14:AV19 BP20">
    <cfRule type="colorScale" priority="258">
      <colorScale>
        <cfvo type="min"/>
        <cfvo type="max"/>
        <color rgb="FF63BE7B"/>
        <color rgb="FFFCFCFF"/>
      </colorScale>
    </cfRule>
  </conditionalFormatting>
  <conditionalFormatting sqref="AW14:AW19 BQ20">
    <cfRule type="colorScale" priority="257">
      <colorScale>
        <cfvo type="min"/>
        <cfvo type="max"/>
        <color rgb="FFF8696B"/>
        <color rgb="FFFCFCFF"/>
      </colorScale>
    </cfRule>
  </conditionalFormatting>
  <conditionalFormatting sqref="AX14:AX19 BR20">
    <cfRule type="colorScale" priority="256">
      <colorScale>
        <cfvo type="min"/>
        <cfvo type="max"/>
        <color rgb="FFFCFCFF"/>
        <color rgb="FF63BE7B"/>
      </colorScale>
    </cfRule>
  </conditionalFormatting>
  <conditionalFormatting sqref="AY14:AY19 BS20">
    <cfRule type="colorScale" priority="255">
      <colorScale>
        <cfvo type="min"/>
        <cfvo type="max"/>
        <color rgb="FFFCFCFF"/>
        <color rgb="FFF8696B"/>
      </colorScale>
    </cfRule>
  </conditionalFormatting>
  <conditionalFormatting sqref="AZ14:AZ19 BT20">
    <cfRule type="colorScale" priority="254">
      <colorScale>
        <cfvo type="min"/>
        <cfvo type="max"/>
        <color rgb="FFFCFCFF"/>
        <color rgb="FF63BE7B"/>
      </colorScale>
    </cfRule>
  </conditionalFormatting>
  <conditionalFormatting sqref="BA14:BA19 BU20">
    <cfRule type="colorScale" priority="253">
      <colorScale>
        <cfvo type="min"/>
        <cfvo type="max"/>
        <color rgb="FFFCFCFF"/>
        <color rgb="FFF8696B"/>
      </colorScale>
    </cfRule>
  </conditionalFormatting>
  <conditionalFormatting sqref="BE14:BF20">
    <cfRule type="colorScale" priority="252">
      <colorScale>
        <cfvo type="min"/>
        <cfvo type="max"/>
        <color rgb="FFFCFCFF"/>
        <color rgb="FF63BE7B"/>
      </colorScale>
    </cfRule>
  </conditionalFormatting>
  <conditionalFormatting sqref="BG14:BG20">
    <cfRule type="colorScale" priority="249">
      <colorScale>
        <cfvo type="min"/>
        <cfvo type="max"/>
        <color rgb="FFFCFCFF"/>
        <color rgb="FF63BE7B"/>
      </colorScale>
    </cfRule>
  </conditionalFormatting>
  <conditionalFormatting sqref="BE14:BE20">
    <cfRule type="colorScale" priority="251">
      <colorScale>
        <cfvo type="min"/>
        <cfvo type="max"/>
        <color rgb="FFFCFCFF"/>
        <color rgb="FF63BE7B"/>
      </colorScale>
    </cfRule>
  </conditionalFormatting>
  <conditionalFormatting sqref="BF14:BF20">
    <cfRule type="colorScale" priority="250">
      <colorScale>
        <cfvo type="min"/>
        <cfvo type="max"/>
        <color rgb="FFFCFCFF"/>
        <color rgb="FF63BE7B"/>
      </colorScale>
    </cfRule>
  </conditionalFormatting>
  <conditionalFormatting sqref="BH14:BH20">
    <cfRule type="colorScale" priority="248">
      <colorScale>
        <cfvo type="min"/>
        <cfvo type="max"/>
        <color rgb="FFF8696B"/>
        <color rgb="FFFCFCFF"/>
      </colorScale>
    </cfRule>
  </conditionalFormatting>
  <conditionalFormatting sqref="BV14:BV18 BV20">
    <cfRule type="colorScale" priority="245">
      <colorScale>
        <cfvo type="min"/>
        <cfvo type="max"/>
        <color rgb="FFF8696B"/>
        <color rgb="FFFCFCFF"/>
      </colorScale>
    </cfRule>
  </conditionalFormatting>
  <conditionalFormatting sqref="BW14:BW18 BW20">
    <cfRule type="colorScale" priority="246">
      <colorScale>
        <cfvo type="min"/>
        <cfvo type="max"/>
        <color rgb="FFF8696B"/>
        <color rgb="FFFCFCFF"/>
      </colorScale>
    </cfRule>
  </conditionalFormatting>
  <conditionalFormatting sqref="BX14:BX18 BX20">
    <cfRule type="colorScale" priority="247">
      <colorScale>
        <cfvo type="min"/>
        <cfvo type="max"/>
        <color rgb="FFF8696B"/>
        <color rgb="FFFCFCFF"/>
      </colorScale>
    </cfRule>
  </conditionalFormatting>
  <conditionalFormatting sqref="BV14:BV20">
    <cfRule type="colorScale" priority="244">
      <colorScale>
        <cfvo type="min"/>
        <cfvo type="max"/>
        <color rgb="FFF8696B"/>
        <color rgb="FFFCFCFF"/>
      </colorScale>
    </cfRule>
  </conditionalFormatting>
  <conditionalFormatting sqref="BW14:BW20">
    <cfRule type="colorScale" priority="243">
      <colorScale>
        <cfvo type="min"/>
        <cfvo type="max"/>
        <color rgb="FFF8696B"/>
        <color rgb="FFFCFCFF"/>
      </colorScale>
    </cfRule>
  </conditionalFormatting>
  <conditionalFormatting sqref="BX14:BX20">
    <cfRule type="colorScale" priority="242">
      <colorScale>
        <cfvo type="min"/>
        <cfvo type="max"/>
        <color rgb="FFF8696B"/>
        <color rgb="FFFCFCFF"/>
      </colorScale>
    </cfRule>
  </conditionalFormatting>
  <conditionalFormatting sqref="BI14:BI19">
    <cfRule type="colorScale" priority="241">
      <colorScale>
        <cfvo type="min"/>
        <cfvo type="max"/>
        <color rgb="FF63BE7B"/>
        <color rgb="FFFCFCFF"/>
      </colorScale>
    </cfRule>
  </conditionalFormatting>
  <conditionalFormatting sqref="BJ14:BJ19">
    <cfRule type="colorScale" priority="240">
      <colorScale>
        <cfvo type="min"/>
        <cfvo type="max"/>
        <color rgb="FFF8696B"/>
        <color rgb="FFFCFCFF"/>
      </colorScale>
    </cfRule>
  </conditionalFormatting>
  <conditionalFormatting sqref="BK14:BK19">
    <cfRule type="colorScale" priority="239">
      <colorScale>
        <cfvo type="min"/>
        <cfvo type="max"/>
        <color rgb="FFFCFCFF"/>
        <color rgb="FF63BE7B"/>
      </colorScale>
    </cfRule>
  </conditionalFormatting>
  <conditionalFormatting sqref="BL14:BL19">
    <cfRule type="colorScale" priority="238">
      <colorScale>
        <cfvo type="min"/>
        <cfvo type="max"/>
        <color rgb="FFFCFCFF"/>
        <color rgb="FFF8696B"/>
      </colorScale>
    </cfRule>
  </conditionalFormatting>
  <conditionalFormatting sqref="BM14:BM19">
    <cfRule type="colorScale" priority="237">
      <colorScale>
        <cfvo type="min"/>
        <cfvo type="max"/>
        <color rgb="FFFCFCFF"/>
        <color rgb="FF63BE7B"/>
      </colorScale>
    </cfRule>
  </conditionalFormatting>
  <conditionalFormatting sqref="BN14:BN19">
    <cfRule type="colorScale" priority="236">
      <colorScale>
        <cfvo type="min"/>
        <cfvo type="max"/>
        <color rgb="FFFCFCFF"/>
        <color rgb="FFF8696B"/>
      </colorScale>
    </cfRule>
  </conditionalFormatting>
  <conditionalFormatting sqref="BP14:BP19">
    <cfRule type="colorScale" priority="235">
      <colorScale>
        <cfvo type="min"/>
        <cfvo type="max"/>
        <color rgb="FF63BE7B"/>
        <color rgb="FFFCFCFF"/>
      </colorScale>
    </cfRule>
  </conditionalFormatting>
  <conditionalFormatting sqref="BQ14:BQ19">
    <cfRule type="colorScale" priority="234">
      <colorScale>
        <cfvo type="min"/>
        <cfvo type="max"/>
        <color rgb="FFF8696B"/>
        <color rgb="FFFCFCFF"/>
      </colorScale>
    </cfRule>
  </conditionalFormatting>
  <conditionalFormatting sqref="BR14:BR19">
    <cfRule type="colorScale" priority="233">
      <colorScale>
        <cfvo type="min"/>
        <cfvo type="max"/>
        <color rgb="FFFCFCFF"/>
        <color rgb="FF63BE7B"/>
      </colorScale>
    </cfRule>
  </conditionalFormatting>
  <conditionalFormatting sqref="BS14:BS19">
    <cfRule type="colorScale" priority="232">
      <colorScale>
        <cfvo type="min"/>
        <cfvo type="max"/>
        <color rgb="FFFCFCFF"/>
        <color rgb="FFF8696B"/>
      </colorScale>
    </cfRule>
  </conditionalFormatting>
  <conditionalFormatting sqref="BT14:BT19">
    <cfRule type="colorScale" priority="231">
      <colorScale>
        <cfvo type="min"/>
        <cfvo type="max"/>
        <color rgb="FFFCFCFF"/>
        <color rgb="FF63BE7B"/>
      </colorScale>
    </cfRule>
  </conditionalFormatting>
  <conditionalFormatting sqref="BU14:BU19">
    <cfRule type="colorScale" priority="230">
      <colorScale>
        <cfvo type="min"/>
        <cfvo type="max"/>
        <color rgb="FFFCFCFF"/>
        <color rgb="FFF8696B"/>
      </colorScale>
    </cfRule>
  </conditionalFormatting>
  <conditionalFormatting sqref="BY14:BZ19">
    <cfRule type="colorScale" priority="229">
      <colorScale>
        <cfvo type="min"/>
        <cfvo type="max"/>
        <color rgb="FFFCFCFF"/>
        <color rgb="FF63BE7B"/>
      </colorScale>
    </cfRule>
  </conditionalFormatting>
  <conditionalFormatting sqref="CA14:CA19">
    <cfRule type="colorScale" priority="226">
      <colorScale>
        <cfvo type="min"/>
        <cfvo type="max"/>
        <color rgb="FFFCFCFF"/>
        <color rgb="FF63BE7B"/>
      </colorScale>
    </cfRule>
  </conditionalFormatting>
  <conditionalFormatting sqref="BY14:BY19">
    <cfRule type="colorScale" priority="228">
      <colorScale>
        <cfvo type="min"/>
        <cfvo type="max"/>
        <color rgb="FFFCFCFF"/>
        <color rgb="FF63BE7B"/>
      </colorScale>
    </cfRule>
  </conditionalFormatting>
  <conditionalFormatting sqref="BZ14:BZ19">
    <cfRule type="colorScale" priority="227">
      <colorScale>
        <cfvo type="min"/>
        <cfvo type="max"/>
        <color rgb="FFFCFCFF"/>
        <color rgb="FF63BE7B"/>
      </colorScale>
    </cfRule>
  </conditionalFormatting>
  <conditionalFormatting sqref="CB14:CB20">
    <cfRule type="colorScale" priority="225">
      <colorScale>
        <cfvo type="min"/>
        <cfvo type="max"/>
        <color rgb="FFF8696B"/>
        <color rgb="FFFCFCFF"/>
      </colorScale>
    </cfRule>
  </conditionalFormatting>
  <conditionalFormatting sqref="CP14:CP18 CP20">
    <cfRule type="colorScale" priority="222">
      <colorScale>
        <cfvo type="min"/>
        <cfvo type="max"/>
        <color rgb="FFF8696B"/>
        <color rgb="FFFCFCFF"/>
      </colorScale>
    </cfRule>
  </conditionalFormatting>
  <conditionalFormatting sqref="CQ14:CQ18 CQ20">
    <cfRule type="colorScale" priority="223">
      <colorScale>
        <cfvo type="min"/>
        <cfvo type="max"/>
        <color rgb="FFF8696B"/>
        <color rgb="FFFCFCFF"/>
      </colorScale>
    </cfRule>
  </conditionalFormatting>
  <conditionalFormatting sqref="CR14:CR18 CR20">
    <cfRule type="colorScale" priority="224">
      <colorScale>
        <cfvo type="min"/>
        <cfvo type="max"/>
        <color rgb="FFF8696B"/>
        <color rgb="FFFCFCFF"/>
      </colorScale>
    </cfRule>
  </conditionalFormatting>
  <conditionalFormatting sqref="CP14:CP20">
    <cfRule type="colorScale" priority="221">
      <colorScale>
        <cfvo type="min"/>
        <cfvo type="max"/>
        <color rgb="FFF8696B"/>
        <color rgb="FFFCFCFF"/>
      </colorScale>
    </cfRule>
  </conditionalFormatting>
  <conditionalFormatting sqref="CQ14:CQ20">
    <cfRule type="colorScale" priority="220">
      <colorScale>
        <cfvo type="min"/>
        <cfvo type="max"/>
        <color rgb="FFF8696B"/>
        <color rgb="FFFCFCFF"/>
      </colorScale>
    </cfRule>
  </conditionalFormatting>
  <conditionalFormatting sqref="CR14:CR20">
    <cfRule type="colorScale" priority="219">
      <colorScale>
        <cfvo type="min"/>
        <cfvo type="max"/>
        <color rgb="FFF8696B"/>
        <color rgb="FFFCFCFF"/>
      </colorScale>
    </cfRule>
  </conditionalFormatting>
  <conditionalFormatting sqref="CC14:CC20">
    <cfRule type="colorScale" priority="218">
      <colorScale>
        <cfvo type="min"/>
        <cfvo type="max"/>
        <color rgb="FF63BE7B"/>
        <color rgb="FFFCFCFF"/>
      </colorScale>
    </cfRule>
  </conditionalFormatting>
  <conditionalFormatting sqref="CD14:CD20">
    <cfRule type="colorScale" priority="217">
      <colorScale>
        <cfvo type="min"/>
        <cfvo type="max"/>
        <color rgb="FFF8696B"/>
        <color rgb="FFFCFCFF"/>
      </colorScale>
    </cfRule>
  </conditionalFormatting>
  <conditionalFormatting sqref="CE14:CE20">
    <cfRule type="colorScale" priority="216">
      <colorScale>
        <cfvo type="min"/>
        <cfvo type="max"/>
        <color rgb="FFFCFCFF"/>
        <color rgb="FF63BE7B"/>
      </colorScale>
    </cfRule>
  </conditionalFormatting>
  <conditionalFormatting sqref="CF14:CF20">
    <cfRule type="colorScale" priority="215">
      <colorScale>
        <cfvo type="min"/>
        <cfvo type="max"/>
        <color rgb="FFFCFCFF"/>
        <color rgb="FFF8696B"/>
      </colorScale>
    </cfRule>
  </conditionalFormatting>
  <conditionalFormatting sqref="CG14:CG20">
    <cfRule type="colorScale" priority="214">
      <colorScale>
        <cfvo type="min"/>
        <cfvo type="max"/>
        <color rgb="FFFCFCFF"/>
        <color rgb="FF63BE7B"/>
      </colorScale>
    </cfRule>
  </conditionalFormatting>
  <conditionalFormatting sqref="CH14:CH20">
    <cfRule type="colorScale" priority="213">
      <colorScale>
        <cfvo type="min"/>
        <cfvo type="max"/>
        <color rgb="FFFCFCFF"/>
        <color rgb="FFF8696B"/>
      </colorScale>
    </cfRule>
  </conditionalFormatting>
  <conditionalFormatting sqref="CJ14:CJ20">
    <cfRule type="colorScale" priority="212">
      <colorScale>
        <cfvo type="min"/>
        <cfvo type="max"/>
        <color rgb="FF63BE7B"/>
        <color rgb="FFFCFCFF"/>
      </colorScale>
    </cfRule>
  </conditionalFormatting>
  <conditionalFormatting sqref="CK14:CK20">
    <cfRule type="colorScale" priority="211">
      <colorScale>
        <cfvo type="min"/>
        <cfvo type="max"/>
        <color rgb="FFF8696B"/>
        <color rgb="FFFCFCFF"/>
      </colorScale>
    </cfRule>
  </conditionalFormatting>
  <conditionalFormatting sqref="CL14:CL20">
    <cfRule type="colorScale" priority="210">
      <colorScale>
        <cfvo type="min"/>
        <cfvo type="max"/>
        <color rgb="FFFCFCFF"/>
        <color rgb="FF63BE7B"/>
      </colorScale>
    </cfRule>
  </conditionalFormatting>
  <conditionalFormatting sqref="CM14:CM20">
    <cfRule type="colorScale" priority="209">
      <colorScale>
        <cfvo type="min"/>
        <cfvo type="max"/>
        <color rgb="FFFCFCFF"/>
        <color rgb="FFF8696B"/>
      </colorScale>
    </cfRule>
  </conditionalFormatting>
  <conditionalFormatting sqref="CN14:CN20">
    <cfRule type="colorScale" priority="208">
      <colorScale>
        <cfvo type="min"/>
        <cfvo type="max"/>
        <color rgb="FFFCFCFF"/>
        <color rgb="FF63BE7B"/>
      </colorScale>
    </cfRule>
  </conditionalFormatting>
  <conditionalFormatting sqref="CO14:CO20">
    <cfRule type="colorScale" priority="207">
      <colorScale>
        <cfvo type="min"/>
        <cfvo type="max"/>
        <color rgb="FFFCFCFF"/>
        <color rgb="FFF8696B"/>
      </colorScale>
    </cfRule>
  </conditionalFormatting>
  <conditionalFormatting sqref="CS14:CT20">
    <cfRule type="colorScale" priority="206">
      <colorScale>
        <cfvo type="min"/>
        <cfvo type="max"/>
        <color rgb="FFFCFCFF"/>
        <color rgb="FF63BE7B"/>
      </colorScale>
    </cfRule>
  </conditionalFormatting>
  <conditionalFormatting sqref="CU14:CU20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S14:CS2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CT14:CT20">
    <cfRule type="colorScale" priority="204">
      <colorScale>
        <cfvo type="min"/>
        <cfvo type="max"/>
        <color rgb="FFFCFCFF"/>
        <color rgb="FF63BE7B"/>
      </colorScale>
    </cfRule>
  </conditionalFormatting>
  <conditionalFormatting sqref="CW14:CW20">
    <cfRule type="colorScale" priority="202">
      <colorScale>
        <cfvo type="min"/>
        <cfvo type="max"/>
        <color rgb="FF63BE7B"/>
        <color rgb="FFFCFCFF"/>
      </colorScale>
    </cfRule>
  </conditionalFormatting>
  <conditionalFormatting sqref="CX14:CX20">
    <cfRule type="colorScale" priority="201">
      <colorScale>
        <cfvo type="min"/>
        <cfvo type="max"/>
        <color rgb="FFF8696B"/>
        <color rgb="FFFCFCFF"/>
      </colorScale>
    </cfRule>
  </conditionalFormatting>
  <conditionalFormatting sqref="CY14:CY20">
    <cfRule type="colorScale" priority="200">
      <colorScale>
        <cfvo type="min"/>
        <cfvo type="max"/>
        <color rgb="FFFCFCFF"/>
        <color rgb="FF63BE7B"/>
      </colorScale>
    </cfRule>
  </conditionalFormatting>
  <conditionalFormatting sqref="CZ14:CZ20">
    <cfRule type="colorScale" priority="199">
      <colorScale>
        <cfvo type="min"/>
        <cfvo type="max"/>
        <color rgb="FFFCFCFF"/>
        <color rgb="FFF8696B"/>
      </colorScale>
    </cfRule>
  </conditionalFormatting>
  <conditionalFormatting sqref="DA14:DA20">
    <cfRule type="colorScale" priority="198">
      <colorScale>
        <cfvo type="min"/>
        <cfvo type="max"/>
        <color rgb="FFFCFCFF"/>
        <color rgb="FF63BE7B"/>
      </colorScale>
    </cfRule>
  </conditionalFormatting>
  <conditionalFormatting sqref="DB14:DB20">
    <cfRule type="colorScale" priority="197">
      <colorScale>
        <cfvo type="min"/>
        <cfvo type="max"/>
        <color rgb="FFFCFCFF"/>
        <color rgb="FFF8696B"/>
      </colorScale>
    </cfRule>
  </conditionalFormatting>
  <conditionalFormatting sqref="BY20:BZ20">
    <cfRule type="colorScale" priority="196">
      <colorScale>
        <cfvo type="min"/>
        <cfvo type="max"/>
        <color rgb="FFFCFCFF"/>
        <color rgb="FF63BE7B"/>
      </colorScale>
    </cfRule>
  </conditionalFormatting>
  <conditionalFormatting sqref="CA20">
    <cfRule type="colorScale" priority="193">
      <colorScale>
        <cfvo type="min"/>
        <cfvo type="max"/>
        <color rgb="FFFCFCFF"/>
        <color rgb="FF63BE7B"/>
      </colorScale>
    </cfRule>
  </conditionalFormatting>
  <conditionalFormatting sqref="BY20">
    <cfRule type="colorScale" priority="195">
      <colorScale>
        <cfvo type="min"/>
        <cfvo type="max"/>
        <color rgb="FFFCFCFF"/>
        <color rgb="FF63BE7B"/>
      </colorScale>
    </cfRule>
  </conditionalFormatting>
  <conditionalFormatting sqref="BZ20">
    <cfRule type="colorScale" priority="194">
      <colorScale>
        <cfvo type="min"/>
        <cfvo type="max"/>
        <color rgb="FFFCFCFF"/>
        <color rgb="FF63BE7B"/>
      </colorScale>
    </cfRule>
  </conditionalFormatting>
  <conditionalFormatting sqref="B75:C75 B79:C79 B77:C77">
    <cfRule type="colorScale" priority="190">
      <colorScale>
        <cfvo type="min"/>
        <cfvo type="max"/>
        <color rgb="FFF8696B"/>
        <color rgb="FFFCFCFF"/>
      </colorScale>
    </cfRule>
  </conditionalFormatting>
  <conditionalFormatting sqref="B78:C78">
    <cfRule type="colorScale" priority="189">
      <colorScale>
        <cfvo type="min"/>
        <cfvo type="max"/>
        <color rgb="FFF8696B"/>
        <color rgb="FFFCFCFF"/>
      </colorScale>
    </cfRule>
  </conditionalFormatting>
  <conditionalFormatting sqref="B77:C79 B75:C75">
    <cfRule type="colorScale" priority="188">
      <colorScale>
        <cfvo type="min"/>
        <cfvo type="max"/>
        <color rgb="FFF8696B"/>
        <color rgb="FFFCFCFF"/>
      </colorScale>
    </cfRule>
  </conditionalFormatting>
  <conditionalFormatting sqref="B81:C81">
    <cfRule type="colorScale" priority="187">
      <colorScale>
        <cfvo type="min"/>
        <cfvo type="max"/>
        <color rgb="FFF8696B"/>
        <color rgb="FFFCFCFF"/>
      </colorScale>
    </cfRule>
  </conditionalFormatting>
  <conditionalFormatting sqref="B81:C81">
    <cfRule type="colorScale" priority="186">
      <colorScale>
        <cfvo type="min"/>
        <cfvo type="max"/>
        <color rgb="FFF8696B"/>
        <color rgb="FFFCFCFF"/>
      </colorScale>
    </cfRule>
  </conditionalFormatting>
  <conditionalFormatting sqref="B77:C79 B81:C81 B75:C75">
    <cfRule type="colorScale" priority="191">
      <colorScale>
        <cfvo type="min"/>
        <cfvo type="max"/>
        <color rgb="FFF8696B"/>
        <color rgb="FFFCFCFF"/>
      </colorScale>
    </cfRule>
  </conditionalFormatting>
  <conditionalFormatting sqref="B75:C79 B81:C81">
    <cfRule type="colorScale" priority="192">
      <colorScale>
        <cfvo type="min"/>
        <cfvo type="max"/>
        <color rgb="FFF8696B"/>
        <color rgb="FFFCFCFF"/>
      </colorScale>
    </cfRule>
  </conditionalFormatting>
  <conditionalFormatting sqref="B80:C80">
    <cfRule type="colorScale" priority="183">
      <colorScale>
        <cfvo type="min"/>
        <cfvo type="max"/>
        <color rgb="FFF8696B"/>
        <color rgb="FFFCFCFF"/>
      </colorScale>
    </cfRule>
  </conditionalFormatting>
  <conditionalFormatting sqref="B80:C80">
    <cfRule type="colorScale" priority="182">
      <colorScale>
        <cfvo type="min"/>
        <cfvo type="max"/>
        <color rgb="FFF8696B"/>
        <color rgb="FFFCFCFF"/>
      </colorScale>
    </cfRule>
  </conditionalFormatting>
  <conditionalFormatting sqref="B80:C80">
    <cfRule type="colorScale" priority="184">
      <colorScale>
        <cfvo type="min"/>
        <cfvo type="max"/>
        <color rgb="FFF8696B"/>
        <color rgb="FFFCFCFF"/>
      </colorScale>
    </cfRule>
  </conditionalFormatting>
  <conditionalFormatting sqref="B80:C80">
    <cfRule type="colorScale" priority="185">
      <colorScale>
        <cfvo type="min"/>
        <cfvo type="max"/>
        <color rgb="FFF8696B"/>
        <color rgb="FFFCFCFF"/>
      </colorScale>
    </cfRule>
  </conditionalFormatting>
  <conditionalFormatting sqref="B75:C81">
    <cfRule type="colorScale" priority="181">
      <colorScale>
        <cfvo type="min"/>
        <cfvo type="max"/>
        <color rgb="FFF8696B"/>
        <color rgb="FFFCFCFF"/>
      </colorScale>
    </cfRule>
  </conditionalFormatting>
  <conditionalFormatting sqref="B75:B81">
    <cfRule type="colorScale" priority="180">
      <colorScale>
        <cfvo type="min"/>
        <cfvo type="max"/>
        <color rgb="FFF8696B"/>
        <color rgb="FFFCFCFF"/>
      </colorScale>
    </cfRule>
  </conditionalFormatting>
  <conditionalFormatting sqref="C75:C81">
    <cfRule type="colorScale" priority="179">
      <colorScale>
        <cfvo type="min"/>
        <cfvo type="max"/>
        <color rgb="FFF8696B"/>
        <color rgb="FFFCFCFF"/>
      </colorScale>
    </cfRule>
  </conditionalFormatting>
  <conditionalFormatting sqref="B87 B83 B85">
    <cfRule type="colorScale" priority="176">
      <colorScale>
        <cfvo type="min"/>
        <cfvo type="max"/>
        <color rgb="FFF8696B"/>
        <color rgb="FFFCFCFF"/>
      </colorScale>
    </cfRule>
  </conditionalFormatting>
  <conditionalFormatting sqref="B86">
    <cfRule type="colorScale" priority="175">
      <colorScale>
        <cfvo type="min"/>
        <cfvo type="max"/>
        <color rgb="FFF8696B"/>
        <color rgb="FFFCFCFF"/>
      </colorScale>
    </cfRule>
  </conditionalFormatting>
  <conditionalFormatting sqref="B85:B87 B83">
    <cfRule type="colorScale" priority="174">
      <colorScale>
        <cfvo type="min"/>
        <cfvo type="max"/>
        <color rgb="FFF8696B"/>
        <color rgb="FFFCFCFF"/>
      </colorScale>
    </cfRule>
  </conditionalFormatting>
  <conditionalFormatting sqref="B89">
    <cfRule type="colorScale" priority="173">
      <colorScale>
        <cfvo type="min"/>
        <cfvo type="max"/>
        <color rgb="FFF8696B"/>
        <color rgb="FFFCFCFF"/>
      </colorScale>
    </cfRule>
  </conditionalFormatting>
  <conditionalFormatting sqref="B89">
    <cfRule type="colorScale" priority="172">
      <colorScale>
        <cfvo type="min"/>
        <cfvo type="max"/>
        <color rgb="FFF8696B"/>
        <color rgb="FFFCFCFF"/>
      </colorScale>
    </cfRule>
  </conditionalFormatting>
  <conditionalFormatting sqref="B85:B87 B89 B83">
    <cfRule type="colorScale" priority="177">
      <colorScale>
        <cfvo type="min"/>
        <cfvo type="max"/>
        <color rgb="FFF8696B"/>
        <color rgb="FFFCFCFF"/>
      </colorScale>
    </cfRule>
  </conditionalFormatting>
  <conditionalFormatting sqref="B83:B87 B89">
    <cfRule type="colorScale" priority="178">
      <colorScale>
        <cfvo type="min"/>
        <cfvo type="max"/>
        <color rgb="FFF8696B"/>
        <color rgb="FFFCFCFF"/>
      </colorScale>
    </cfRule>
  </conditionalFormatting>
  <conditionalFormatting sqref="B88">
    <cfRule type="colorScale" priority="169">
      <colorScale>
        <cfvo type="min"/>
        <cfvo type="max"/>
        <color rgb="FFF8696B"/>
        <color rgb="FFFCFCFF"/>
      </colorScale>
    </cfRule>
  </conditionalFormatting>
  <conditionalFormatting sqref="B88">
    <cfRule type="colorScale" priority="168">
      <colorScale>
        <cfvo type="min"/>
        <cfvo type="max"/>
        <color rgb="FFF8696B"/>
        <color rgb="FFFCFCFF"/>
      </colorScale>
    </cfRule>
  </conditionalFormatting>
  <conditionalFormatting sqref="B88">
    <cfRule type="colorScale" priority="170">
      <colorScale>
        <cfvo type="min"/>
        <cfvo type="max"/>
        <color rgb="FFF8696B"/>
        <color rgb="FFFCFCFF"/>
      </colorScale>
    </cfRule>
  </conditionalFormatting>
  <conditionalFormatting sqref="B88">
    <cfRule type="colorScale" priority="171">
      <colorScale>
        <cfvo type="min"/>
        <cfvo type="max"/>
        <color rgb="FFF8696B"/>
        <color rgb="FFFCFCFF"/>
      </colorScale>
    </cfRule>
  </conditionalFormatting>
  <conditionalFormatting sqref="B83:B89">
    <cfRule type="colorScale" priority="167">
      <colorScale>
        <cfvo type="min"/>
        <cfvo type="max"/>
        <color rgb="FFF8696B"/>
        <color rgb="FFFCFCFF"/>
      </colorScale>
    </cfRule>
  </conditionalFormatting>
  <conditionalFormatting sqref="B83:B89">
    <cfRule type="colorScale" priority="166">
      <colorScale>
        <cfvo type="min"/>
        <cfvo type="max"/>
        <color rgb="FFF8696B"/>
        <color rgb="FFFCFCFF"/>
      </colorScale>
    </cfRule>
  </conditionalFormatting>
  <conditionalFormatting sqref="DD3:DD9">
    <cfRule type="colorScale" priority="165">
      <colorScale>
        <cfvo type="min"/>
        <cfvo type="max"/>
        <color rgb="FFF8696B"/>
        <color rgb="FFFCFCFF"/>
      </colorScale>
    </cfRule>
  </conditionalFormatting>
  <conditionalFormatting sqref="DR3:DR7 DR9">
    <cfRule type="colorScale" priority="162">
      <colorScale>
        <cfvo type="min"/>
        <cfvo type="max"/>
        <color rgb="FFF8696B"/>
        <color rgb="FFFCFCFF"/>
      </colorScale>
    </cfRule>
  </conditionalFormatting>
  <conditionalFormatting sqref="DS3:DS7 DS9">
    <cfRule type="colorScale" priority="163">
      <colorScale>
        <cfvo type="min"/>
        <cfvo type="max"/>
        <color rgb="FFF8696B"/>
        <color rgb="FFFCFCFF"/>
      </colorScale>
    </cfRule>
  </conditionalFormatting>
  <conditionalFormatting sqref="DT3:DT7 DT9">
    <cfRule type="colorScale" priority="164">
      <colorScale>
        <cfvo type="min"/>
        <cfvo type="max"/>
        <color rgb="FFF8696B"/>
        <color rgb="FFFCFCFF"/>
      </colorScale>
    </cfRule>
  </conditionalFormatting>
  <conditionalFormatting sqref="DR3:DR9">
    <cfRule type="colorScale" priority="161">
      <colorScale>
        <cfvo type="min"/>
        <cfvo type="max"/>
        <color rgb="FFF8696B"/>
        <color rgb="FFFCFCFF"/>
      </colorScale>
    </cfRule>
  </conditionalFormatting>
  <conditionalFormatting sqref="DS3:DS9">
    <cfRule type="colorScale" priority="160">
      <colorScale>
        <cfvo type="min"/>
        <cfvo type="max"/>
        <color rgb="FFF8696B"/>
        <color rgb="FFFCFCFF"/>
      </colorScale>
    </cfRule>
  </conditionalFormatting>
  <conditionalFormatting sqref="DT3:DT9">
    <cfRule type="colorScale" priority="159">
      <colorScale>
        <cfvo type="min"/>
        <cfvo type="max"/>
        <color rgb="FFF8696B"/>
        <color rgb="FFFCFCFF"/>
      </colorScale>
    </cfRule>
  </conditionalFormatting>
  <conditionalFormatting sqref="DE3:DE9">
    <cfRule type="colorScale" priority="158">
      <colorScale>
        <cfvo type="min"/>
        <cfvo type="max"/>
        <color rgb="FF63BE7B"/>
        <color rgb="FFFCFCFF"/>
      </colorScale>
    </cfRule>
  </conditionalFormatting>
  <conditionalFormatting sqref="DF3:DF9">
    <cfRule type="colorScale" priority="157">
      <colorScale>
        <cfvo type="min"/>
        <cfvo type="max"/>
        <color rgb="FFF8696B"/>
        <color rgb="FFFCFCFF"/>
      </colorScale>
    </cfRule>
  </conditionalFormatting>
  <conditionalFormatting sqref="DG3:DG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DH3:DH9">
    <cfRule type="colorScale" priority="155">
      <colorScale>
        <cfvo type="min"/>
        <cfvo type="max"/>
        <color rgb="FFFCFCFF"/>
        <color rgb="FFF8696B"/>
      </colorScale>
    </cfRule>
  </conditionalFormatting>
  <conditionalFormatting sqref="DI3:DI9">
    <cfRule type="colorScale" priority="154">
      <colorScale>
        <cfvo type="min"/>
        <cfvo type="max"/>
        <color rgb="FFFCFCFF"/>
        <color rgb="FF63BE7B"/>
      </colorScale>
    </cfRule>
  </conditionalFormatting>
  <conditionalFormatting sqref="DJ3:DJ9">
    <cfRule type="colorScale" priority="153">
      <colorScale>
        <cfvo type="min"/>
        <cfvo type="max"/>
        <color rgb="FFFCFCFF"/>
        <color rgb="FFF8696B"/>
      </colorScale>
    </cfRule>
  </conditionalFormatting>
  <conditionalFormatting sqref="DL5:DL9 DL3">
    <cfRule type="colorScale" priority="152">
      <colorScale>
        <cfvo type="min"/>
        <cfvo type="max"/>
        <color rgb="FF63BE7B"/>
        <color rgb="FFFCFCFF"/>
      </colorScale>
    </cfRule>
  </conditionalFormatting>
  <conditionalFormatting sqref="DM5:DM9 DM3">
    <cfRule type="colorScale" priority="151">
      <colorScale>
        <cfvo type="min"/>
        <cfvo type="max"/>
        <color rgb="FFF8696B"/>
        <color rgb="FFFCFCFF"/>
      </colorScale>
    </cfRule>
  </conditionalFormatting>
  <conditionalFormatting sqref="DN3:DN9">
    <cfRule type="colorScale" priority="150">
      <colorScale>
        <cfvo type="min"/>
        <cfvo type="max"/>
        <color rgb="FFFCFCFF"/>
        <color rgb="FF63BE7B"/>
      </colorScale>
    </cfRule>
  </conditionalFormatting>
  <conditionalFormatting sqref="DO3:DO9">
    <cfRule type="colorScale" priority="149">
      <colorScale>
        <cfvo type="min"/>
        <cfvo type="max"/>
        <color rgb="FFFCFCFF"/>
        <color rgb="FFF8696B"/>
      </colorScale>
    </cfRule>
  </conditionalFormatting>
  <conditionalFormatting sqref="DP3:DP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DQ3:DQ9">
    <cfRule type="colorScale" priority="147">
      <colorScale>
        <cfvo type="min"/>
        <cfvo type="max"/>
        <color rgb="FFFCFCFF"/>
        <color rgb="FFF8696B"/>
      </colorScale>
    </cfRule>
  </conditionalFormatting>
  <conditionalFormatting sqref="DU3:DV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W3:DW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U3:DU9">
    <cfRule type="colorScale" priority="145">
      <colorScale>
        <cfvo type="min"/>
        <cfvo type="max"/>
        <color rgb="FFFCFCFF"/>
        <color rgb="FF63BE7B"/>
      </colorScale>
    </cfRule>
  </conditionalFormatting>
  <conditionalFormatting sqref="DV3:DV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DY3:DY9">
    <cfRule type="colorScale" priority="142">
      <colorScale>
        <cfvo type="min"/>
        <cfvo type="max"/>
        <color rgb="FFF8696B"/>
        <color rgb="FFFCFCFF"/>
      </colorScale>
    </cfRule>
  </conditionalFormatting>
  <conditionalFormatting sqref="EM3:EM7 EM9">
    <cfRule type="colorScale" priority="139">
      <colorScale>
        <cfvo type="min"/>
        <cfvo type="max"/>
        <color rgb="FFF8696B"/>
        <color rgb="FFFCFCFF"/>
      </colorScale>
    </cfRule>
  </conditionalFormatting>
  <conditionalFormatting sqref="EN3:EN7 EN9">
    <cfRule type="colorScale" priority="140">
      <colorScale>
        <cfvo type="min"/>
        <cfvo type="max"/>
        <color rgb="FFF8696B"/>
        <color rgb="FFFCFCFF"/>
      </colorScale>
    </cfRule>
  </conditionalFormatting>
  <conditionalFormatting sqref="EO3:EO7 EO9">
    <cfRule type="colorScale" priority="141">
      <colorScale>
        <cfvo type="min"/>
        <cfvo type="max"/>
        <color rgb="FFF8696B"/>
        <color rgb="FFFCFCFF"/>
      </colorScale>
    </cfRule>
  </conditionalFormatting>
  <conditionalFormatting sqref="EM3:EM9">
    <cfRule type="colorScale" priority="138">
      <colorScale>
        <cfvo type="min"/>
        <cfvo type="max"/>
        <color rgb="FFF8696B"/>
        <color rgb="FFFCFCFF"/>
      </colorScale>
    </cfRule>
  </conditionalFormatting>
  <conditionalFormatting sqref="EN3:EN9">
    <cfRule type="colorScale" priority="137">
      <colorScale>
        <cfvo type="min"/>
        <cfvo type="max"/>
        <color rgb="FFF8696B"/>
        <color rgb="FFFCFCFF"/>
      </colorScale>
    </cfRule>
  </conditionalFormatting>
  <conditionalFormatting sqref="EO3:EO9">
    <cfRule type="colorScale" priority="136">
      <colorScale>
        <cfvo type="min"/>
        <cfvo type="max"/>
        <color rgb="FFF8696B"/>
        <color rgb="FFFCFCFF"/>
      </colorScale>
    </cfRule>
  </conditionalFormatting>
  <conditionalFormatting sqref="DZ3:DZ9">
    <cfRule type="colorScale" priority="135">
      <colorScale>
        <cfvo type="min"/>
        <cfvo type="max"/>
        <color rgb="FF63BE7B"/>
        <color rgb="FFFCFCFF"/>
      </colorScale>
    </cfRule>
  </conditionalFormatting>
  <conditionalFormatting sqref="EA3:EA9">
    <cfRule type="colorScale" priority="134">
      <colorScale>
        <cfvo type="min"/>
        <cfvo type="max"/>
        <color rgb="FFF8696B"/>
        <color rgb="FFFCFCFF"/>
      </colorScale>
    </cfRule>
  </conditionalFormatting>
  <conditionalFormatting sqref="EB3:EB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EC3:EC9">
    <cfRule type="colorScale" priority="132">
      <colorScale>
        <cfvo type="min"/>
        <cfvo type="max"/>
        <color rgb="FFFCFCFF"/>
        <color rgb="FFF8696B"/>
      </colorScale>
    </cfRule>
  </conditionalFormatting>
  <conditionalFormatting sqref="ED3:ED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EE3:EE9">
    <cfRule type="colorScale" priority="130">
      <colorScale>
        <cfvo type="min"/>
        <cfvo type="max"/>
        <color rgb="FFFCFCFF"/>
        <color rgb="FFF8696B"/>
      </colorScale>
    </cfRule>
  </conditionalFormatting>
  <conditionalFormatting sqref="EG3:EG9">
    <cfRule type="colorScale" priority="129">
      <colorScale>
        <cfvo type="min"/>
        <cfvo type="max"/>
        <color rgb="FF63BE7B"/>
        <color rgb="FFFCFCFF"/>
      </colorScale>
    </cfRule>
  </conditionalFormatting>
  <conditionalFormatting sqref="EH3:EH9">
    <cfRule type="colorScale" priority="128">
      <colorScale>
        <cfvo type="min"/>
        <cfvo type="max"/>
        <color rgb="FFF8696B"/>
        <color rgb="FFFCFCFF"/>
      </colorScale>
    </cfRule>
  </conditionalFormatting>
  <conditionalFormatting sqref="EI3:EI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EJ3:EJ9">
    <cfRule type="colorScale" priority="126">
      <colorScale>
        <cfvo type="min"/>
        <cfvo type="max"/>
        <color rgb="FFFCFCFF"/>
        <color rgb="FFF8696B"/>
      </colorScale>
    </cfRule>
  </conditionalFormatting>
  <conditionalFormatting sqref="EK3:EK9">
    <cfRule type="colorScale" priority="125">
      <colorScale>
        <cfvo type="min"/>
        <cfvo type="max"/>
        <color rgb="FFFCFCFF"/>
        <color rgb="FF63BE7B"/>
      </colorScale>
    </cfRule>
  </conditionalFormatting>
  <conditionalFormatting sqref="EL3:EL9">
    <cfRule type="colorScale" priority="124">
      <colorScale>
        <cfvo type="min"/>
        <cfvo type="max"/>
        <color rgb="FFFCFCFF"/>
        <color rgb="FFF8696B"/>
      </colorScale>
    </cfRule>
  </conditionalFormatting>
  <conditionalFormatting sqref="EP3:EQ9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R3:ER9">
    <cfRule type="colorScale" priority="120">
      <colorScale>
        <cfvo type="min"/>
        <cfvo type="max"/>
        <color rgb="FFFCFCFF"/>
        <color rgb="FF63BE7B"/>
      </colorScale>
    </cfRule>
  </conditionalFormatting>
  <conditionalFormatting sqref="EP3:EP9">
    <cfRule type="colorScale" priority="122">
      <colorScale>
        <cfvo type="min"/>
        <cfvo type="max"/>
        <color rgb="FFFCFCFF"/>
        <color rgb="FF63BE7B"/>
      </colorScale>
    </cfRule>
  </conditionalFormatting>
  <conditionalFormatting sqref="EQ3:EQ9">
    <cfRule type="colorScale" priority="121">
      <colorScale>
        <cfvo type="min"/>
        <cfvo type="max"/>
        <color rgb="FFFCFCFF"/>
        <color rgb="FF63BE7B"/>
      </colorScale>
    </cfRule>
  </conditionalFormatting>
  <conditionalFormatting sqref="ET3:ET9">
    <cfRule type="colorScale" priority="119">
      <colorScale>
        <cfvo type="min"/>
        <cfvo type="max"/>
        <color rgb="FFF8696B"/>
        <color rgb="FFFCFCFF"/>
      </colorScale>
    </cfRule>
  </conditionalFormatting>
  <conditionalFormatting sqref="FH3:FH7 FH9">
    <cfRule type="colorScale" priority="116">
      <colorScale>
        <cfvo type="min"/>
        <cfvo type="max"/>
        <color rgb="FFF8696B"/>
        <color rgb="FFFCFCFF"/>
      </colorScale>
    </cfRule>
  </conditionalFormatting>
  <conditionalFormatting sqref="FI3:FI7 FI9">
    <cfRule type="colorScale" priority="117">
      <colorScale>
        <cfvo type="min"/>
        <cfvo type="max"/>
        <color rgb="FFF8696B"/>
        <color rgb="FFFCFCFF"/>
      </colorScale>
    </cfRule>
  </conditionalFormatting>
  <conditionalFormatting sqref="FJ3:FJ7 FJ9">
    <cfRule type="colorScale" priority="118">
      <colorScale>
        <cfvo type="min"/>
        <cfvo type="max"/>
        <color rgb="FFF8696B"/>
        <color rgb="FFFCFCFF"/>
      </colorScale>
    </cfRule>
  </conditionalFormatting>
  <conditionalFormatting sqref="FH3:FH9">
    <cfRule type="colorScale" priority="115">
      <colorScale>
        <cfvo type="min"/>
        <cfvo type="max"/>
        <color rgb="FFF8696B"/>
        <color rgb="FFFCFCFF"/>
      </colorScale>
    </cfRule>
  </conditionalFormatting>
  <conditionalFormatting sqref="FI3:FI9">
    <cfRule type="colorScale" priority="114">
      <colorScale>
        <cfvo type="min"/>
        <cfvo type="max"/>
        <color rgb="FFF8696B"/>
        <color rgb="FFFCFCFF"/>
      </colorScale>
    </cfRule>
  </conditionalFormatting>
  <conditionalFormatting sqref="FJ3:FJ9">
    <cfRule type="colorScale" priority="113">
      <colorScale>
        <cfvo type="min"/>
        <cfvo type="max"/>
        <color rgb="FFF8696B"/>
        <color rgb="FFFCFCFF"/>
      </colorScale>
    </cfRule>
  </conditionalFormatting>
  <conditionalFormatting sqref="EU3:EU9">
    <cfRule type="colorScale" priority="112">
      <colorScale>
        <cfvo type="min"/>
        <cfvo type="max"/>
        <color rgb="FF63BE7B"/>
        <color rgb="FFFCFCFF"/>
      </colorScale>
    </cfRule>
  </conditionalFormatting>
  <conditionalFormatting sqref="EV3:EV9">
    <cfRule type="colorScale" priority="111">
      <colorScale>
        <cfvo type="min"/>
        <cfvo type="max"/>
        <color rgb="FFF8696B"/>
        <color rgb="FFFCFCFF"/>
      </colorScale>
    </cfRule>
  </conditionalFormatting>
  <conditionalFormatting sqref="EW3:EW9">
    <cfRule type="colorScale" priority="110">
      <colorScale>
        <cfvo type="min"/>
        <cfvo type="max"/>
        <color rgb="FFFCFCFF"/>
        <color rgb="FF63BE7B"/>
      </colorScale>
    </cfRule>
  </conditionalFormatting>
  <conditionalFormatting sqref="EX3:EX9">
    <cfRule type="colorScale" priority="109">
      <colorScale>
        <cfvo type="min"/>
        <cfvo type="max"/>
        <color rgb="FFFCFCFF"/>
        <color rgb="FFF8696B"/>
      </colorScale>
    </cfRule>
  </conditionalFormatting>
  <conditionalFormatting sqref="EY3:EY9">
    <cfRule type="colorScale" priority="108">
      <colorScale>
        <cfvo type="min"/>
        <cfvo type="max"/>
        <color rgb="FFFCFCFF"/>
        <color rgb="FF63BE7B"/>
      </colorScale>
    </cfRule>
  </conditionalFormatting>
  <conditionalFormatting sqref="EZ3:EZ9">
    <cfRule type="colorScale" priority="107">
      <colorScale>
        <cfvo type="min"/>
        <cfvo type="max"/>
        <color rgb="FFFCFCFF"/>
        <color rgb="FFF8696B"/>
      </colorScale>
    </cfRule>
  </conditionalFormatting>
  <conditionalFormatting sqref="FB3:FB9">
    <cfRule type="colorScale" priority="106">
      <colorScale>
        <cfvo type="min"/>
        <cfvo type="max"/>
        <color rgb="FF63BE7B"/>
        <color rgb="FFFCFCFF"/>
      </colorScale>
    </cfRule>
  </conditionalFormatting>
  <conditionalFormatting sqref="FC3:FC9">
    <cfRule type="colorScale" priority="105">
      <colorScale>
        <cfvo type="min"/>
        <cfvo type="max"/>
        <color rgb="FFF8696B"/>
        <color rgb="FFFCFCFF"/>
      </colorScale>
    </cfRule>
  </conditionalFormatting>
  <conditionalFormatting sqref="FD3:FD9">
    <cfRule type="colorScale" priority="104">
      <colorScale>
        <cfvo type="min"/>
        <cfvo type="max"/>
        <color rgb="FFFCFCFF"/>
        <color rgb="FF63BE7B"/>
      </colorScale>
    </cfRule>
  </conditionalFormatting>
  <conditionalFormatting sqref="FE3:FE9">
    <cfRule type="colorScale" priority="103">
      <colorScale>
        <cfvo type="min"/>
        <cfvo type="max"/>
        <color rgb="FFFCFCFF"/>
        <color rgb="FFF8696B"/>
      </colorScale>
    </cfRule>
  </conditionalFormatting>
  <conditionalFormatting sqref="FF3:FF9">
    <cfRule type="colorScale" priority="102">
      <colorScale>
        <cfvo type="min"/>
        <cfvo type="max"/>
        <color rgb="FFFCFCFF"/>
        <color rgb="FF63BE7B"/>
      </colorScale>
    </cfRule>
  </conditionalFormatting>
  <conditionalFormatting sqref="FG3:FG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FK3:FL9">
    <cfRule type="colorScale" priority="100">
      <colorScale>
        <cfvo type="min"/>
        <cfvo type="max"/>
        <color rgb="FFFCFCFF"/>
        <color rgb="FF63BE7B"/>
      </colorScale>
    </cfRule>
  </conditionalFormatting>
  <conditionalFormatting sqref="FM3:FM9">
    <cfRule type="colorScale" priority="97">
      <colorScale>
        <cfvo type="min"/>
        <cfvo type="max"/>
        <color rgb="FFFCFCFF"/>
        <color rgb="FF63BE7B"/>
      </colorScale>
    </cfRule>
  </conditionalFormatting>
  <conditionalFormatting sqref="FK3:FK9">
    <cfRule type="colorScale" priority="99">
      <colorScale>
        <cfvo type="min"/>
        <cfvo type="max"/>
        <color rgb="FFFCFCFF"/>
        <color rgb="FF63BE7B"/>
      </colorScale>
    </cfRule>
  </conditionalFormatting>
  <conditionalFormatting sqref="FL3:FL9">
    <cfRule type="colorScale" priority="98">
      <colorScale>
        <cfvo type="min"/>
        <cfvo type="max"/>
        <color rgb="FFFCFCFF"/>
        <color rgb="FF63BE7B"/>
      </colorScale>
    </cfRule>
  </conditionalFormatting>
  <conditionalFormatting sqref="FO3:FO9">
    <cfRule type="colorScale" priority="96">
      <colorScale>
        <cfvo type="min"/>
        <cfvo type="max"/>
        <color rgb="FFF8696B"/>
        <color rgb="FFFCFCFF"/>
      </colorScale>
    </cfRule>
  </conditionalFormatting>
  <conditionalFormatting sqref="GC3:GC7 GC9">
    <cfRule type="colorScale" priority="93">
      <colorScale>
        <cfvo type="min"/>
        <cfvo type="max"/>
        <color rgb="FFF8696B"/>
        <color rgb="FFFCFCFF"/>
      </colorScale>
    </cfRule>
  </conditionalFormatting>
  <conditionalFormatting sqref="GD3:GD7 GD9">
    <cfRule type="colorScale" priority="94">
      <colorScale>
        <cfvo type="min"/>
        <cfvo type="max"/>
        <color rgb="FFF8696B"/>
        <color rgb="FFFCFCFF"/>
      </colorScale>
    </cfRule>
  </conditionalFormatting>
  <conditionalFormatting sqref="GE3:GE7 GE9">
    <cfRule type="colorScale" priority="95">
      <colorScale>
        <cfvo type="min"/>
        <cfvo type="max"/>
        <color rgb="FFF8696B"/>
        <color rgb="FFFCFCFF"/>
      </colorScale>
    </cfRule>
  </conditionalFormatting>
  <conditionalFormatting sqref="GC3:GC9">
    <cfRule type="colorScale" priority="92">
      <colorScale>
        <cfvo type="min"/>
        <cfvo type="max"/>
        <color rgb="FFF8696B"/>
        <color rgb="FFFCFCFF"/>
      </colorScale>
    </cfRule>
  </conditionalFormatting>
  <conditionalFormatting sqref="GD3:GD9">
    <cfRule type="colorScale" priority="91">
      <colorScale>
        <cfvo type="min"/>
        <cfvo type="max"/>
        <color rgb="FFF8696B"/>
        <color rgb="FFFCFCFF"/>
      </colorScale>
    </cfRule>
  </conditionalFormatting>
  <conditionalFormatting sqref="GE3:GE9">
    <cfRule type="colorScale" priority="90">
      <colorScale>
        <cfvo type="min"/>
        <cfvo type="max"/>
        <color rgb="FFF8696B"/>
        <color rgb="FFFCFCFF"/>
      </colorScale>
    </cfRule>
  </conditionalFormatting>
  <conditionalFormatting sqref="FP3:FP9">
    <cfRule type="colorScale" priority="89">
      <colorScale>
        <cfvo type="min"/>
        <cfvo type="max"/>
        <color rgb="FF63BE7B"/>
        <color rgb="FFFCFCFF"/>
      </colorScale>
    </cfRule>
  </conditionalFormatting>
  <conditionalFormatting sqref="FQ3:FQ9">
    <cfRule type="colorScale" priority="88">
      <colorScale>
        <cfvo type="min"/>
        <cfvo type="max"/>
        <color rgb="FFF8696B"/>
        <color rgb="FFFCFCFF"/>
      </colorScale>
    </cfRule>
  </conditionalFormatting>
  <conditionalFormatting sqref="FR3:FR9">
    <cfRule type="colorScale" priority="87">
      <colorScale>
        <cfvo type="min"/>
        <cfvo type="max"/>
        <color rgb="FFFCFCFF"/>
        <color rgb="FF63BE7B"/>
      </colorScale>
    </cfRule>
  </conditionalFormatting>
  <conditionalFormatting sqref="FS3:FS9">
    <cfRule type="colorScale" priority="86">
      <colorScale>
        <cfvo type="min"/>
        <cfvo type="max"/>
        <color rgb="FFFCFCFF"/>
        <color rgb="FFF8696B"/>
      </colorScale>
    </cfRule>
  </conditionalFormatting>
  <conditionalFormatting sqref="FT3:FT9">
    <cfRule type="colorScale" priority="85">
      <colorScale>
        <cfvo type="min"/>
        <cfvo type="max"/>
        <color rgb="FFFCFCFF"/>
        <color rgb="FF63BE7B"/>
      </colorScale>
    </cfRule>
  </conditionalFormatting>
  <conditionalFormatting sqref="FU3:FU9">
    <cfRule type="colorScale" priority="84">
      <colorScale>
        <cfvo type="min"/>
        <cfvo type="max"/>
        <color rgb="FFFCFCFF"/>
        <color rgb="FFF8696B"/>
      </colorScale>
    </cfRule>
  </conditionalFormatting>
  <conditionalFormatting sqref="FW3:FW9">
    <cfRule type="colorScale" priority="83">
      <colorScale>
        <cfvo type="min"/>
        <cfvo type="max"/>
        <color rgb="FF63BE7B"/>
        <color rgb="FFFCFCFF"/>
      </colorScale>
    </cfRule>
  </conditionalFormatting>
  <conditionalFormatting sqref="FX3:FX9">
    <cfRule type="colorScale" priority="82">
      <colorScale>
        <cfvo type="min"/>
        <cfvo type="max"/>
        <color rgb="FFF8696B"/>
        <color rgb="FFFCFCFF"/>
      </colorScale>
    </cfRule>
  </conditionalFormatting>
  <conditionalFormatting sqref="FY3:FY9">
    <cfRule type="colorScale" priority="81">
      <colorScale>
        <cfvo type="min"/>
        <cfvo type="max"/>
        <color rgb="FFFCFCFF"/>
        <color rgb="FF63BE7B"/>
      </colorScale>
    </cfRule>
  </conditionalFormatting>
  <conditionalFormatting sqref="FZ3:FZ9">
    <cfRule type="colorScale" priority="80">
      <colorScale>
        <cfvo type="min"/>
        <cfvo type="max"/>
        <color rgb="FFFCFCFF"/>
        <color rgb="FFF8696B"/>
      </colorScale>
    </cfRule>
  </conditionalFormatting>
  <conditionalFormatting sqref="GA3:GA9">
    <cfRule type="colorScale" priority="79">
      <colorScale>
        <cfvo type="min"/>
        <cfvo type="max"/>
        <color rgb="FFFCFCFF"/>
        <color rgb="FF63BE7B"/>
      </colorScale>
    </cfRule>
  </conditionalFormatting>
  <conditionalFormatting sqref="GB3:GB9">
    <cfRule type="colorScale" priority="78">
      <colorScale>
        <cfvo type="min"/>
        <cfvo type="max"/>
        <color rgb="FFFCFCFF"/>
        <color rgb="FFF8696B"/>
      </colorScale>
    </cfRule>
  </conditionalFormatting>
  <conditionalFormatting sqref="GF3:GG9">
    <cfRule type="colorScale" priority="77">
      <colorScale>
        <cfvo type="min"/>
        <cfvo type="max"/>
        <color rgb="FFFCFCFF"/>
        <color rgb="FF63BE7B"/>
      </colorScale>
    </cfRule>
  </conditionalFormatting>
  <conditionalFormatting sqref="GH3:GH9">
    <cfRule type="colorScale" priority="74">
      <colorScale>
        <cfvo type="min"/>
        <cfvo type="max"/>
        <color rgb="FFFCFCFF"/>
        <color rgb="FF63BE7B"/>
      </colorScale>
    </cfRule>
  </conditionalFormatting>
  <conditionalFormatting sqref="GF3:GF9">
    <cfRule type="colorScale" priority="76">
      <colorScale>
        <cfvo type="min"/>
        <cfvo type="max"/>
        <color rgb="FFFCFCFF"/>
        <color rgb="FF63BE7B"/>
      </colorScale>
    </cfRule>
  </conditionalFormatting>
  <conditionalFormatting sqref="GG3:GG9">
    <cfRule type="colorScale" priority="75">
      <colorScale>
        <cfvo type="min"/>
        <cfvo type="max"/>
        <color rgb="FFFCFCFF"/>
        <color rgb="FF63BE7B"/>
      </colorScale>
    </cfRule>
  </conditionalFormatting>
  <conditionalFormatting sqref="GJ3:GJ9">
    <cfRule type="colorScale" priority="73">
      <colorScale>
        <cfvo type="min"/>
        <cfvo type="max"/>
        <color rgb="FFF8696B"/>
        <color rgb="FFFCFCFF"/>
      </colorScale>
    </cfRule>
  </conditionalFormatting>
  <conditionalFormatting sqref="GX3:GX7 GX9">
    <cfRule type="colorScale" priority="70">
      <colorScale>
        <cfvo type="min"/>
        <cfvo type="max"/>
        <color rgb="FFF8696B"/>
        <color rgb="FFFCFCFF"/>
      </colorScale>
    </cfRule>
  </conditionalFormatting>
  <conditionalFormatting sqref="GY3:GY7 GY9">
    <cfRule type="colorScale" priority="71">
      <colorScale>
        <cfvo type="min"/>
        <cfvo type="max"/>
        <color rgb="FFF8696B"/>
        <color rgb="FFFCFCFF"/>
      </colorScale>
    </cfRule>
  </conditionalFormatting>
  <conditionalFormatting sqref="GZ3:GZ7 GZ9">
    <cfRule type="colorScale" priority="72">
      <colorScale>
        <cfvo type="min"/>
        <cfvo type="max"/>
        <color rgb="FFF8696B"/>
        <color rgb="FFFCFCFF"/>
      </colorScale>
    </cfRule>
  </conditionalFormatting>
  <conditionalFormatting sqref="GX3:GX9">
    <cfRule type="colorScale" priority="69">
      <colorScale>
        <cfvo type="min"/>
        <cfvo type="max"/>
        <color rgb="FFF8696B"/>
        <color rgb="FFFCFCFF"/>
      </colorScale>
    </cfRule>
  </conditionalFormatting>
  <conditionalFormatting sqref="GY3:GY9">
    <cfRule type="colorScale" priority="68">
      <colorScale>
        <cfvo type="min"/>
        <cfvo type="max"/>
        <color rgb="FFF8696B"/>
        <color rgb="FFFCFCFF"/>
      </colorScale>
    </cfRule>
  </conditionalFormatting>
  <conditionalFormatting sqref="GZ3:GZ9">
    <cfRule type="colorScale" priority="67">
      <colorScale>
        <cfvo type="min"/>
        <cfvo type="max"/>
        <color rgb="FFF8696B"/>
        <color rgb="FFFCFCFF"/>
      </colorScale>
    </cfRule>
  </conditionalFormatting>
  <conditionalFormatting sqref="GK3:GK9">
    <cfRule type="colorScale" priority="66">
      <colorScale>
        <cfvo type="min"/>
        <cfvo type="max"/>
        <color rgb="FF63BE7B"/>
        <color rgb="FFFCFCFF"/>
      </colorScale>
    </cfRule>
  </conditionalFormatting>
  <conditionalFormatting sqref="GL3:GL9">
    <cfRule type="colorScale" priority="65">
      <colorScale>
        <cfvo type="min"/>
        <cfvo type="max"/>
        <color rgb="FFF8696B"/>
        <color rgb="FFFCFCFF"/>
      </colorScale>
    </cfRule>
  </conditionalFormatting>
  <conditionalFormatting sqref="GM3:GM9">
    <cfRule type="colorScale" priority="64">
      <colorScale>
        <cfvo type="min"/>
        <cfvo type="max"/>
        <color rgb="FFFCFCFF"/>
        <color rgb="FF63BE7B"/>
      </colorScale>
    </cfRule>
  </conditionalFormatting>
  <conditionalFormatting sqref="GN3:GN9">
    <cfRule type="colorScale" priority="63">
      <colorScale>
        <cfvo type="min"/>
        <cfvo type="max"/>
        <color rgb="FFFCFCFF"/>
        <color rgb="FFF8696B"/>
      </colorScale>
    </cfRule>
  </conditionalFormatting>
  <conditionalFormatting sqref="GO3:GO9">
    <cfRule type="colorScale" priority="62">
      <colorScale>
        <cfvo type="min"/>
        <cfvo type="max"/>
        <color rgb="FFFCFCFF"/>
        <color rgb="FF63BE7B"/>
      </colorScale>
    </cfRule>
  </conditionalFormatting>
  <conditionalFormatting sqref="GP3:GP9">
    <cfRule type="colorScale" priority="61">
      <colorScale>
        <cfvo type="min"/>
        <cfvo type="max"/>
        <color rgb="FFFCFCFF"/>
        <color rgb="FFF8696B"/>
      </colorScale>
    </cfRule>
  </conditionalFormatting>
  <conditionalFormatting sqref="GR3:GR8">
    <cfRule type="colorScale" priority="60">
      <colorScale>
        <cfvo type="min"/>
        <cfvo type="max"/>
        <color rgb="FF63BE7B"/>
        <color rgb="FFFCFCFF"/>
      </colorScale>
    </cfRule>
  </conditionalFormatting>
  <conditionalFormatting sqref="GS3:GS8">
    <cfRule type="colorScale" priority="59">
      <colorScale>
        <cfvo type="min"/>
        <cfvo type="max"/>
        <color rgb="FFF8696B"/>
        <color rgb="FFFCFCFF"/>
      </colorScale>
    </cfRule>
  </conditionalFormatting>
  <conditionalFormatting sqref="GT3:GT8">
    <cfRule type="colorScale" priority="58">
      <colorScale>
        <cfvo type="min"/>
        <cfvo type="max"/>
        <color rgb="FFFCFCFF"/>
        <color rgb="FF63BE7B"/>
      </colorScale>
    </cfRule>
  </conditionalFormatting>
  <conditionalFormatting sqref="GU3:GU8">
    <cfRule type="colorScale" priority="57">
      <colorScale>
        <cfvo type="min"/>
        <cfvo type="max"/>
        <color rgb="FFFCFCFF"/>
        <color rgb="FFF8696B"/>
      </colorScale>
    </cfRule>
  </conditionalFormatting>
  <conditionalFormatting sqref="GV3:GV8">
    <cfRule type="colorScale" priority="56">
      <colorScale>
        <cfvo type="min"/>
        <cfvo type="max"/>
        <color rgb="FFFCFCFF"/>
        <color rgb="FF63BE7B"/>
      </colorScale>
    </cfRule>
  </conditionalFormatting>
  <conditionalFormatting sqref="GW3:GW8">
    <cfRule type="colorScale" priority="55">
      <colorScale>
        <cfvo type="min"/>
        <cfvo type="max"/>
        <color rgb="FFFCFCFF"/>
        <color rgb="FFF8696B"/>
      </colorScale>
    </cfRule>
  </conditionalFormatting>
  <conditionalFormatting sqref="HA3:HB9">
    <cfRule type="colorScale" priority="54">
      <colorScale>
        <cfvo type="min"/>
        <cfvo type="max"/>
        <color rgb="FFFCFCFF"/>
        <color rgb="FF63BE7B"/>
      </colorScale>
    </cfRule>
  </conditionalFormatting>
  <conditionalFormatting sqref="HC3:HC9">
    <cfRule type="colorScale" priority="51">
      <colorScale>
        <cfvo type="min"/>
        <cfvo type="max"/>
        <color rgb="FFFCFCFF"/>
        <color rgb="FF63BE7B"/>
      </colorScale>
    </cfRule>
  </conditionalFormatting>
  <conditionalFormatting sqref="HA3:HA9">
    <cfRule type="colorScale" priority="53">
      <colorScale>
        <cfvo type="min"/>
        <cfvo type="max"/>
        <color rgb="FFFCFCFF"/>
        <color rgb="FF63BE7B"/>
      </colorScale>
    </cfRule>
  </conditionalFormatting>
  <conditionalFormatting sqref="HB3:HB9">
    <cfRule type="colorScale" priority="52">
      <colorScale>
        <cfvo type="min"/>
        <cfvo type="max"/>
        <color rgb="FFFCFCFF"/>
        <color rgb="FF63BE7B"/>
      </colorScale>
    </cfRule>
  </conditionalFormatting>
  <conditionalFormatting sqref="GR9">
    <cfRule type="colorScale" priority="50">
      <colorScale>
        <cfvo type="min"/>
        <cfvo type="max"/>
        <color rgb="FF63BE7B"/>
        <color rgb="FFFCFCFF"/>
      </colorScale>
    </cfRule>
  </conditionalFormatting>
  <conditionalFormatting sqref="GS9">
    <cfRule type="colorScale" priority="49">
      <colorScale>
        <cfvo type="min"/>
        <cfvo type="max"/>
        <color rgb="FFF8696B"/>
        <color rgb="FFFCFCFF"/>
      </colorScale>
    </cfRule>
  </conditionalFormatting>
  <conditionalFormatting sqref="GT9">
    <cfRule type="colorScale" priority="48">
      <colorScale>
        <cfvo type="min"/>
        <cfvo type="max"/>
        <color rgb="FFFCFCFF"/>
        <color rgb="FF63BE7B"/>
      </colorScale>
    </cfRule>
  </conditionalFormatting>
  <conditionalFormatting sqref="GU9">
    <cfRule type="colorScale" priority="47">
      <colorScale>
        <cfvo type="min"/>
        <cfvo type="max"/>
        <color rgb="FFFCFCFF"/>
        <color rgb="FFF8696B"/>
      </colorScale>
    </cfRule>
  </conditionalFormatting>
  <conditionalFormatting sqref="GV9">
    <cfRule type="colorScale" priority="46">
      <colorScale>
        <cfvo type="min"/>
        <cfvo type="max"/>
        <color rgb="FFFCFCFF"/>
        <color rgb="FF63BE7B"/>
      </colorScale>
    </cfRule>
  </conditionalFormatting>
  <conditionalFormatting sqref="GW9">
    <cfRule type="colorScale" priority="45">
      <colorScale>
        <cfvo type="min"/>
        <cfvo type="max"/>
        <color rgb="FFFCFCFF"/>
        <color rgb="FFF8696B"/>
      </colorScale>
    </cfRule>
  </conditionalFormatting>
  <conditionalFormatting sqref="I11">
    <cfRule type="colorScale" priority="26">
      <colorScale>
        <cfvo type="min"/>
        <cfvo type="max"/>
        <color rgb="FFFCFCFF"/>
        <color rgb="FFF8696B"/>
      </colorScale>
    </cfRule>
  </conditionalFormatting>
  <conditionalFormatting sqref="I11">
    <cfRule type="colorScale" priority="25">
      <colorScale>
        <cfvo type="min"/>
        <cfvo type="max"/>
        <color rgb="FFFCFCFF"/>
        <color rgb="FFF8696B"/>
      </colorScale>
    </cfRule>
  </conditionalFormatting>
  <conditionalFormatting sqref="H11">
    <cfRule type="colorScale" priority="24">
      <colorScale>
        <cfvo type="min"/>
        <cfvo type="max"/>
        <color rgb="FFFCFCFF"/>
        <color rgb="FF63BE7B"/>
      </colorScale>
    </cfRule>
  </conditionalFormatting>
  <conditionalFormatting sqref="H11">
    <cfRule type="colorScale" priority="23">
      <colorScale>
        <cfvo type="min"/>
        <cfvo type="max"/>
        <color rgb="FFFCFCFF"/>
        <color rgb="FF63BE7B"/>
      </colorScale>
    </cfRule>
  </conditionalFormatting>
  <conditionalFormatting sqref="H11">
    <cfRule type="colorScale" priority="22">
      <colorScale>
        <cfvo type="min"/>
        <cfvo type="max"/>
        <color rgb="FFFCFCFF"/>
        <color rgb="FF63BE7B"/>
      </colorScale>
    </cfRule>
  </conditionalFormatting>
  <conditionalFormatting sqref="G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F11">
    <cfRule type="colorScale" priority="19">
      <colorScale>
        <cfvo type="min"/>
        <cfvo type="max"/>
        <color rgb="FFFCFCFF"/>
        <color rgb="FF63BE7B"/>
      </colorScale>
    </cfRule>
  </conditionalFormatting>
  <conditionalFormatting sqref="F11">
    <cfRule type="colorScale" priority="18">
      <colorScale>
        <cfvo type="min"/>
        <cfvo type="max"/>
        <color rgb="FFFCFCFF"/>
        <color rgb="FF63BE7B"/>
      </colorScale>
    </cfRule>
  </conditionalFormatting>
  <conditionalFormatting sqref="F11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16">
      <colorScale>
        <cfvo type="min"/>
        <cfvo type="max"/>
        <color rgb="FFF8696B"/>
        <color rgb="FFFCFCFF"/>
      </colorScale>
    </cfRule>
  </conditionalFormatting>
  <conditionalFormatting sqref="B11:E11">
    <cfRule type="colorScale" priority="15">
      <colorScale>
        <cfvo type="min"/>
        <cfvo type="max"/>
        <color rgb="FFF8696B"/>
        <color rgb="FFFCFCFF"/>
      </colorScale>
    </cfRule>
  </conditionalFormatting>
  <conditionalFormatting sqref="Q11">
    <cfRule type="colorScale" priority="14">
      <colorScale>
        <cfvo type="min"/>
        <cfvo type="max"/>
        <color rgb="FFFCFCFF"/>
        <color rgb="FF63BE7B"/>
      </colorScale>
    </cfRule>
  </conditionalFormatting>
  <conditionalFormatting sqref="R11:S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G11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1">
    <cfRule type="colorScale" priority="28">
      <colorScale>
        <cfvo type="min"/>
        <cfvo type="max"/>
        <color rgb="FF63BE7B"/>
        <color rgb="FFFCFCFF"/>
      </colorScale>
    </cfRule>
  </conditionalFormatting>
  <conditionalFormatting sqref="C11:E11">
    <cfRule type="colorScale" priority="29">
      <colorScale>
        <cfvo type="min"/>
        <cfvo type="max"/>
        <color rgb="FFF8696B"/>
        <color rgb="FFFCFCFF"/>
      </colorScale>
    </cfRule>
  </conditionalFormatting>
  <conditionalFormatting sqref="F11">
    <cfRule type="colorScale" priority="30">
      <colorScale>
        <cfvo type="min"/>
        <cfvo type="max"/>
        <color rgb="FFFCFCFF"/>
        <color rgb="FF63BE7B"/>
      </colorScale>
    </cfRule>
  </conditionalFormatting>
  <conditionalFormatting sqref="H11">
    <cfRule type="colorScale" priority="31">
      <colorScale>
        <cfvo type="min"/>
        <cfvo type="max"/>
        <color rgb="FFFCFCFF"/>
        <color rgb="FF63BE7B"/>
      </colorScale>
    </cfRule>
  </conditionalFormatting>
  <conditionalFormatting sqref="I11">
    <cfRule type="colorScale" priority="32">
      <colorScale>
        <cfvo type="min"/>
        <cfvo type="max"/>
        <color rgb="FFFCFCFF"/>
        <color rgb="FFF8696B"/>
      </colorScale>
    </cfRule>
  </conditionalFormatting>
  <conditionalFormatting sqref="I11">
    <cfRule type="colorScale" priority="33">
      <colorScale>
        <cfvo type="min"/>
        <cfvo type="max"/>
        <color rgb="FFFCFCFF"/>
        <color rgb="FFF8696B"/>
      </colorScale>
    </cfRule>
  </conditionalFormatting>
  <conditionalFormatting sqref="H11">
    <cfRule type="colorScale" priority="34">
      <colorScale>
        <cfvo type="min"/>
        <cfvo type="max"/>
        <color rgb="FFFCFCFF"/>
        <color rgb="FF63BE7B"/>
      </colorScale>
    </cfRule>
  </conditionalFormatting>
  <conditionalFormatting sqref="G11">
    <cfRule type="colorScale" priority="35">
      <colorScale>
        <cfvo type="min"/>
        <cfvo type="max"/>
        <color rgb="FFFCFCFF"/>
        <color rgb="FFF8696B"/>
      </colorScale>
    </cfRule>
  </conditionalFormatting>
  <conditionalFormatting sqref="F11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1:E11">
    <cfRule type="colorScale" priority="37">
      <colorScale>
        <cfvo type="min"/>
        <cfvo type="max"/>
        <color rgb="FFF8696B"/>
        <color rgb="FFFCFCFF"/>
      </colorScale>
    </cfRule>
  </conditionalFormatting>
  <conditionalFormatting sqref="B11">
    <cfRule type="colorScale" priority="38">
      <colorScale>
        <cfvo type="min"/>
        <cfvo type="max"/>
        <color rgb="FF63BE7B"/>
        <color rgb="FFFCFCFF"/>
      </colorScale>
    </cfRule>
  </conditionalFormatting>
  <conditionalFormatting sqref="B11">
    <cfRule type="colorScale" priority="12">
      <colorScale>
        <cfvo type="min"/>
        <cfvo type="max"/>
        <color rgb="FF63BE7B"/>
        <color rgb="FFFCFCFF"/>
      </colorScale>
    </cfRule>
  </conditionalFormatting>
  <conditionalFormatting sqref="C11:E11">
    <cfRule type="colorScale" priority="11">
      <colorScale>
        <cfvo type="min"/>
        <cfvo type="max"/>
        <color rgb="FFF8696B"/>
        <color rgb="FFFCFCFF"/>
      </colorScale>
    </cfRule>
  </conditionalFormatting>
  <conditionalFormatting sqref="F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1">
    <cfRule type="colorScale" priority="9">
      <colorScale>
        <cfvo type="min"/>
        <cfvo type="max"/>
        <color rgb="FFFCFCFF"/>
        <color rgb="FFF8696B"/>
      </colorScale>
    </cfRule>
  </conditionalFormatting>
  <conditionalFormatting sqref="H11">
    <cfRule type="colorScale" priority="8">
      <colorScale>
        <cfvo type="min"/>
        <cfvo type="max"/>
        <color rgb="FFFCFCFF"/>
        <color rgb="FF63BE7B"/>
      </colorScale>
    </cfRule>
  </conditionalFormatting>
  <conditionalFormatting sqref="I11">
    <cfRule type="colorScale" priority="7">
      <colorScale>
        <cfvo type="min"/>
        <cfvo type="max"/>
        <color rgb="FFFCFCFF"/>
        <color rgb="FFF8696B"/>
      </colorScale>
    </cfRule>
  </conditionalFormatting>
  <conditionalFormatting sqref="N11">
    <cfRule type="colorScale" priority="39">
      <colorScale>
        <cfvo type="min"/>
        <cfvo type="max"/>
        <color rgb="FFFCFCFF"/>
        <color rgb="FFF8696B"/>
      </colorScale>
    </cfRule>
  </conditionalFormatting>
  <conditionalFormatting sqref="O11">
    <cfRule type="colorScale" priority="40">
      <colorScale>
        <cfvo type="min"/>
        <cfvo type="max"/>
        <color rgb="FFFCFCFF"/>
        <color rgb="FFF8696B"/>
      </colorScale>
    </cfRule>
  </conditionalFormatting>
  <conditionalFormatting sqref="P11">
    <cfRule type="colorScale" priority="41">
      <colorScale>
        <cfvo type="min"/>
        <cfvo type="max"/>
        <color rgb="FFFCFCFF"/>
        <color rgb="FFF8696B"/>
      </colorScale>
    </cfRule>
  </conditionalFormatting>
  <conditionalFormatting sqref="K11">
    <cfRule type="colorScale" priority="42">
      <colorScale>
        <cfvo type="min"/>
        <cfvo type="max"/>
        <color rgb="FFF8696B"/>
        <color rgb="FFFCFCFF"/>
      </colorScale>
    </cfRule>
  </conditionalFormatting>
  <conditionalFormatting sqref="L11">
    <cfRule type="colorScale" priority="43">
      <colorScale>
        <cfvo type="min"/>
        <cfvo type="max"/>
        <color rgb="FFF8696B"/>
        <color rgb="FFFCFCFF"/>
      </colorScale>
    </cfRule>
  </conditionalFormatting>
  <conditionalFormatting sqref="M11">
    <cfRule type="colorScale" priority="44">
      <colorScale>
        <cfvo type="min"/>
        <cfvo type="max"/>
        <color rgb="FFF8696B"/>
        <color rgb="FFFCFCFF"/>
      </colorScale>
    </cfRule>
  </conditionalFormatting>
  <conditionalFormatting sqref="K11">
    <cfRule type="colorScale" priority="6">
      <colorScale>
        <cfvo type="min"/>
        <cfvo type="max"/>
        <color rgb="FFF8696B"/>
        <color rgb="FFFCFCFF"/>
      </colorScale>
    </cfRule>
  </conditionalFormatting>
  <conditionalFormatting sqref="L11">
    <cfRule type="colorScale" priority="5">
      <colorScale>
        <cfvo type="min"/>
        <cfvo type="max"/>
        <color rgb="FFF8696B"/>
        <color rgb="FFFCFCFF"/>
      </colorScale>
    </cfRule>
  </conditionalFormatting>
  <conditionalFormatting sqref="M11">
    <cfRule type="colorScale" priority="4">
      <colorScale>
        <cfvo type="min"/>
        <cfvo type="max"/>
        <color rgb="FFF8696B"/>
        <color rgb="FFFCFCFF"/>
      </colorScale>
    </cfRule>
  </conditionalFormatting>
  <conditionalFormatting sqref="C11">
    <cfRule type="colorScale" priority="3">
      <colorScale>
        <cfvo type="min"/>
        <cfvo type="max"/>
        <color rgb="FFF8696B"/>
        <color rgb="FFFCFCFF"/>
      </colorScale>
    </cfRule>
  </conditionalFormatting>
  <conditionalFormatting sqref="D11">
    <cfRule type="colorScale" priority="2">
      <colorScale>
        <cfvo type="min"/>
        <cfvo type="max"/>
        <color rgb="FF63BE7B"/>
        <color rgb="FFFCFCFF"/>
      </colorScale>
    </cfRule>
  </conditionalFormatting>
  <conditionalFormatting sqref="E1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8114-D52E-492D-8926-63ADCA454D26}">
  <dimension ref="A1:G32"/>
  <sheetViews>
    <sheetView workbookViewId="0">
      <selection activeCell="E13" sqref="E13"/>
    </sheetView>
  </sheetViews>
  <sheetFormatPr defaultRowHeight="15" x14ac:dyDescent="0.25"/>
  <sheetData>
    <row r="1" spans="1:7" x14ac:dyDescent="0.25">
      <c r="B1" t="s">
        <v>64</v>
      </c>
      <c r="C1" t="s">
        <v>65</v>
      </c>
    </row>
    <row r="2" spans="1:7" ht="15.75" thickBot="1" x14ac:dyDescent="0.3">
      <c r="A2">
        <v>5</v>
      </c>
      <c r="B2" s="17">
        <v>2.2710495104547501E-4</v>
      </c>
      <c r="C2" s="47">
        <v>1.64070809303666E-3</v>
      </c>
      <c r="D2" s="34">
        <v>0.98253178596496504</v>
      </c>
      <c r="E2" s="34">
        <v>0.98224256247282005</v>
      </c>
      <c r="F2" s="4">
        <v>37.097084808349599</v>
      </c>
      <c r="G2" s="5">
        <v>28.054628000259399</v>
      </c>
    </row>
    <row r="3" spans="1:7" ht="15.75" thickBot="1" x14ac:dyDescent="0.3">
      <c r="A3">
        <v>10</v>
      </c>
      <c r="B3" s="17">
        <v>1.7275881982641199E-4</v>
      </c>
      <c r="C3" s="47">
        <v>2.43064001133461E-4</v>
      </c>
      <c r="D3" s="34">
        <v>0.98678996562957699</v>
      </c>
      <c r="E3" s="34">
        <v>0.98725529149174696</v>
      </c>
      <c r="F3" s="4">
        <v>38.034770584106397</v>
      </c>
      <c r="G3" s="5">
        <v>37.2132266855239</v>
      </c>
    </row>
    <row r="4" spans="1:7" ht="15.75" thickBot="1" x14ac:dyDescent="0.3">
      <c r="A4">
        <v>15</v>
      </c>
      <c r="B4" s="17">
        <v>1.50537866769203E-4</v>
      </c>
      <c r="C4" s="47">
        <v>2.0787684997230799E-4</v>
      </c>
      <c r="D4" s="34">
        <v>0.98855586846669496</v>
      </c>
      <c r="E4" s="34">
        <v>0.98740253210067697</v>
      </c>
      <c r="F4" s="4">
        <v>38.5692118326822</v>
      </c>
      <c r="G4" s="5">
        <v>37.6946694374084</v>
      </c>
    </row>
    <row r="5" spans="1:7" ht="15.75" thickBot="1" x14ac:dyDescent="0.3">
      <c r="A5">
        <v>20</v>
      </c>
      <c r="B5" s="17">
        <v>1.6112712473841299E-4</v>
      </c>
      <c r="C5" s="47">
        <v>1.86694569329119E-4</v>
      </c>
      <c r="D5" s="34">
        <v>0.98722322881221702</v>
      </c>
      <c r="E5" s="34">
        <v>0.98759970381855899</v>
      </c>
      <c r="F5" s="4">
        <v>38.3687538146972</v>
      </c>
      <c r="G5" s="5">
        <v>38.1009630727767</v>
      </c>
    </row>
    <row r="6" spans="1:7" ht="15.75" thickBot="1" x14ac:dyDescent="0.3">
      <c r="A6">
        <v>25</v>
      </c>
      <c r="B6" s="17">
        <v>1.63907824608031E-4</v>
      </c>
      <c r="C6" s="47">
        <v>1.85596017217903E-4</v>
      </c>
      <c r="D6" s="34">
        <v>0.98739767313003501</v>
      </c>
      <c r="E6" s="34">
        <v>0.987578704953193</v>
      </c>
      <c r="F6" s="4">
        <v>38.312018737792897</v>
      </c>
      <c r="G6" s="5">
        <v>38.118670711517296</v>
      </c>
    </row>
    <row r="7" spans="1:7" ht="15.75" thickBot="1" x14ac:dyDescent="0.3">
      <c r="A7">
        <v>50</v>
      </c>
      <c r="B7" s="17">
        <v>1.5800712382770099E-4</v>
      </c>
      <c r="C7" s="47">
        <v>1.8390270668532999E-4</v>
      </c>
      <c r="D7" s="34">
        <v>0.98819653391838003</v>
      </c>
      <c r="E7" s="34">
        <v>0.98750831276178297</v>
      </c>
      <c r="F7" s="4">
        <v>38.547389907836902</v>
      </c>
      <c r="G7" s="5">
        <v>37.785918593406599</v>
      </c>
    </row>
    <row r="8" spans="1:7" ht="15.75" thickBot="1" x14ac:dyDescent="0.3">
      <c r="A8">
        <v>75</v>
      </c>
      <c r="B8" s="17">
        <v>1.5718583051542101E-4</v>
      </c>
      <c r="C8" s="47">
        <v>1.7224630017153599E-4</v>
      </c>
      <c r="D8" s="34">
        <v>0.987947792212168</v>
      </c>
      <c r="E8" s="34">
        <v>0.98772457972168903</v>
      </c>
      <c r="F8" s="4">
        <v>38.571035359700502</v>
      </c>
      <c r="G8" s="5">
        <v>38.497051658630298</v>
      </c>
    </row>
    <row r="9" spans="1:7" ht="15.75" thickBot="1" x14ac:dyDescent="0.3">
      <c r="A9">
        <v>100</v>
      </c>
      <c r="B9" s="17">
        <v>1.65313841098395E-4</v>
      </c>
      <c r="C9" s="47">
        <v>1.70888726370321E-4</v>
      </c>
      <c r="D9" s="34">
        <v>0.987956372499466</v>
      </c>
      <c r="E9" s="34">
        <v>0.98770573601126599</v>
      </c>
      <c r="F9" s="4">
        <v>38.460233917236302</v>
      </c>
      <c r="G9" s="5">
        <v>38.5139831876754</v>
      </c>
    </row>
    <row r="10" spans="1:7" ht="15.75" thickBot="1" x14ac:dyDescent="0.3">
      <c r="A10">
        <v>200</v>
      </c>
      <c r="B10" s="17">
        <v>1.4970842636103E-4</v>
      </c>
      <c r="C10" s="47">
        <v>1.6951220200098701E-4</v>
      </c>
      <c r="D10" s="34">
        <v>0.98806069761514603</v>
      </c>
      <c r="E10" s="34">
        <v>0.98807776033878303</v>
      </c>
      <c r="F10" s="4">
        <v>38.932385368347099</v>
      </c>
      <c r="G10" s="5">
        <v>38.380047163963297</v>
      </c>
    </row>
    <row r="12" spans="1:7" ht="15.75" thickBot="1" x14ac:dyDescent="0.3">
      <c r="A12">
        <v>5</v>
      </c>
      <c r="B12" s="47">
        <v>1.64070809303666E-3</v>
      </c>
    </row>
    <row r="13" spans="1:7" ht="15.75" thickBot="1" x14ac:dyDescent="0.3">
      <c r="A13">
        <f>A12+5</f>
        <v>10</v>
      </c>
      <c r="B13" s="47">
        <v>2.43064001133461E-4</v>
      </c>
    </row>
    <row r="14" spans="1:7" ht="15.75" thickBot="1" x14ac:dyDescent="0.3">
      <c r="A14">
        <f t="shared" ref="A14:A31" si="0">A13+5</f>
        <v>15</v>
      </c>
      <c r="B14" s="47">
        <v>2.0787684997230799E-4</v>
      </c>
    </row>
    <row r="15" spans="1:7" ht="15.75" thickBot="1" x14ac:dyDescent="0.3">
      <c r="A15">
        <f t="shared" si="0"/>
        <v>20</v>
      </c>
      <c r="B15" s="47">
        <v>1.86694569329119E-4</v>
      </c>
    </row>
    <row r="16" spans="1:7" ht="15.75" thickBot="1" x14ac:dyDescent="0.3">
      <c r="A16">
        <f t="shared" si="0"/>
        <v>25</v>
      </c>
      <c r="B16" s="47">
        <v>1.85596017217903E-4</v>
      </c>
    </row>
    <row r="17" spans="1:4" x14ac:dyDescent="0.25">
      <c r="A17">
        <f t="shared" si="0"/>
        <v>30</v>
      </c>
      <c r="B17" s="56">
        <f>($B$16*C17+$B$21*D17)/100</f>
        <v>1.8525735511138841E-4</v>
      </c>
      <c r="C17">
        <v>80</v>
      </c>
      <c r="D17">
        <v>20</v>
      </c>
    </row>
    <row r="18" spans="1:4" x14ac:dyDescent="0.25">
      <c r="A18">
        <f t="shared" si="0"/>
        <v>35</v>
      </c>
      <c r="B18" s="56">
        <f t="shared" ref="B18:B20" si="1">($B$16*C18+$B$21*D18)/100</f>
        <v>1.8491869300487379E-4</v>
      </c>
      <c r="C18">
        <v>60</v>
      </c>
      <c r="D18">
        <v>40</v>
      </c>
    </row>
    <row r="19" spans="1:4" x14ac:dyDescent="0.25">
      <c r="A19">
        <f t="shared" si="0"/>
        <v>40</v>
      </c>
      <c r="B19" s="56">
        <f t="shared" si="1"/>
        <v>1.8458003089835917E-4</v>
      </c>
      <c r="C19">
        <v>40</v>
      </c>
      <c r="D19">
        <v>60</v>
      </c>
    </row>
    <row r="20" spans="1:4" x14ac:dyDescent="0.25">
      <c r="A20">
        <f t="shared" si="0"/>
        <v>45</v>
      </c>
      <c r="B20" s="56">
        <f t="shared" si="1"/>
        <v>1.8424136879184458E-4</v>
      </c>
      <c r="C20">
        <v>20</v>
      </c>
      <c r="D20">
        <v>80</v>
      </c>
    </row>
    <row r="21" spans="1:4" ht="15.75" thickBot="1" x14ac:dyDescent="0.3">
      <c r="A21">
        <f t="shared" si="0"/>
        <v>50</v>
      </c>
      <c r="B21" s="47">
        <v>1.8390270668532999E-4</v>
      </c>
    </row>
    <row r="22" spans="1:4" x14ac:dyDescent="0.25">
      <c r="A22">
        <f t="shared" si="0"/>
        <v>55</v>
      </c>
      <c r="B22" s="56">
        <f>($B$21*C22+$B$26*D22)/100</f>
        <v>1.8157142538257118E-4</v>
      </c>
      <c r="C22">
        <v>80</v>
      </c>
      <c r="D22">
        <v>20</v>
      </c>
    </row>
    <row r="23" spans="1:4" x14ac:dyDescent="0.25">
      <c r="A23">
        <f t="shared" si="0"/>
        <v>60</v>
      </c>
      <c r="B23" s="56">
        <f t="shared" ref="B23:B25" si="2">($B$21*C23+$B$26*D23)/100</f>
        <v>1.7924014407981237E-4</v>
      </c>
      <c r="C23">
        <v>60</v>
      </c>
      <c r="D23">
        <v>40</v>
      </c>
    </row>
    <row r="24" spans="1:4" x14ac:dyDescent="0.25">
      <c r="A24">
        <f t="shared" si="0"/>
        <v>65</v>
      </c>
      <c r="B24" s="56">
        <f t="shared" si="2"/>
        <v>1.7690886277705358E-4</v>
      </c>
      <c r="C24">
        <v>40</v>
      </c>
      <c r="D24">
        <v>60</v>
      </c>
    </row>
    <row r="25" spans="1:4" x14ac:dyDescent="0.25">
      <c r="A25">
        <f t="shared" si="0"/>
        <v>70</v>
      </c>
      <c r="B25" s="56">
        <f t="shared" si="2"/>
        <v>1.745775814742948E-4</v>
      </c>
      <c r="C25">
        <v>20</v>
      </c>
      <c r="D25">
        <v>80</v>
      </c>
    </row>
    <row r="26" spans="1:4" ht="15.75" thickBot="1" x14ac:dyDescent="0.3">
      <c r="A26">
        <f t="shared" si="0"/>
        <v>75</v>
      </c>
      <c r="B26" s="47">
        <v>1.7224630017153599E-4</v>
      </c>
    </row>
    <row r="27" spans="1:4" x14ac:dyDescent="0.25">
      <c r="A27">
        <f t="shared" si="0"/>
        <v>80</v>
      </c>
      <c r="B27" s="56">
        <f>($B$26*C27+$B$31*D27)/100</f>
        <v>1.71974785411293E-4</v>
      </c>
      <c r="C27">
        <v>80</v>
      </c>
      <c r="D27">
        <v>20</v>
      </c>
    </row>
    <row r="28" spans="1:4" x14ac:dyDescent="0.25">
      <c r="A28">
        <f t="shared" si="0"/>
        <v>85</v>
      </c>
      <c r="B28" s="56">
        <f t="shared" ref="B28:B30" si="3">($B$26*C28+$B$31*D28)/100</f>
        <v>1.7170327065104996E-4</v>
      </c>
      <c r="C28">
        <v>60</v>
      </c>
      <c r="D28">
        <v>40</v>
      </c>
    </row>
    <row r="29" spans="1:4" x14ac:dyDescent="0.25">
      <c r="A29">
        <f t="shared" si="0"/>
        <v>90</v>
      </c>
      <c r="B29" s="56">
        <f t="shared" si="3"/>
        <v>1.71431755890807E-4</v>
      </c>
      <c r="C29">
        <v>40</v>
      </c>
      <c r="D29">
        <v>60</v>
      </c>
    </row>
    <row r="30" spans="1:4" x14ac:dyDescent="0.25">
      <c r="A30">
        <f t="shared" si="0"/>
        <v>95</v>
      </c>
      <c r="B30" s="56">
        <f t="shared" si="3"/>
        <v>1.7116024113056398E-4</v>
      </c>
      <c r="C30">
        <v>20</v>
      </c>
      <c r="D30">
        <v>80</v>
      </c>
    </row>
    <row r="31" spans="1:4" ht="15.75" thickBot="1" x14ac:dyDescent="0.3">
      <c r="A31">
        <f t="shared" si="0"/>
        <v>100</v>
      </c>
      <c r="B31" s="47">
        <v>1.70888726370321E-4</v>
      </c>
    </row>
    <row r="32" spans="1:4" ht="15.75" thickBot="1" x14ac:dyDescent="0.3">
      <c r="A32">
        <v>200</v>
      </c>
      <c r="B32" s="47">
        <v>1.6951220200098701E-4</v>
      </c>
    </row>
  </sheetData>
  <conditionalFormatting sqref="B2">
    <cfRule type="colorScale" priority="94">
      <colorScale>
        <cfvo type="min"/>
        <cfvo type="max"/>
        <color rgb="FF63BE7B"/>
        <color rgb="FFFCFCFF"/>
      </colorScale>
    </cfRule>
  </conditionalFormatting>
  <conditionalFormatting sqref="C2">
    <cfRule type="colorScale" priority="93">
      <colorScale>
        <cfvo type="min"/>
        <cfvo type="max"/>
        <color rgb="FFF8696B"/>
        <color rgb="FFFCFCFF"/>
      </colorScale>
    </cfRule>
  </conditionalFormatting>
  <conditionalFormatting sqref="D2">
    <cfRule type="colorScale" priority="92">
      <colorScale>
        <cfvo type="min"/>
        <cfvo type="max"/>
        <color rgb="FFFCFCFF"/>
        <color rgb="FF63BE7B"/>
      </colorScale>
    </cfRule>
  </conditionalFormatting>
  <conditionalFormatting sqref="E2">
    <cfRule type="colorScale" priority="91">
      <colorScale>
        <cfvo type="min"/>
        <cfvo type="max"/>
        <color rgb="FFFCFCFF"/>
        <color rgb="FFF8696B"/>
      </colorScale>
    </cfRule>
  </conditionalFormatting>
  <conditionalFormatting sqref="F2">
    <cfRule type="colorScale" priority="90">
      <colorScale>
        <cfvo type="min"/>
        <cfvo type="max"/>
        <color rgb="FFFCFCFF"/>
        <color rgb="FF63BE7B"/>
      </colorScale>
    </cfRule>
  </conditionalFormatting>
  <conditionalFormatting sqref="G2">
    <cfRule type="colorScale" priority="89">
      <colorScale>
        <cfvo type="min"/>
        <cfvo type="max"/>
        <color rgb="FFFCFCFF"/>
        <color rgb="FFF8696B"/>
      </colorScale>
    </cfRule>
  </conditionalFormatting>
  <conditionalFormatting sqref="B3">
    <cfRule type="colorScale" priority="88">
      <colorScale>
        <cfvo type="min"/>
        <cfvo type="max"/>
        <color rgb="FF63BE7B"/>
        <color rgb="FFFCFCFF"/>
      </colorScale>
    </cfRule>
  </conditionalFormatting>
  <conditionalFormatting sqref="C3">
    <cfRule type="colorScale" priority="87">
      <colorScale>
        <cfvo type="min"/>
        <cfvo type="max"/>
        <color rgb="FFF8696B"/>
        <color rgb="FFFCFCFF"/>
      </colorScale>
    </cfRule>
  </conditionalFormatting>
  <conditionalFormatting sqref="D3">
    <cfRule type="colorScale" priority="86">
      <colorScale>
        <cfvo type="min"/>
        <cfvo type="max"/>
        <color rgb="FFFCFCFF"/>
        <color rgb="FF63BE7B"/>
      </colorScale>
    </cfRule>
  </conditionalFormatting>
  <conditionalFormatting sqref="E3">
    <cfRule type="colorScale" priority="85">
      <colorScale>
        <cfvo type="min"/>
        <cfvo type="max"/>
        <color rgb="FFFCFCFF"/>
        <color rgb="FFF8696B"/>
      </colorScale>
    </cfRule>
  </conditionalFormatting>
  <conditionalFormatting sqref="F3">
    <cfRule type="colorScale" priority="84">
      <colorScale>
        <cfvo type="min"/>
        <cfvo type="max"/>
        <color rgb="FFFCFCFF"/>
        <color rgb="FF63BE7B"/>
      </colorScale>
    </cfRule>
  </conditionalFormatting>
  <conditionalFormatting sqref="G3">
    <cfRule type="colorScale" priority="83">
      <colorScale>
        <cfvo type="min"/>
        <cfvo type="max"/>
        <color rgb="FFFCFCFF"/>
        <color rgb="FFF8696B"/>
      </colorScale>
    </cfRule>
  </conditionalFormatting>
  <conditionalFormatting sqref="B4">
    <cfRule type="colorScale" priority="82">
      <colorScale>
        <cfvo type="min"/>
        <cfvo type="max"/>
        <color rgb="FF63BE7B"/>
        <color rgb="FFFCFCFF"/>
      </colorScale>
    </cfRule>
  </conditionalFormatting>
  <conditionalFormatting sqref="C4">
    <cfRule type="colorScale" priority="81">
      <colorScale>
        <cfvo type="min"/>
        <cfvo type="max"/>
        <color rgb="FFF8696B"/>
        <color rgb="FFFCFCFF"/>
      </colorScale>
    </cfRule>
  </conditionalFormatting>
  <conditionalFormatting sqref="D4">
    <cfRule type="colorScale" priority="80">
      <colorScale>
        <cfvo type="min"/>
        <cfvo type="max"/>
        <color rgb="FFFCFCFF"/>
        <color rgb="FF63BE7B"/>
      </colorScale>
    </cfRule>
  </conditionalFormatting>
  <conditionalFormatting sqref="E4">
    <cfRule type="colorScale" priority="79">
      <colorScale>
        <cfvo type="min"/>
        <cfvo type="max"/>
        <color rgb="FFFCFCFF"/>
        <color rgb="FFF8696B"/>
      </colorScale>
    </cfRule>
  </conditionalFormatting>
  <conditionalFormatting sqref="F4">
    <cfRule type="colorScale" priority="78">
      <colorScale>
        <cfvo type="min"/>
        <cfvo type="max"/>
        <color rgb="FFFCFCFF"/>
        <color rgb="FF63BE7B"/>
      </colorScale>
    </cfRule>
  </conditionalFormatting>
  <conditionalFormatting sqref="G4">
    <cfRule type="colorScale" priority="77">
      <colorScale>
        <cfvo type="min"/>
        <cfvo type="max"/>
        <color rgb="FFFCFCFF"/>
        <color rgb="FFF8696B"/>
      </colorScale>
    </cfRule>
  </conditionalFormatting>
  <conditionalFormatting sqref="B9">
    <cfRule type="colorScale" priority="52">
      <colorScale>
        <cfvo type="min"/>
        <cfvo type="max"/>
        <color rgb="FF63BE7B"/>
        <color rgb="FFFCFCFF"/>
      </colorScale>
    </cfRule>
  </conditionalFormatting>
  <conditionalFormatting sqref="C9">
    <cfRule type="colorScale" priority="51">
      <colorScale>
        <cfvo type="min"/>
        <cfvo type="max"/>
        <color rgb="FFF8696B"/>
        <color rgb="FFFCFCFF"/>
      </colorScale>
    </cfRule>
  </conditionalFormatting>
  <conditionalFormatting sqref="D9">
    <cfRule type="colorScale" priority="50">
      <colorScale>
        <cfvo type="min"/>
        <cfvo type="max"/>
        <color rgb="FFFCFCFF"/>
        <color rgb="FF63BE7B"/>
      </colorScale>
    </cfRule>
  </conditionalFormatting>
  <conditionalFormatting sqref="E9">
    <cfRule type="colorScale" priority="49">
      <colorScale>
        <cfvo type="min"/>
        <cfvo type="max"/>
        <color rgb="FFFCFCFF"/>
        <color rgb="FFF8696B"/>
      </colorScale>
    </cfRule>
  </conditionalFormatting>
  <conditionalFormatting sqref="F9">
    <cfRule type="colorScale" priority="48">
      <colorScale>
        <cfvo type="min"/>
        <cfvo type="max"/>
        <color rgb="FFFCFCFF"/>
        <color rgb="FF63BE7B"/>
      </colorScale>
    </cfRule>
  </conditionalFormatting>
  <conditionalFormatting sqref="G9">
    <cfRule type="colorScale" priority="47">
      <colorScale>
        <cfvo type="min"/>
        <cfvo type="max"/>
        <color rgb="FFFCFCFF"/>
        <color rgb="FFF8696B"/>
      </colorScale>
    </cfRule>
  </conditionalFormatting>
  <conditionalFormatting sqref="B8">
    <cfRule type="colorScale" priority="46">
      <colorScale>
        <cfvo type="min"/>
        <cfvo type="max"/>
        <color rgb="FF63BE7B"/>
        <color rgb="FFFCFCFF"/>
      </colorScale>
    </cfRule>
  </conditionalFormatting>
  <conditionalFormatting sqref="C8">
    <cfRule type="colorScale" priority="45">
      <colorScale>
        <cfvo type="min"/>
        <cfvo type="max"/>
        <color rgb="FFF8696B"/>
        <color rgb="FFFCFCFF"/>
      </colorScale>
    </cfRule>
  </conditionalFormatting>
  <conditionalFormatting sqref="D8">
    <cfRule type="colorScale" priority="44">
      <colorScale>
        <cfvo type="min"/>
        <cfvo type="max"/>
        <color rgb="FFFCFCFF"/>
        <color rgb="FF63BE7B"/>
      </colorScale>
    </cfRule>
  </conditionalFormatting>
  <conditionalFormatting sqref="E8">
    <cfRule type="colorScale" priority="43">
      <colorScale>
        <cfvo type="min"/>
        <cfvo type="max"/>
        <color rgb="FFFCFCFF"/>
        <color rgb="FFF8696B"/>
      </colorScale>
    </cfRule>
  </conditionalFormatting>
  <conditionalFormatting sqref="F8">
    <cfRule type="colorScale" priority="42">
      <colorScale>
        <cfvo type="min"/>
        <cfvo type="max"/>
        <color rgb="FFFCFCFF"/>
        <color rgb="FF63BE7B"/>
      </colorScale>
    </cfRule>
  </conditionalFormatting>
  <conditionalFormatting sqref="G8">
    <cfRule type="colorScale" priority="41">
      <colorScale>
        <cfvo type="min"/>
        <cfvo type="max"/>
        <color rgb="FFFCFCFF"/>
        <color rgb="FFF8696B"/>
      </colorScale>
    </cfRule>
  </conditionalFormatting>
  <conditionalFormatting sqref="B7">
    <cfRule type="colorScale" priority="40">
      <colorScale>
        <cfvo type="min"/>
        <cfvo type="max"/>
        <color rgb="FF63BE7B"/>
        <color rgb="FFFCFCFF"/>
      </colorScale>
    </cfRule>
  </conditionalFormatting>
  <conditionalFormatting sqref="C7">
    <cfRule type="colorScale" priority="39">
      <colorScale>
        <cfvo type="min"/>
        <cfvo type="max"/>
        <color rgb="FFF8696B"/>
        <color rgb="FFFCFCFF"/>
      </colorScale>
    </cfRule>
  </conditionalFormatting>
  <conditionalFormatting sqref="D7">
    <cfRule type="colorScale" priority="38">
      <colorScale>
        <cfvo type="min"/>
        <cfvo type="max"/>
        <color rgb="FFFCFCFF"/>
        <color rgb="FF63BE7B"/>
      </colorScale>
    </cfRule>
  </conditionalFormatting>
  <conditionalFormatting sqref="E7">
    <cfRule type="colorScale" priority="37">
      <colorScale>
        <cfvo type="min"/>
        <cfvo type="max"/>
        <color rgb="FFFCFCFF"/>
        <color rgb="FFF8696B"/>
      </colorScale>
    </cfRule>
  </conditionalFormatting>
  <conditionalFormatting sqref="F7">
    <cfRule type="colorScale" priority="36">
      <colorScale>
        <cfvo type="min"/>
        <cfvo type="max"/>
        <color rgb="FFFCFCFF"/>
        <color rgb="FF63BE7B"/>
      </colorScale>
    </cfRule>
  </conditionalFormatting>
  <conditionalFormatting sqref="G7">
    <cfRule type="colorScale" priority="35">
      <colorScale>
        <cfvo type="min"/>
        <cfvo type="max"/>
        <color rgb="FFFCFCFF"/>
        <color rgb="FFF8696B"/>
      </colorScale>
    </cfRule>
  </conditionalFormatting>
  <conditionalFormatting sqref="B6">
    <cfRule type="colorScale" priority="28">
      <colorScale>
        <cfvo type="min"/>
        <cfvo type="max"/>
        <color rgb="FF63BE7B"/>
        <color rgb="FFFCFCFF"/>
      </colorScale>
    </cfRule>
  </conditionalFormatting>
  <conditionalFormatting sqref="C6">
    <cfRule type="colorScale" priority="27">
      <colorScale>
        <cfvo type="min"/>
        <cfvo type="max"/>
        <color rgb="FFF8696B"/>
        <color rgb="FFFCFCFF"/>
      </colorScale>
    </cfRule>
  </conditionalFormatting>
  <conditionalFormatting sqref="D6">
    <cfRule type="colorScale" priority="26">
      <colorScale>
        <cfvo type="min"/>
        <cfvo type="max"/>
        <color rgb="FFFCFCFF"/>
        <color rgb="FF63BE7B"/>
      </colorScale>
    </cfRule>
  </conditionalFormatting>
  <conditionalFormatting sqref="E6">
    <cfRule type="colorScale" priority="25">
      <colorScale>
        <cfvo type="min"/>
        <cfvo type="max"/>
        <color rgb="FFFCFCFF"/>
        <color rgb="FFF8696B"/>
      </colorScale>
    </cfRule>
  </conditionalFormatting>
  <conditionalFormatting sqref="F6">
    <cfRule type="colorScale" priority="24">
      <colorScale>
        <cfvo type="min"/>
        <cfvo type="max"/>
        <color rgb="FFFCFCFF"/>
        <color rgb="FF63BE7B"/>
      </colorScale>
    </cfRule>
  </conditionalFormatting>
  <conditionalFormatting sqref="G6">
    <cfRule type="colorScale" priority="23">
      <colorScale>
        <cfvo type="min"/>
        <cfvo type="max"/>
        <color rgb="FFFCFCFF"/>
        <color rgb="FFF8696B"/>
      </colorScale>
    </cfRule>
  </conditionalFormatting>
  <conditionalFormatting sqref="B10">
    <cfRule type="colorScale" priority="22">
      <colorScale>
        <cfvo type="min"/>
        <cfvo type="max"/>
        <color rgb="FF63BE7B"/>
        <color rgb="FFFCFCFF"/>
      </colorScale>
    </cfRule>
  </conditionalFormatting>
  <conditionalFormatting sqref="C10">
    <cfRule type="colorScale" priority="21">
      <colorScale>
        <cfvo type="min"/>
        <cfvo type="max"/>
        <color rgb="FFF8696B"/>
        <color rgb="FFFCFCFF"/>
      </colorScale>
    </cfRule>
  </conditionalFormatting>
  <conditionalFormatting sqref="D10">
    <cfRule type="colorScale" priority="20">
      <colorScale>
        <cfvo type="min"/>
        <cfvo type="max"/>
        <color rgb="FFFCFCFF"/>
        <color rgb="FF63BE7B"/>
      </colorScale>
    </cfRule>
  </conditionalFormatting>
  <conditionalFormatting sqref="E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0">
    <cfRule type="colorScale" priority="18">
      <colorScale>
        <cfvo type="min"/>
        <cfvo type="max"/>
        <color rgb="FFFCFCFF"/>
        <color rgb="FF63BE7B"/>
      </colorScale>
    </cfRule>
  </conditionalFormatting>
  <conditionalFormatting sqref="G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12">
    <cfRule type="colorScale" priority="16">
      <colorScale>
        <cfvo type="min"/>
        <cfvo type="max"/>
        <color rgb="FFF8696B"/>
        <color rgb="FFFCFCFF"/>
      </colorScale>
    </cfRule>
  </conditionalFormatting>
  <conditionalFormatting sqref="B13">
    <cfRule type="colorScale" priority="15">
      <colorScale>
        <cfvo type="min"/>
        <cfvo type="max"/>
        <color rgb="FFF8696B"/>
        <color rgb="FFFCFCFF"/>
      </colorScale>
    </cfRule>
  </conditionalFormatting>
  <conditionalFormatting sqref="B14">
    <cfRule type="colorScale" priority="14">
      <colorScale>
        <cfvo type="min"/>
        <cfvo type="max"/>
        <color rgb="FFF8696B"/>
        <color rgb="FFFCFCFF"/>
      </colorScale>
    </cfRule>
  </conditionalFormatting>
  <conditionalFormatting sqref="B16">
    <cfRule type="colorScale" priority="12">
      <colorScale>
        <cfvo type="min"/>
        <cfvo type="max"/>
        <color rgb="FFF8696B"/>
        <color rgb="FFFCFCFF"/>
      </colorScale>
    </cfRule>
  </conditionalFormatting>
  <conditionalFormatting sqref="B21">
    <cfRule type="colorScale" priority="11">
      <colorScale>
        <cfvo type="min"/>
        <cfvo type="max"/>
        <color rgb="FFF8696B"/>
        <color rgb="FFFCFCFF"/>
      </colorScale>
    </cfRule>
  </conditionalFormatting>
  <conditionalFormatting sqref="B31">
    <cfRule type="colorScale" priority="10">
      <colorScale>
        <cfvo type="min"/>
        <cfvo type="max"/>
        <color rgb="FFF8696B"/>
        <color rgb="FFFCFCFF"/>
      </colorScale>
    </cfRule>
  </conditionalFormatting>
  <conditionalFormatting sqref="B26">
    <cfRule type="colorScale" priority="9">
      <colorScale>
        <cfvo type="min"/>
        <cfvo type="max"/>
        <color rgb="FFF8696B"/>
        <color rgb="FFFCFCFF"/>
      </colorScale>
    </cfRule>
  </conditionalFormatting>
  <conditionalFormatting sqref="B5">
    <cfRule type="colorScale" priority="8">
      <colorScale>
        <cfvo type="min"/>
        <cfvo type="max"/>
        <color rgb="FF63BE7B"/>
        <color rgb="FFFCFCFF"/>
      </colorScale>
    </cfRule>
  </conditionalFormatting>
  <conditionalFormatting sqref="C5">
    <cfRule type="colorScale" priority="7">
      <colorScale>
        <cfvo type="min"/>
        <cfvo type="max"/>
        <color rgb="FFF8696B"/>
        <color rgb="FFFCFCFF"/>
      </colorScale>
    </cfRule>
  </conditionalFormatting>
  <conditionalFormatting sqref="D5">
    <cfRule type="colorScale" priority="6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F8696B"/>
      </colorScale>
    </cfRule>
  </conditionalFormatting>
  <conditionalFormatting sqref="F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">
    <cfRule type="colorScale" priority="2">
      <colorScale>
        <cfvo type="min"/>
        <cfvo type="max"/>
        <color rgb="FFF8696B"/>
        <color rgb="FFFCFCFF"/>
      </colorScale>
    </cfRule>
  </conditionalFormatting>
  <conditionalFormatting sqref="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5506-14AA-42FC-9E24-B24584CE8EBA}">
  <dimension ref="A1:W45"/>
  <sheetViews>
    <sheetView workbookViewId="0">
      <selection activeCell="P20" sqref="P20"/>
    </sheetView>
  </sheetViews>
  <sheetFormatPr defaultRowHeight="15" x14ac:dyDescent="0.25"/>
  <cols>
    <col min="9" max="9" width="24.42578125" bestFit="1" customWidth="1"/>
    <col min="17" max="17" width="24.42578125" bestFit="1" customWidth="1"/>
  </cols>
  <sheetData>
    <row r="1" spans="1:23" ht="15.75" customHeight="1" thickBot="1" x14ac:dyDescent="0.3">
      <c r="A1" s="122" t="s">
        <v>4</v>
      </c>
      <c r="B1" s="122"/>
      <c r="C1" s="122" t="s">
        <v>5</v>
      </c>
      <c r="D1" s="122"/>
      <c r="E1" s="122" t="s">
        <v>6</v>
      </c>
      <c r="F1" s="123"/>
      <c r="H1" s="176" t="s">
        <v>56</v>
      </c>
      <c r="I1" s="8" t="s">
        <v>62</v>
      </c>
      <c r="J1" s="91" t="s">
        <v>4</v>
      </c>
      <c r="K1" s="65" t="s">
        <v>5</v>
      </c>
      <c r="L1" s="66" t="s">
        <v>6</v>
      </c>
      <c r="M1" s="66"/>
      <c r="P1" s="9"/>
      <c r="Q1" s="20"/>
      <c r="R1" s="122" t="s">
        <v>4</v>
      </c>
      <c r="S1" s="122"/>
      <c r="T1" s="122" t="s">
        <v>5</v>
      </c>
      <c r="U1" s="122"/>
      <c r="V1" s="122" t="s">
        <v>6</v>
      </c>
      <c r="W1" s="123"/>
    </row>
    <row r="2" spans="1:23" ht="44.25" customHeight="1" thickBot="1" x14ac:dyDescent="0.3">
      <c r="A2" s="4" t="s">
        <v>7</v>
      </c>
      <c r="B2" s="4" t="s">
        <v>8</v>
      </c>
      <c r="C2" s="4" t="s">
        <v>7</v>
      </c>
      <c r="D2" s="4" t="s">
        <v>8</v>
      </c>
      <c r="E2" s="4" t="s">
        <v>9</v>
      </c>
      <c r="F2" s="5" t="s">
        <v>8</v>
      </c>
      <c r="H2" s="177"/>
      <c r="I2" s="6" t="s">
        <v>0</v>
      </c>
      <c r="J2" s="53">
        <v>3.0857961273795799E-4</v>
      </c>
      <c r="K2" s="55">
        <v>0.98413982287049295</v>
      </c>
      <c r="L2" s="93">
        <v>35.6562911224365</v>
      </c>
      <c r="P2" s="176" t="s">
        <v>56</v>
      </c>
      <c r="Q2" s="20" t="s">
        <v>0</v>
      </c>
      <c r="R2" s="53">
        <v>2.3246891942108001E-4</v>
      </c>
      <c r="S2" s="54">
        <v>3.0857961273795799E-4</v>
      </c>
      <c r="T2" s="55">
        <v>0.98325236558914098</v>
      </c>
      <c r="U2" s="55">
        <v>0.98413982287049295</v>
      </c>
      <c r="V2" s="20">
        <v>36.826087799072198</v>
      </c>
      <c r="W2" s="10">
        <v>35.6562911224365</v>
      </c>
    </row>
    <row r="3" spans="1:23" x14ac:dyDescent="0.25">
      <c r="A3" s="53">
        <v>2.3246891942108001E-4</v>
      </c>
      <c r="B3" s="54">
        <v>3.0857961273795799E-4</v>
      </c>
      <c r="C3" s="55">
        <v>0.98325236558914098</v>
      </c>
      <c r="D3" s="55">
        <v>0.98413982287049295</v>
      </c>
      <c r="E3" s="20">
        <v>36.826087799072198</v>
      </c>
      <c r="F3" s="10">
        <v>35.6562911224365</v>
      </c>
      <c r="H3" s="177"/>
      <c r="I3" s="6" t="s">
        <v>60</v>
      </c>
      <c r="J3" s="52">
        <v>2.3304370413825299E-4</v>
      </c>
      <c r="K3" s="33">
        <v>0.98450979664921701</v>
      </c>
      <c r="L3" s="94">
        <v>37.029454369544901</v>
      </c>
      <c r="P3" s="177"/>
      <c r="Q3" s="1" t="s">
        <v>60</v>
      </c>
      <c r="R3" s="52">
        <v>2.0369421079521999E-4</v>
      </c>
      <c r="S3" s="48">
        <v>2.3304370413825299E-4</v>
      </c>
      <c r="T3" s="33">
        <v>0.98368368387222205</v>
      </c>
      <c r="U3" s="33">
        <v>0.98450979664921701</v>
      </c>
      <c r="V3" s="1">
        <v>37.395571136474601</v>
      </c>
      <c r="W3" s="2">
        <v>37.029454369544901</v>
      </c>
    </row>
    <row r="4" spans="1:23" ht="15.75" thickBot="1" x14ac:dyDescent="0.3">
      <c r="A4" s="52">
        <v>2.0369421079521999E-4</v>
      </c>
      <c r="B4" s="48">
        <v>2.3304370413825299E-4</v>
      </c>
      <c r="C4" s="33">
        <v>0.98368368387222205</v>
      </c>
      <c r="D4" s="33">
        <v>0.98450979664921701</v>
      </c>
      <c r="E4" s="1">
        <v>37.395571136474601</v>
      </c>
      <c r="F4" s="2">
        <v>37.029454369544901</v>
      </c>
      <c r="H4" s="178"/>
      <c r="I4" s="7" t="s">
        <v>61</v>
      </c>
      <c r="J4" s="17">
        <v>2.1413360605947599E-4</v>
      </c>
      <c r="K4" s="34">
        <v>0.98757468894124001</v>
      </c>
      <c r="L4" s="96">
        <v>37.393007254600498</v>
      </c>
      <c r="P4" s="178"/>
      <c r="Q4" s="4" t="s">
        <v>61</v>
      </c>
      <c r="R4" s="17">
        <v>1.75466475484427E-4</v>
      </c>
      <c r="S4" s="47">
        <v>2.1413360605947599E-4</v>
      </c>
      <c r="T4" s="34">
        <v>0.98700525522231997</v>
      </c>
      <c r="U4" s="34">
        <v>0.98757468894124001</v>
      </c>
      <c r="V4" s="4">
        <v>38.064487915039003</v>
      </c>
      <c r="W4" s="5">
        <v>37.393007254600498</v>
      </c>
    </row>
    <row r="5" spans="1:23" ht="15.75" thickBot="1" x14ac:dyDescent="0.3">
      <c r="A5" s="17">
        <v>1.75466475484427E-4</v>
      </c>
      <c r="B5" s="47">
        <v>2.1413360605947599E-4</v>
      </c>
      <c r="C5" s="34">
        <v>0.98700525522231997</v>
      </c>
      <c r="D5" s="34">
        <v>0.98757468894124001</v>
      </c>
      <c r="E5" s="4">
        <v>38.064487915039003</v>
      </c>
      <c r="F5" s="5">
        <v>37.393007254600498</v>
      </c>
      <c r="H5" s="182" t="s">
        <v>57</v>
      </c>
      <c r="I5" s="19"/>
      <c r="J5" s="98" t="s">
        <v>4</v>
      </c>
      <c r="K5" s="102" t="s">
        <v>5</v>
      </c>
      <c r="L5" s="99" t="s">
        <v>6</v>
      </c>
      <c r="P5" s="179" t="s">
        <v>57</v>
      </c>
      <c r="Q5" s="1" t="s">
        <v>0</v>
      </c>
      <c r="R5" s="53">
        <v>2.0870660431682999E-4</v>
      </c>
      <c r="S5" s="54">
        <v>2.8173322773000098E-4</v>
      </c>
      <c r="T5" s="55">
        <v>0.98528823256492604</v>
      </c>
      <c r="U5" s="55">
        <v>0.98382594734430295</v>
      </c>
      <c r="V5" s="20">
        <v>37.266842880249001</v>
      </c>
      <c r="W5" s="10">
        <v>36.220706229209902</v>
      </c>
    </row>
    <row r="6" spans="1:23" ht="15.75" thickBot="1" x14ac:dyDescent="0.3">
      <c r="A6" s="11"/>
      <c r="B6" s="1"/>
      <c r="C6" s="1"/>
      <c r="D6" s="1"/>
      <c r="E6" s="1"/>
      <c r="F6" s="2"/>
      <c r="H6" s="183"/>
      <c r="I6" s="6" t="s">
        <v>0</v>
      </c>
      <c r="J6" s="53">
        <v>2.8173322773000098E-4</v>
      </c>
      <c r="K6" s="55">
        <v>0.98382594734430295</v>
      </c>
      <c r="L6" s="93">
        <v>36.220706229209902</v>
      </c>
      <c r="M6" s="2"/>
      <c r="P6" s="180"/>
      <c r="Q6" s="1" t="s">
        <v>60</v>
      </c>
      <c r="R6" s="52">
        <v>1.9099035329418201E-4</v>
      </c>
      <c r="S6" s="48">
        <v>2.51640853894059E-4</v>
      </c>
      <c r="T6" s="33">
        <v>0.98531719088554304</v>
      </c>
      <c r="U6" s="33">
        <v>0.98415975719690296</v>
      </c>
      <c r="V6" s="1">
        <v>37.721833038329997</v>
      </c>
      <c r="W6" s="2">
        <v>36.847362680435097</v>
      </c>
    </row>
    <row r="7" spans="1:23" ht="15.75" thickBot="1" x14ac:dyDescent="0.3">
      <c r="A7" s="122" t="s">
        <v>4</v>
      </c>
      <c r="B7" s="122"/>
      <c r="C7" s="122" t="s">
        <v>5</v>
      </c>
      <c r="D7" s="122"/>
      <c r="E7" s="122" t="s">
        <v>6</v>
      </c>
      <c r="F7" s="123"/>
      <c r="H7" s="183"/>
      <c r="I7" s="6" t="s">
        <v>60</v>
      </c>
      <c r="J7" s="52">
        <v>2.51640853894059E-4</v>
      </c>
      <c r="K7" s="33">
        <v>0.98415975719690296</v>
      </c>
      <c r="L7" s="94">
        <v>36.847362680435097</v>
      </c>
      <c r="M7" s="66"/>
      <c r="P7" s="180"/>
      <c r="Q7" s="1" t="s">
        <v>61</v>
      </c>
      <c r="R7" s="52">
        <v>1.5800712382770099E-4</v>
      </c>
      <c r="S7" s="48">
        <v>1.99836961819528E-4</v>
      </c>
      <c r="T7" s="33">
        <v>0.98819653391838003</v>
      </c>
      <c r="U7" s="33">
        <v>0.98750831276178297</v>
      </c>
      <c r="V7" s="1">
        <v>38.547389907836902</v>
      </c>
      <c r="W7" s="2">
        <v>37.785918593406599</v>
      </c>
    </row>
    <row r="8" spans="1:23" ht="15.75" thickBot="1" x14ac:dyDescent="0.3">
      <c r="A8" s="4" t="s">
        <v>7</v>
      </c>
      <c r="B8" s="4" t="s">
        <v>8</v>
      </c>
      <c r="C8" s="4" t="s">
        <v>7</v>
      </c>
      <c r="D8" s="4" t="s">
        <v>8</v>
      </c>
      <c r="E8" s="4" t="s">
        <v>9</v>
      </c>
      <c r="F8" s="5" t="s">
        <v>8</v>
      </c>
      <c r="H8" s="184"/>
      <c r="I8" s="7" t="s">
        <v>61</v>
      </c>
      <c r="J8" s="17">
        <v>1.99836961819528E-4</v>
      </c>
      <c r="K8" s="34">
        <v>0.98750831276178297</v>
      </c>
      <c r="L8" s="96">
        <v>37.785918593406599</v>
      </c>
      <c r="M8" s="5"/>
      <c r="P8" s="179" t="s">
        <v>58</v>
      </c>
      <c r="Q8" s="20" t="s">
        <v>0</v>
      </c>
      <c r="R8" s="53">
        <v>2.1394379252645399E-4</v>
      </c>
      <c r="S8" s="54">
        <v>2.2989361075815301E-4</v>
      </c>
      <c r="T8" s="55">
        <v>0.98469816525777099</v>
      </c>
      <c r="U8" s="55">
        <v>0.98424177065491603</v>
      </c>
      <c r="V8" s="20">
        <v>37.206651051839103</v>
      </c>
      <c r="W8" s="10">
        <v>37.0534707832336</v>
      </c>
    </row>
    <row r="9" spans="1:23" ht="15.75" customHeight="1" thickBot="1" x14ac:dyDescent="0.3">
      <c r="A9" s="53">
        <v>2.0870660431682999E-4</v>
      </c>
      <c r="B9" s="54">
        <v>2.8173322773000098E-4</v>
      </c>
      <c r="C9" s="55">
        <v>0.98528823256492604</v>
      </c>
      <c r="D9" s="55">
        <v>0.98382594734430295</v>
      </c>
      <c r="E9" s="20">
        <v>37.266842880249001</v>
      </c>
      <c r="F9" s="10">
        <v>36.220706229209902</v>
      </c>
      <c r="H9" s="182" t="s">
        <v>58</v>
      </c>
      <c r="I9" s="19"/>
      <c r="J9" s="98" t="s">
        <v>4</v>
      </c>
      <c r="K9" s="102" t="s">
        <v>5</v>
      </c>
      <c r="L9" s="99" t="s">
        <v>6</v>
      </c>
      <c r="P9" s="180"/>
      <c r="Q9" s="1" t="s">
        <v>60</v>
      </c>
      <c r="R9" s="52">
        <v>1.9467638349548601E-4</v>
      </c>
      <c r="S9" s="48">
        <v>2.0509197336650601E-4</v>
      </c>
      <c r="T9" s="33">
        <v>0.98479921261469505</v>
      </c>
      <c r="U9" s="33">
        <v>0.98449842333793602</v>
      </c>
      <c r="V9" s="1">
        <v>37.668110351562497</v>
      </c>
      <c r="W9" s="2">
        <v>37.653604974746699</v>
      </c>
    </row>
    <row r="10" spans="1:23" ht="15.75" thickBot="1" x14ac:dyDescent="0.3">
      <c r="A10" s="52">
        <v>1.9099035329418201E-4</v>
      </c>
      <c r="B10" s="48">
        <v>2.51640853894059E-4</v>
      </c>
      <c r="C10" s="33">
        <v>0.98531719088554304</v>
      </c>
      <c r="D10" s="33">
        <v>0.98415975719690296</v>
      </c>
      <c r="E10" s="1">
        <v>37.721833038329997</v>
      </c>
      <c r="F10" s="2">
        <v>36.847362680435097</v>
      </c>
      <c r="H10" s="183"/>
      <c r="I10" s="6" t="s">
        <v>0</v>
      </c>
      <c r="J10" s="53">
        <v>2.2989361075815301E-4</v>
      </c>
      <c r="K10" s="55">
        <v>0.98424177065491603</v>
      </c>
      <c r="L10" s="93">
        <v>37.0534707832336</v>
      </c>
      <c r="P10" s="181"/>
      <c r="Q10" s="4" t="s">
        <v>61</v>
      </c>
      <c r="R10" s="17">
        <v>1.5718583051542101E-4</v>
      </c>
      <c r="S10" s="47">
        <v>1.7224630017153599E-4</v>
      </c>
      <c r="T10" s="34">
        <v>0.987947792212168</v>
      </c>
      <c r="U10" s="34">
        <v>0.98772457972168903</v>
      </c>
      <c r="V10" s="4">
        <v>38.571035359700502</v>
      </c>
      <c r="W10" s="5">
        <v>38.497051658630298</v>
      </c>
    </row>
    <row r="11" spans="1:23" ht="15.75" thickBot="1" x14ac:dyDescent="0.3">
      <c r="A11" s="17">
        <v>1.5800712382770099E-4</v>
      </c>
      <c r="B11" s="47">
        <v>1.99836961819528E-4</v>
      </c>
      <c r="C11" s="34">
        <v>0.98819653391838003</v>
      </c>
      <c r="D11" s="34">
        <v>0.98750831276178297</v>
      </c>
      <c r="E11" s="4">
        <v>38.547389907836902</v>
      </c>
      <c r="F11" s="5">
        <v>37.785918593406599</v>
      </c>
      <c r="H11" s="183"/>
      <c r="I11" s="6" t="s">
        <v>60</v>
      </c>
      <c r="J11" s="52">
        <v>2.0509197336650601E-4</v>
      </c>
      <c r="K11" s="33">
        <v>0.98449842333793602</v>
      </c>
      <c r="L11" s="94">
        <v>37.653604974746699</v>
      </c>
      <c r="P11" s="176" t="s">
        <v>59</v>
      </c>
      <c r="Q11" s="20" t="s">
        <v>0</v>
      </c>
      <c r="R11" s="53">
        <v>2.1394379252645399E-4</v>
      </c>
      <c r="S11" s="54">
        <v>2.2989361075815301E-4</v>
      </c>
      <c r="T11" s="55">
        <v>0.98469816525777099</v>
      </c>
      <c r="U11" s="55">
        <v>0.98424177065491603</v>
      </c>
      <c r="V11" s="20">
        <v>37.206651051839103</v>
      </c>
      <c r="W11" s="10">
        <v>37.0534707832336</v>
      </c>
    </row>
    <row r="12" spans="1:23" ht="15.75" thickBot="1" x14ac:dyDescent="0.3">
      <c r="A12" s="11"/>
      <c r="B12" s="1"/>
      <c r="C12" s="1"/>
      <c r="D12" s="1"/>
      <c r="E12" s="1"/>
      <c r="F12" s="2"/>
      <c r="H12" s="184"/>
      <c r="I12" s="7" t="s">
        <v>61</v>
      </c>
      <c r="J12" s="17">
        <v>1.7224630017153599E-4</v>
      </c>
      <c r="K12" s="34">
        <v>0.98772457972168903</v>
      </c>
      <c r="L12" s="96">
        <v>38.497051658630298</v>
      </c>
      <c r="M12" s="2"/>
      <c r="P12" s="177"/>
      <c r="Q12" s="1" t="s">
        <v>60</v>
      </c>
      <c r="R12" s="52">
        <v>1.9467638349548601E-4</v>
      </c>
      <c r="S12" s="48">
        <v>2.0509197336650601E-4</v>
      </c>
      <c r="T12" s="33">
        <v>0.98479921261469505</v>
      </c>
      <c r="U12" s="33">
        <v>0.98449842333793602</v>
      </c>
      <c r="V12" s="1">
        <v>37.668110351562497</v>
      </c>
      <c r="W12" s="2">
        <v>37.653604974746699</v>
      </c>
    </row>
    <row r="13" spans="1:23" ht="15.75" customHeight="1" thickBot="1" x14ac:dyDescent="0.3">
      <c r="A13" s="122" t="s">
        <v>4</v>
      </c>
      <c r="B13" s="122"/>
      <c r="C13" s="122" t="s">
        <v>5</v>
      </c>
      <c r="D13" s="122"/>
      <c r="E13" s="122" t="s">
        <v>6</v>
      </c>
      <c r="F13" s="123"/>
      <c r="H13" s="182" t="s">
        <v>59</v>
      </c>
      <c r="I13" s="19"/>
      <c r="J13" s="98" t="s">
        <v>4</v>
      </c>
      <c r="K13" s="102" t="s">
        <v>5</v>
      </c>
      <c r="L13" s="99" t="s">
        <v>6</v>
      </c>
      <c r="M13" s="66"/>
      <c r="P13" s="178"/>
      <c r="Q13" s="4" t="s">
        <v>61</v>
      </c>
      <c r="R13" s="17">
        <v>1.65313841098395E-4</v>
      </c>
      <c r="S13" s="47">
        <v>1.70888726370321E-4</v>
      </c>
      <c r="T13" s="34">
        <v>0.987956372499466</v>
      </c>
      <c r="U13" s="34">
        <v>0.98770573601126599</v>
      </c>
      <c r="V13" s="4">
        <v>38.460233917236302</v>
      </c>
      <c r="W13" s="5">
        <v>38.5139831876754</v>
      </c>
    </row>
    <row r="14" spans="1:23" ht="15.75" thickBot="1" x14ac:dyDescent="0.3">
      <c r="A14" s="4" t="s">
        <v>7</v>
      </c>
      <c r="B14" s="4" t="s">
        <v>8</v>
      </c>
      <c r="C14" s="4" t="s">
        <v>7</v>
      </c>
      <c r="D14" s="4" t="s">
        <v>8</v>
      </c>
      <c r="E14" s="4" t="s">
        <v>9</v>
      </c>
      <c r="F14" s="5" t="s">
        <v>8</v>
      </c>
      <c r="H14" s="183"/>
      <c r="I14" s="6" t="s">
        <v>0</v>
      </c>
      <c r="J14" s="53">
        <v>2.2989361075815301E-4</v>
      </c>
      <c r="K14" s="55">
        <v>0.98424177065491603</v>
      </c>
      <c r="L14" s="93">
        <v>37.0534707832336</v>
      </c>
      <c r="M14" s="5"/>
      <c r="P14" s="100"/>
    </row>
    <row r="15" spans="1:23" x14ac:dyDescent="0.25">
      <c r="A15" s="53">
        <v>2.1394379252645399E-4</v>
      </c>
      <c r="B15" s="54">
        <v>2.2989361075815301E-4</v>
      </c>
      <c r="C15" s="55">
        <v>0.98469816525777099</v>
      </c>
      <c r="D15" s="55">
        <v>0.98424177065491603</v>
      </c>
      <c r="E15" s="20">
        <v>37.206651051839103</v>
      </c>
      <c r="F15" s="10">
        <v>37.0534707832336</v>
      </c>
      <c r="H15" s="183"/>
      <c r="I15" s="6" t="s">
        <v>60</v>
      </c>
      <c r="J15" s="52">
        <v>2.0509197336650601E-4</v>
      </c>
      <c r="K15" s="33">
        <v>0.98449842333793602</v>
      </c>
      <c r="L15" s="94">
        <v>37.653604974746699</v>
      </c>
      <c r="P15" s="100"/>
    </row>
    <row r="16" spans="1:23" ht="15.75" thickBot="1" x14ac:dyDescent="0.3">
      <c r="A16" s="52">
        <v>1.9467638349548601E-4</v>
      </c>
      <c r="B16" s="48">
        <v>2.0509197336650601E-4</v>
      </c>
      <c r="C16" s="33">
        <v>0.98479921261469505</v>
      </c>
      <c r="D16" s="33">
        <v>0.98449842333793602</v>
      </c>
      <c r="E16" s="1">
        <v>37.668110351562497</v>
      </c>
      <c r="F16" s="2">
        <v>37.653604974746699</v>
      </c>
      <c r="H16" s="184"/>
      <c r="I16" s="7" t="s">
        <v>61</v>
      </c>
      <c r="J16" s="17">
        <v>1.70888726370321E-4</v>
      </c>
      <c r="K16" s="34">
        <v>0.98770573601126599</v>
      </c>
      <c r="L16" s="96">
        <v>38.5139831876754</v>
      </c>
      <c r="P16" s="101"/>
    </row>
    <row r="17" spans="1:13" ht="15.75" thickBot="1" x14ac:dyDescent="0.3">
      <c r="A17" s="17">
        <v>1.5718583051542101E-4</v>
      </c>
      <c r="B17" s="47">
        <v>1.7224630017153599E-4</v>
      </c>
      <c r="C17" s="34">
        <v>0.987947792212168</v>
      </c>
      <c r="D17" s="34">
        <v>0.98772457972168903</v>
      </c>
      <c r="E17" s="4">
        <v>38.571035359700502</v>
      </c>
      <c r="F17" s="5">
        <v>38.497051658630298</v>
      </c>
      <c r="L17" s="4"/>
    </row>
    <row r="18" spans="1:13" ht="15.75" thickBot="1" x14ac:dyDescent="0.3">
      <c r="I18" s="56"/>
      <c r="J18" s="56"/>
      <c r="K18" s="56"/>
    </row>
    <row r="19" spans="1:13" x14ac:dyDescent="0.25">
      <c r="A19" s="122" t="s">
        <v>4</v>
      </c>
      <c r="B19" s="122"/>
      <c r="C19" s="122" t="s">
        <v>5</v>
      </c>
      <c r="D19" s="122"/>
      <c r="E19" s="122" t="s">
        <v>6</v>
      </c>
      <c r="F19" s="123"/>
      <c r="I19" s="97"/>
      <c r="J19" s="97"/>
      <c r="K19" s="97"/>
      <c r="L19" s="122"/>
      <c r="M19" s="123"/>
    </row>
    <row r="20" spans="1:13" ht="15.75" thickBot="1" x14ac:dyDescent="0.3">
      <c r="A20" s="4" t="s">
        <v>7</v>
      </c>
      <c r="B20" s="4" t="s">
        <v>8</v>
      </c>
      <c r="C20" s="4" t="s">
        <v>7</v>
      </c>
      <c r="D20" s="4" t="s">
        <v>8</v>
      </c>
      <c r="E20" s="4" t="s">
        <v>9</v>
      </c>
      <c r="F20" s="5" t="s">
        <v>8</v>
      </c>
      <c r="L20" s="4"/>
      <c r="M20" s="5"/>
    </row>
    <row r="21" spans="1:13" x14ac:dyDescent="0.25">
      <c r="A21" s="53">
        <v>2.1394379252645399E-4</v>
      </c>
      <c r="B21" s="54">
        <v>2.2989361075815301E-4</v>
      </c>
      <c r="C21" s="55">
        <v>0.98469816525777099</v>
      </c>
      <c r="D21" s="55">
        <v>0.98424177065491603</v>
      </c>
      <c r="E21" s="20">
        <v>37.206651051839103</v>
      </c>
      <c r="F21" s="10">
        <v>37.0534707832336</v>
      </c>
      <c r="L21" s="20"/>
    </row>
    <row r="22" spans="1:13" x14ac:dyDescent="0.25">
      <c r="A22" s="52">
        <v>1.9467638349548601E-4</v>
      </c>
      <c r="B22" s="48">
        <v>2.0509197336650601E-4</v>
      </c>
      <c r="C22" s="33">
        <v>0.98479921261469505</v>
      </c>
      <c r="D22" s="33">
        <v>0.98449842333793602</v>
      </c>
      <c r="E22" s="1">
        <v>37.668110351562497</v>
      </c>
      <c r="F22" s="2">
        <v>37.653604974746699</v>
      </c>
      <c r="L22" s="1"/>
    </row>
    <row r="23" spans="1:13" ht="15.75" thickBot="1" x14ac:dyDescent="0.3">
      <c r="A23" s="17">
        <v>1.65313841098395E-4</v>
      </c>
      <c r="B23" s="47">
        <v>1.70888726370321E-4</v>
      </c>
      <c r="C23" s="34">
        <v>0.987956372499466</v>
      </c>
      <c r="D23" s="34">
        <v>0.98770573601126599</v>
      </c>
      <c r="E23" s="4">
        <v>38.460233917236302</v>
      </c>
      <c r="F23" s="5">
        <v>38.5139831876754</v>
      </c>
      <c r="L23" s="4"/>
    </row>
    <row r="25" spans="1:13" ht="15.75" thickBot="1" x14ac:dyDescent="0.3">
      <c r="A25" s="17">
        <v>1.4970842636103E-4</v>
      </c>
      <c r="B25" s="47">
        <v>1.6951220200098701E-4</v>
      </c>
      <c r="C25" s="34">
        <v>0.98806069761514603</v>
      </c>
      <c r="D25" s="34">
        <v>0.98807776033878303</v>
      </c>
      <c r="E25" s="4">
        <v>38.932385368347099</v>
      </c>
      <c r="F25" s="5">
        <v>38.380047163963297</v>
      </c>
    </row>
    <row r="26" spans="1:13" ht="15.75" thickBot="1" x14ac:dyDescent="0.3">
      <c r="A26" s="11"/>
      <c r="B26" s="1"/>
      <c r="C26" s="1"/>
      <c r="D26" s="1"/>
      <c r="E26" s="1"/>
      <c r="F26" s="1"/>
      <c r="H26" s="9"/>
      <c r="I26" s="8" t="s">
        <v>62</v>
      </c>
      <c r="J26" s="91" t="s">
        <v>4</v>
      </c>
      <c r="K26" s="65" t="s">
        <v>5</v>
      </c>
      <c r="L26" s="66" t="s">
        <v>6</v>
      </c>
    </row>
    <row r="27" spans="1:13" x14ac:dyDescent="0.25">
      <c r="A27" s="11"/>
      <c r="B27" s="1"/>
      <c r="C27" s="1"/>
      <c r="D27" s="1"/>
      <c r="E27" s="1"/>
      <c r="F27" s="1"/>
      <c r="H27" s="182" t="s">
        <v>56</v>
      </c>
      <c r="I27" s="6" t="s">
        <v>0</v>
      </c>
      <c r="J27" s="53">
        <v>3.0857961273795799E-4</v>
      </c>
      <c r="K27" s="92">
        <v>0.98413982287049295</v>
      </c>
      <c r="L27" s="93">
        <v>35.6562911224365</v>
      </c>
    </row>
    <row r="28" spans="1:13" x14ac:dyDescent="0.25">
      <c r="A28" s="11"/>
      <c r="B28" s="1"/>
      <c r="C28" s="1"/>
      <c r="D28" s="1"/>
      <c r="E28" s="1"/>
      <c r="F28" s="1"/>
      <c r="H28" s="183"/>
      <c r="I28" s="6" t="s">
        <v>60</v>
      </c>
      <c r="J28" s="52">
        <v>2.3304370413825299E-4</v>
      </c>
      <c r="K28" s="49">
        <v>0.98450979664921701</v>
      </c>
      <c r="L28" s="94">
        <v>37.029454369544901</v>
      </c>
    </row>
    <row r="29" spans="1:13" ht="15.75" thickBot="1" x14ac:dyDescent="0.3">
      <c r="F29" s="1"/>
      <c r="H29" s="184"/>
      <c r="I29" s="7" t="s">
        <v>61</v>
      </c>
      <c r="J29" s="17">
        <v>2.1413360605947599E-4</v>
      </c>
      <c r="K29" s="95">
        <v>0.98757468894124001</v>
      </c>
      <c r="L29" s="96">
        <v>37.393007254600498</v>
      </c>
    </row>
    <row r="30" spans="1:13" ht="15.75" thickBot="1" x14ac:dyDescent="0.3">
      <c r="F30" s="1"/>
      <c r="H30" s="182" t="s">
        <v>57</v>
      </c>
      <c r="I30" s="19"/>
      <c r="J30" s="98" t="s">
        <v>4</v>
      </c>
      <c r="K30" s="97" t="s">
        <v>5</v>
      </c>
      <c r="L30" s="99" t="s">
        <v>6</v>
      </c>
    </row>
    <row r="31" spans="1:13" x14ac:dyDescent="0.25">
      <c r="F31" s="1"/>
      <c r="H31" s="183"/>
      <c r="I31" s="6" t="s">
        <v>0</v>
      </c>
      <c r="J31" s="53">
        <v>2.8173322773000098E-4</v>
      </c>
      <c r="K31" s="92">
        <v>0.98382594734430295</v>
      </c>
      <c r="L31" s="93">
        <v>36.220706229209902</v>
      </c>
    </row>
    <row r="32" spans="1:13" x14ac:dyDescent="0.25">
      <c r="F32" s="1"/>
      <c r="H32" s="183"/>
      <c r="I32" s="6" t="s">
        <v>60</v>
      </c>
      <c r="J32" s="52">
        <v>2.51640853894059E-4</v>
      </c>
      <c r="K32" s="49">
        <v>0.98415975719690296</v>
      </c>
      <c r="L32" s="94">
        <v>36.847362680435097</v>
      </c>
    </row>
    <row r="33" spans="1:12" ht="15.75" thickBot="1" x14ac:dyDescent="0.3">
      <c r="F33" s="1"/>
      <c r="H33" s="184"/>
      <c r="I33" s="7" t="s">
        <v>61</v>
      </c>
      <c r="J33" s="17">
        <v>1.99836961819528E-4</v>
      </c>
      <c r="K33" s="95">
        <v>0.98750831276178297</v>
      </c>
      <c r="L33" s="96">
        <v>37.785918593406599</v>
      </c>
    </row>
    <row r="34" spans="1:12" ht="15.75" thickBot="1" x14ac:dyDescent="0.3">
      <c r="F34" s="1"/>
      <c r="H34" s="182" t="s">
        <v>58</v>
      </c>
      <c r="I34" s="19"/>
      <c r="J34" s="98" t="s">
        <v>4</v>
      </c>
      <c r="K34" s="97" t="s">
        <v>5</v>
      </c>
      <c r="L34" s="99" t="s">
        <v>6</v>
      </c>
    </row>
    <row r="35" spans="1:12" x14ac:dyDescent="0.25">
      <c r="A35" s="11"/>
      <c r="B35" s="1"/>
      <c r="C35" s="1"/>
      <c r="D35" s="1"/>
      <c r="E35" s="1"/>
      <c r="F35" s="1"/>
      <c r="H35" s="183"/>
      <c r="I35" s="6" t="s">
        <v>0</v>
      </c>
      <c r="J35" s="53">
        <v>2.2989361075815301E-4</v>
      </c>
      <c r="K35" s="92">
        <v>0.98424177065491603</v>
      </c>
      <c r="L35" s="93">
        <v>37.0534707832336</v>
      </c>
    </row>
    <row r="36" spans="1:12" x14ac:dyDescent="0.25">
      <c r="A36" s="11"/>
      <c r="B36" s="1"/>
      <c r="C36" s="1"/>
      <c r="D36" s="1"/>
      <c r="E36" s="1"/>
      <c r="F36" s="1"/>
      <c r="H36" s="183"/>
      <c r="I36" s="6" t="s">
        <v>60</v>
      </c>
      <c r="J36" s="52">
        <v>2.0509197336650601E-4</v>
      </c>
      <c r="K36" s="49">
        <v>0.98449842333793602</v>
      </c>
      <c r="L36" s="94">
        <v>37.653604974746699</v>
      </c>
    </row>
    <row r="37" spans="1:12" ht="15.75" thickBot="1" x14ac:dyDescent="0.3">
      <c r="A37" s="11"/>
      <c r="B37" s="1"/>
      <c r="C37" s="1"/>
      <c r="D37" s="1"/>
      <c r="E37" s="1"/>
      <c r="F37" s="1"/>
      <c r="H37" s="184"/>
      <c r="I37" s="7" t="s">
        <v>61</v>
      </c>
      <c r="J37" s="17">
        <v>1.7224630017153599E-4</v>
      </c>
      <c r="K37" s="95">
        <v>0.98772457972168903</v>
      </c>
      <c r="L37" s="96">
        <v>38.497051658630298</v>
      </c>
    </row>
    <row r="38" spans="1:12" ht="15.75" thickBot="1" x14ac:dyDescent="0.3">
      <c r="A38" s="11"/>
      <c r="B38" s="1"/>
      <c r="C38" s="1"/>
      <c r="D38" s="1"/>
      <c r="E38" s="1"/>
      <c r="F38" s="1"/>
      <c r="H38" s="182" t="s">
        <v>59</v>
      </c>
      <c r="I38" s="19"/>
      <c r="J38" s="98" t="s">
        <v>4</v>
      </c>
      <c r="K38" s="97" t="s">
        <v>5</v>
      </c>
      <c r="L38" s="99" t="s">
        <v>6</v>
      </c>
    </row>
    <row r="39" spans="1:12" x14ac:dyDescent="0.25">
      <c r="H39" s="183"/>
      <c r="I39" s="6" t="s">
        <v>0</v>
      </c>
      <c r="J39" s="53">
        <v>2.2989361075815301E-4</v>
      </c>
      <c r="K39" s="92">
        <v>0.98424177065491603</v>
      </c>
      <c r="L39" s="93">
        <v>37.0534707832336</v>
      </c>
    </row>
    <row r="40" spans="1:12" x14ac:dyDescent="0.25">
      <c r="H40" s="183"/>
      <c r="I40" s="6" t="s">
        <v>60</v>
      </c>
      <c r="J40" s="52">
        <v>2.0509197336650601E-4</v>
      </c>
      <c r="K40" s="49">
        <v>0.98449842333793602</v>
      </c>
      <c r="L40" s="94">
        <v>37.653604974746699</v>
      </c>
    </row>
    <row r="41" spans="1:12" ht="15.75" thickBot="1" x14ac:dyDescent="0.3">
      <c r="H41" s="184"/>
      <c r="I41" s="7" t="s">
        <v>61</v>
      </c>
      <c r="J41" s="17">
        <v>1.70888726370321E-4</v>
      </c>
      <c r="K41" s="95">
        <v>0.98770573601126599</v>
      </c>
      <c r="L41" s="96">
        <v>38.5139831876754</v>
      </c>
    </row>
    <row r="43" spans="1:12" ht="15.75" thickBot="1" x14ac:dyDescent="0.3"/>
    <row r="44" spans="1:12" ht="15.75" thickBot="1" x14ac:dyDescent="0.3">
      <c r="H44" s="8"/>
      <c r="I44" s="8" t="s">
        <v>62</v>
      </c>
      <c r="J44" s="91" t="s">
        <v>4</v>
      </c>
      <c r="K44" s="65" t="s">
        <v>5</v>
      </c>
      <c r="L44" s="66" t="s">
        <v>6</v>
      </c>
    </row>
    <row r="45" spans="1:12" ht="15.75" thickBot="1" x14ac:dyDescent="0.3">
      <c r="H45" s="3" t="s">
        <v>43</v>
      </c>
      <c r="I45" s="7" t="s">
        <v>61</v>
      </c>
      <c r="J45" s="47">
        <v>1.6951220200098701E-4</v>
      </c>
      <c r="K45" s="34">
        <v>0.98807776033878303</v>
      </c>
      <c r="L45" s="96">
        <v>38.380047163963297</v>
      </c>
    </row>
  </sheetData>
  <mergeCells count="28">
    <mergeCell ref="H27:H29"/>
    <mergeCell ref="H30:H33"/>
    <mergeCell ref="H34:H37"/>
    <mergeCell ref="H38:H41"/>
    <mergeCell ref="R1:S1"/>
    <mergeCell ref="H9:H12"/>
    <mergeCell ref="H13:H16"/>
    <mergeCell ref="L19:M19"/>
    <mergeCell ref="H1:H4"/>
    <mergeCell ref="H5:H8"/>
    <mergeCell ref="P11:P13"/>
    <mergeCell ref="T1:U1"/>
    <mergeCell ref="V1:W1"/>
    <mergeCell ref="P2:P4"/>
    <mergeCell ref="P5:P7"/>
    <mergeCell ref="P8:P10"/>
    <mergeCell ref="A1:B1"/>
    <mergeCell ref="C1:D1"/>
    <mergeCell ref="E1:F1"/>
    <mergeCell ref="A19:B19"/>
    <mergeCell ref="C19:D19"/>
    <mergeCell ref="E19:F19"/>
    <mergeCell ref="A7:B7"/>
    <mergeCell ref="C7:D7"/>
    <mergeCell ref="E7:F7"/>
    <mergeCell ref="A13:B13"/>
    <mergeCell ref="C13:D13"/>
    <mergeCell ref="E13:F13"/>
  </mergeCells>
  <phoneticPr fontId="5" type="noConversion"/>
  <conditionalFormatting sqref="A3:A6">
    <cfRule type="colorScale" priority="785">
      <colorScale>
        <cfvo type="min"/>
        <cfvo type="max"/>
        <color rgb="FF63BE7B"/>
        <color rgb="FFFCFCFF"/>
      </colorScale>
    </cfRule>
  </conditionalFormatting>
  <conditionalFormatting sqref="B3:B6">
    <cfRule type="colorScale" priority="786">
      <colorScale>
        <cfvo type="min"/>
        <cfvo type="max"/>
        <color rgb="FFF8696B"/>
        <color rgb="FFFCFCFF"/>
      </colorScale>
    </cfRule>
  </conditionalFormatting>
  <conditionalFormatting sqref="C3:C6">
    <cfRule type="colorScale" priority="787">
      <colorScale>
        <cfvo type="min"/>
        <cfvo type="max"/>
        <color rgb="FFFCFCFF"/>
        <color rgb="FF63BE7B"/>
      </colorScale>
    </cfRule>
  </conditionalFormatting>
  <conditionalFormatting sqref="D3:D6">
    <cfRule type="colorScale" priority="788">
      <colorScale>
        <cfvo type="min"/>
        <cfvo type="max"/>
        <color rgb="FFFCFCFF"/>
        <color rgb="FFF8696B"/>
      </colorScale>
    </cfRule>
  </conditionalFormatting>
  <conditionalFormatting sqref="E3:E6">
    <cfRule type="colorScale" priority="789">
      <colorScale>
        <cfvo type="min"/>
        <cfvo type="max"/>
        <color rgb="FFFCFCFF"/>
        <color rgb="FF63BE7B"/>
      </colorScale>
    </cfRule>
  </conditionalFormatting>
  <conditionalFormatting sqref="F3:F6">
    <cfRule type="colorScale" priority="790">
      <colorScale>
        <cfvo type="min"/>
        <cfvo type="max"/>
        <color rgb="FFFCFCFF"/>
        <color rgb="FFF8696B"/>
      </colorScale>
    </cfRule>
  </conditionalFormatting>
  <conditionalFormatting sqref="A26:A28 A15:A17">
    <cfRule type="colorScale" priority="802">
      <colorScale>
        <cfvo type="min"/>
        <cfvo type="max"/>
        <color rgb="FF63BE7B"/>
        <color rgb="FFFCFCFF"/>
      </colorScale>
    </cfRule>
  </conditionalFormatting>
  <conditionalFormatting sqref="B26:B28 B15:B17">
    <cfRule type="colorScale" priority="804">
      <colorScale>
        <cfvo type="min"/>
        <cfvo type="max"/>
        <color rgb="FFF8696B"/>
        <color rgb="FFFCFCFF"/>
      </colorScale>
    </cfRule>
  </conditionalFormatting>
  <conditionalFormatting sqref="C26:C28 C15:C17">
    <cfRule type="colorScale" priority="806">
      <colorScale>
        <cfvo type="min"/>
        <cfvo type="max"/>
        <color rgb="FFFCFCFF"/>
        <color rgb="FF63BE7B"/>
      </colorScale>
    </cfRule>
  </conditionalFormatting>
  <conditionalFormatting sqref="D26:D28 D15:D17">
    <cfRule type="colorScale" priority="808">
      <colorScale>
        <cfvo type="min"/>
        <cfvo type="max"/>
        <color rgb="FFFCFCFF"/>
        <color rgb="FFF8696B"/>
      </colorScale>
    </cfRule>
  </conditionalFormatting>
  <conditionalFormatting sqref="E26:E28 E15:E17">
    <cfRule type="colorScale" priority="810">
      <colorScale>
        <cfvo type="min"/>
        <cfvo type="max"/>
        <color rgb="FFFCFCFF"/>
        <color rgb="FF63BE7B"/>
      </colorScale>
    </cfRule>
  </conditionalFormatting>
  <conditionalFormatting sqref="F26:F28 F15:F17">
    <cfRule type="colorScale" priority="812">
      <colorScale>
        <cfvo type="min"/>
        <cfvo type="max"/>
        <color rgb="FFFCFCFF"/>
        <color rgb="FFF8696B"/>
      </colorScale>
    </cfRule>
  </conditionalFormatting>
  <conditionalFormatting sqref="A9:A12">
    <cfRule type="colorScale" priority="814">
      <colorScale>
        <cfvo type="min"/>
        <cfvo type="max"/>
        <color rgb="FF63BE7B"/>
        <color rgb="FFFCFCFF"/>
      </colorScale>
    </cfRule>
  </conditionalFormatting>
  <conditionalFormatting sqref="B9:B12">
    <cfRule type="colorScale" priority="815">
      <colorScale>
        <cfvo type="min"/>
        <cfvo type="max"/>
        <color rgb="FFF8696B"/>
        <color rgb="FFFCFCFF"/>
      </colorScale>
    </cfRule>
  </conditionalFormatting>
  <conditionalFormatting sqref="C9:C12">
    <cfRule type="colorScale" priority="816">
      <colorScale>
        <cfvo type="min"/>
        <cfvo type="max"/>
        <color rgb="FFFCFCFF"/>
        <color rgb="FF63BE7B"/>
      </colorScale>
    </cfRule>
  </conditionalFormatting>
  <conditionalFormatting sqref="D9:D12">
    <cfRule type="colorScale" priority="817">
      <colorScale>
        <cfvo type="min"/>
        <cfvo type="max"/>
        <color rgb="FFFCFCFF"/>
        <color rgb="FFF8696B"/>
      </colorScale>
    </cfRule>
  </conditionalFormatting>
  <conditionalFormatting sqref="E9:E12">
    <cfRule type="colorScale" priority="818">
      <colorScale>
        <cfvo type="min"/>
        <cfvo type="max"/>
        <color rgb="FFFCFCFF"/>
        <color rgb="FF63BE7B"/>
      </colorScale>
    </cfRule>
  </conditionalFormatting>
  <conditionalFormatting sqref="F9:F12">
    <cfRule type="colorScale" priority="819">
      <colorScale>
        <cfvo type="min"/>
        <cfvo type="max"/>
        <color rgb="FFFCFCFF"/>
        <color rgb="FFF8696B"/>
      </colorScale>
    </cfRule>
  </conditionalFormatting>
  <conditionalFormatting sqref="A35:A38 A21:A23">
    <cfRule type="colorScale" priority="820">
      <colorScale>
        <cfvo type="min"/>
        <cfvo type="max"/>
        <color rgb="FF63BE7B"/>
        <color rgb="FFFCFCFF"/>
      </colorScale>
    </cfRule>
  </conditionalFormatting>
  <conditionalFormatting sqref="B35:B38 B21:B23">
    <cfRule type="colorScale" priority="822">
      <colorScale>
        <cfvo type="min"/>
        <cfvo type="max"/>
        <color rgb="FFF8696B"/>
        <color rgb="FFFCFCFF"/>
      </colorScale>
    </cfRule>
  </conditionalFormatting>
  <conditionalFormatting sqref="C35:C38 C21:C23">
    <cfRule type="colorScale" priority="824">
      <colorScale>
        <cfvo type="min"/>
        <cfvo type="max"/>
        <color rgb="FFFCFCFF"/>
        <color rgb="FF63BE7B"/>
      </colorScale>
    </cfRule>
  </conditionalFormatting>
  <conditionalFormatting sqref="D35:D38 D21:D23">
    <cfRule type="colorScale" priority="826">
      <colorScale>
        <cfvo type="min"/>
        <cfvo type="max"/>
        <color rgb="FFFCFCFF"/>
        <color rgb="FFF8696B"/>
      </colorScale>
    </cfRule>
  </conditionalFormatting>
  <conditionalFormatting sqref="E35:E38 E21:E23">
    <cfRule type="colorScale" priority="828">
      <colorScale>
        <cfvo type="min"/>
        <cfvo type="max"/>
        <color rgb="FFFCFCFF"/>
        <color rgb="FF63BE7B"/>
      </colorScale>
    </cfRule>
  </conditionalFormatting>
  <conditionalFormatting sqref="F35:F38 F21:F23">
    <cfRule type="colorScale" priority="830">
      <colorScale>
        <cfvo type="min"/>
        <cfvo type="max"/>
        <color rgb="FFFCFCFF"/>
        <color rgb="FFF8696B"/>
      </colorScale>
    </cfRule>
  </conditionalFormatting>
  <conditionalFormatting sqref="J10:J12">
    <cfRule type="colorScale" priority="70">
      <colorScale>
        <cfvo type="min"/>
        <cfvo type="max"/>
        <color rgb="FFF8696B"/>
        <color rgb="FFFCFCFF"/>
      </colorScale>
    </cfRule>
  </conditionalFormatting>
  <conditionalFormatting sqref="K10:K12">
    <cfRule type="colorScale" priority="72">
      <colorScale>
        <cfvo type="min"/>
        <cfvo type="max"/>
        <color rgb="FFFCFCFF"/>
        <color rgb="FFF8696B"/>
      </colorScale>
    </cfRule>
  </conditionalFormatting>
  <conditionalFormatting sqref="L10:L12">
    <cfRule type="colorScale" priority="74">
      <colorScale>
        <cfvo type="min"/>
        <cfvo type="max"/>
        <color rgb="FFFCFCFF"/>
        <color rgb="FFF8696B"/>
      </colorScale>
    </cfRule>
  </conditionalFormatting>
  <conditionalFormatting sqref="K6:K8">
    <cfRule type="colorScale" priority="78">
      <colorScale>
        <cfvo type="min"/>
        <cfvo type="max"/>
        <color rgb="FFFCFCFF"/>
        <color rgb="FFF8696B"/>
      </colorScale>
    </cfRule>
  </conditionalFormatting>
  <conditionalFormatting sqref="L6:L8 M12">
    <cfRule type="colorScale" priority="80">
      <colorScale>
        <cfvo type="min"/>
        <cfvo type="max"/>
        <color rgb="FFFCFCFF"/>
        <color rgb="FFF8696B"/>
      </colorScale>
    </cfRule>
  </conditionalFormatting>
  <conditionalFormatting sqref="J14:J16">
    <cfRule type="colorScale" priority="82">
      <colorScale>
        <cfvo type="min"/>
        <cfvo type="max"/>
        <color rgb="FFF8696B"/>
        <color rgb="FFFCFCFF"/>
      </colorScale>
    </cfRule>
  </conditionalFormatting>
  <conditionalFormatting sqref="K14:K16">
    <cfRule type="colorScale" priority="84">
      <colorScale>
        <cfvo type="min"/>
        <cfvo type="max"/>
        <color rgb="FFFCFCFF"/>
        <color rgb="FFF8696B"/>
      </colorScale>
    </cfRule>
  </conditionalFormatting>
  <conditionalFormatting sqref="L21:L23">
    <cfRule type="colorScale" priority="85">
      <colorScale>
        <cfvo type="min"/>
        <cfvo type="max"/>
        <color rgb="FFFCFCFF"/>
        <color rgb="FF63BE7B"/>
      </colorScale>
    </cfRule>
  </conditionalFormatting>
  <conditionalFormatting sqref="L14:L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K2:K4">
    <cfRule type="colorScale" priority="840">
      <colorScale>
        <cfvo type="min"/>
        <cfvo type="max"/>
        <color rgb="FFFCFCFF"/>
        <color rgb="FFF8696B"/>
      </colorScale>
    </cfRule>
  </conditionalFormatting>
  <conditionalFormatting sqref="L2:L4 M6">
    <cfRule type="colorScale" priority="846">
      <colorScale>
        <cfvo type="min"/>
        <cfvo type="max"/>
        <color rgb="FFFCFCFF"/>
        <color rgb="FFF8696B"/>
      </colorScale>
    </cfRule>
  </conditionalFormatting>
  <conditionalFormatting sqref="J2:J4">
    <cfRule type="colorScale" priority="851">
      <colorScale>
        <cfvo type="min"/>
        <cfvo type="max"/>
        <color rgb="FFF8696B"/>
        <color rgb="FFFCFCFF"/>
      </colorScale>
    </cfRule>
  </conditionalFormatting>
  <conditionalFormatting sqref="J6:J8">
    <cfRule type="colorScale" priority="852">
      <colorScale>
        <cfvo type="min"/>
        <cfvo type="max"/>
        <color rgb="FFF8696B"/>
        <color rgb="FFFCFCFF"/>
      </colorScale>
    </cfRule>
  </conditionalFormatting>
  <conditionalFormatting sqref="L17">
    <cfRule type="colorScale" priority="853">
      <colorScale>
        <cfvo type="min"/>
        <cfvo type="max"/>
        <color rgb="FFFCFCFF"/>
        <color rgb="FF63BE7B"/>
      </colorScale>
    </cfRule>
  </conditionalFormatting>
  <conditionalFormatting sqref="J2:J16">
    <cfRule type="colorScale" priority="59">
      <colorScale>
        <cfvo type="min"/>
        <cfvo type="max"/>
        <color rgb="FF63BE7B"/>
        <color rgb="FFFCFCFF"/>
      </colorScale>
    </cfRule>
  </conditionalFormatting>
  <conditionalFormatting sqref="K2:K16">
    <cfRule type="colorScale" priority="58">
      <colorScale>
        <cfvo type="min"/>
        <cfvo type="max"/>
        <color rgb="FFFCFCFF"/>
        <color rgb="FF63BE7B"/>
      </colorScale>
    </cfRule>
  </conditionalFormatting>
  <conditionalFormatting sqref="L2:L16">
    <cfRule type="colorScale" priority="57">
      <colorScale>
        <cfvo type="min"/>
        <cfvo type="max"/>
        <color rgb="FFFCFCFF"/>
        <color rgb="FF63BE7B"/>
      </colorScale>
    </cfRule>
  </conditionalFormatting>
  <conditionalFormatting sqref="R2:R4">
    <cfRule type="colorScale" priority="51">
      <colorScale>
        <cfvo type="min"/>
        <cfvo type="max"/>
        <color rgb="FF63BE7B"/>
        <color rgb="FFFCFCFF"/>
      </colorScale>
    </cfRule>
  </conditionalFormatting>
  <conditionalFormatting sqref="S2:S4">
    <cfRule type="colorScale" priority="52">
      <colorScale>
        <cfvo type="min"/>
        <cfvo type="max"/>
        <color rgb="FFF8696B"/>
        <color rgb="FFFCFCFF"/>
      </colorScale>
    </cfRule>
  </conditionalFormatting>
  <conditionalFormatting sqref="T2:T4">
    <cfRule type="colorScale" priority="53">
      <colorScale>
        <cfvo type="min"/>
        <cfvo type="max"/>
        <color rgb="FFFCFCFF"/>
        <color rgb="FF63BE7B"/>
      </colorScale>
    </cfRule>
  </conditionalFormatting>
  <conditionalFormatting sqref="U2:U4">
    <cfRule type="colorScale" priority="54">
      <colorScale>
        <cfvo type="min"/>
        <cfvo type="max"/>
        <color rgb="FFFCFCFF"/>
        <color rgb="FFF8696B"/>
      </colorScale>
    </cfRule>
  </conditionalFormatting>
  <conditionalFormatting sqref="V2:V4">
    <cfRule type="colorScale" priority="55">
      <colorScale>
        <cfvo type="min"/>
        <cfvo type="max"/>
        <color rgb="FFFCFCFF"/>
        <color rgb="FF63BE7B"/>
      </colorScale>
    </cfRule>
  </conditionalFormatting>
  <conditionalFormatting sqref="W2:W4">
    <cfRule type="colorScale" priority="56">
      <colorScale>
        <cfvo type="min"/>
        <cfvo type="max"/>
        <color rgb="FFFCFCFF"/>
        <color rgb="FFF8696B"/>
      </colorScale>
    </cfRule>
  </conditionalFormatting>
  <conditionalFormatting sqref="R5:R7">
    <cfRule type="colorScale" priority="45">
      <colorScale>
        <cfvo type="min"/>
        <cfvo type="max"/>
        <color rgb="FF63BE7B"/>
        <color rgb="FFFCFCFF"/>
      </colorScale>
    </cfRule>
  </conditionalFormatting>
  <conditionalFormatting sqref="S5:S7">
    <cfRule type="colorScale" priority="46">
      <colorScale>
        <cfvo type="min"/>
        <cfvo type="max"/>
        <color rgb="FFF8696B"/>
        <color rgb="FFFCFCFF"/>
      </colorScale>
    </cfRule>
  </conditionalFormatting>
  <conditionalFormatting sqref="T5:T7">
    <cfRule type="colorScale" priority="47">
      <colorScale>
        <cfvo type="min"/>
        <cfvo type="max"/>
        <color rgb="FFFCFCFF"/>
        <color rgb="FF63BE7B"/>
      </colorScale>
    </cfRule>
  </conditionalFormatting>
  <conditionalFormatting sqref="U5:U7">
    <cfRule type="colorScale" priority="48">
      <colorScale>
        <cfvo type="min"/>
        <cfvo type="max"/>
        <color rgb="FFFCFCFF"/>
        <color rgb="FFF8696B"/>
      </colorScale>
    </cfRule>
  </conditionalFormatting>
  <conditionalFormatting sqref="V5:V7">
    <cfRule type="colorScale" priority="49">
      <colorScale>
        <cfvo type="min"/>
        <cfvo type="max"/>
        <color rgb="FFFCFCFF"/>
        <color rgb="FF63BE7B"/>
      </colorScale>
    </cfRule>
  </conditionalFormatting>
  <conditionalFormatting sqref="W5:W7">
    <cfRule type="colorScale" priority="50">
      <colorScale>
        <cfvo type="min"/>
        <cfvo type="max"/>
        <color rgb="FFFCFCFF"/>
        <color rgb="FFF8696B"/>
      </colorScale>
    </cfRule>
  </conditionalFormatting>
  <conditionalFormatting sqref="R8:R10">
    <cfRule type="colorScale" priority="39">
      <colorScale>
        <cfvo type="min"/>
        <cfvo type="max"/>
        <color rgb="FF63BE7B"/>
        <color rgb="FFFCFCFF"/>
      </colorScale>
    </cfRule>
  </conditionalFormatting>
  <conditionalFormatting sqref="S8:S10">
    <cfRule type="colorScale" priority="40">
      <colorScale>
        <cfvo type="min"/>
        <cfvo type="max"/>
        <color rgb="FFF8696B"/>
        <color rgb="FFFCFCFF"/>
      </colorScale>
    </cfRule>
  </conditionalFormatting>
  <conditionalFormatting sqref="T8:T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U8:U10">
    <cfRule type="colorScale" priority="42">
      <colorScale>
        <cfvo type="min"/>
        <cfvo type="max"/>
        <color rgb="FFFCFCFF"/>
        <color rgb="FFF8696B"/>
      </colorScale>
    </cfRule>
  </conditionalFormatting>
  <conditionalFormatting sqref="V8:V10">
    <cfRule type="colorScale" priority="43">
      <colorScale>
        <cfvo type="min"/>
        <cfvo type="max"/>
        <color rgb="FFFCFCFF"/>
        <color rgb="FF63BE7B"/>
      </colorScale>
    </cfRule>
  </conditionalFormatting>
  <conditionalFormatting sqref="W8:W10">
    <cfRule type="colorScale" priority="44">
      <colorScale>
        <cfvo type="min"/>
        <cfvo type="max"/>
        <color rgb="FFFCFCFF"/>
        <color rgb="FFF8696B"/>
      </colorScale>
    </cfRule>
  </conditionalFormatting>
  <conditionalFormatting sqref="R11:R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S11:S13">
    <cfRule type="colorScale" priority="34">
      <colorScale>
        <cfvo type="min"/>
        <cfvo type="max"/>
        <color rgb="FFF8696B"/>
        <color rgb="FFFCFCFF"/>
      </colorScale>
    </cfRule>
  </conditionalFormatting>
  <conditionalFormatting sqref="T11:T13">
    <cfRule type="colorScale" priority="35">
      <colorScale>
        <cfvo type="min"/>
        <cfvo type="max"/>
        <color rgb="FFFCFCFF"/>
        <color rgb="FF63BE7B"/>
      </colorScale>
    </cfRule>
  </conditionalFormatting>
  <conditionalFormatting sqref="U11:U13">
    <cfRule type="colorScale" priority="36">
      <colorScale>
        <cfvo type="min"/>
        <cfvo type="max"/>
        <color rgb="FFFCFCFF"/>
        <color rgb="FFF8696B"/>
      </colorScale>
    </cfRule>
  </conditionalFormatting>
  <conditionalFormatting sqref="V11:V13">
    <cfRule type="colorScale" priority="37">
      <colorScale>
        <cfvo type="min"/>
        <cfvo type="max"/>
        <color rgb="FFFCFCFF"/>
        <color rgb="FF63BE7B"/>
      </colorScale>
    </cfRule>
  </conditionalFormatting>
  <conditionalFormatting sqref="W11:W13">
    <cfRule type="colorScale" priority="38">
      <colorScale>
        <cfvo type="min"/>
        <cfvo type="max"/>
        <color rgb="FFFCFCFF"/>
        <color rgb="FFF8696B"/>
      </colorScale>
    </cfRule>
  </conditionalFormatting>
  <conditionalFormatting sqref="R2:R13">
    <cfRule type="colorScale" priority="31">
      <colorScale>
        <cfvo type="min"/>
        <cfvo type="max"/>
        <color rgb="FF63BE7B"/>
        <color rgb="FFFCFCFF"/>
      </colorScale>
    </cfRule>
  </conditionalFormatting>
  <conditionalFormatting sqref="S2:S13">
    <cfRule type="colorScale" priority="29">
      <colorScale>
        <cfvo type="min"/>
        <cfvo type="max"/>
        <color rgb="FFFCFCFF"/>
        <color rgb="FFF8696B"/>
      </colorScale>
    </cfRule>
  </conditionalFormatting>
  <conditionalFormatting sqref="T2:T13">
    <cfRule type="colorScale" priority="28">
      <colorScale>
        <cfvo type="min"/>
        <cfvo type="max"/>
        <color rgb="FFFCFCFF"/>
        <color rgb="FF63BE7B"/>
      </colorScale>
    </cfRule>
  </conditionalFormatting>
  <conditionalFormatting sqref="U2:U13">
    <cfRule type="colorScale" priority="27">
      <colorScale>
        <cfvo type="min"/>
        <cfvo type="max"/>
        <color rgb="FFF8696B"/>
        <color rgb="FFFCFCFF"/>
      </colorScale>
    </cfRule>
  </conditionalFormatting>
  <conditionalFormatting sqref="V2:V13">
    <cfRule type="colorScale" priority="26">
      <colorScale>
        <cfvo type="min"/>
        <cfvo type="max"/>
        <color rgb="FFFCFCFF"/>
        <color rgb="FF63BE7B"/>
      </colorScale>
    </cfRule>
  </conditionalFormatting>
  <conditionalFormatting sqref="W2:W13">
    <cfRule type="colorScale" priority="25">
      <colorScale>
        <cfvo type="min"/>
        <cfvo type="max"/>
        <color rgb="FFF8696B"/>
        <color rgb="FFFCFCFF"/>
      </colorScale>
    </cfRule>
  </conditionalFormatting>
  <conditionalFormatting sqref="J35:J37">
    <cfRule type="colorScale" priority="13">
      <colorScale>
        <cfvo type="min"/>
        <cfvo type="max"/>
        <color rgb="FFF8696B"/>
        <color rgb="FFFCFCFF"/>
      </colorScale>
    </cfRule>
  </conditionalFormatting>
  <conditionalFormatting sqref="K35:K37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5:L37">
    <cfRule type="colorScale" priority="15">
      <colorScale>
        <cfvo type="min"/>
        <cfvo type="max"/>
        <color rgb="FFFCFCFF"/>
        <color rgb="FFF8696B"/>
      </colorScale>
    </cfRule>
  </conditionalFormatting>
  <conditionalFormatting sqref="K31:K33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1:L33">
    <cfRule type="colorScale" priority="17">
      <colorScale>
        <cfvo type="min"/>
        <cfvo type="max"/>
        <color rgb="FFFCFCFF"/>
        <color rgb="FFF8696B"/>
      </colorScale>
    </cfRule>
  </conditionalFormatting>
  <conditionalFormatting sqref="J39:J41">
    <cfRule type="colorScale" priority="18">
      <colorScale>
        <cfvo type="min"/>
        <cfvo type="max"/>
        <color rgb="FFF8696B"/>
        <color rgb="FFFCFCFF"/>
      </colorScale>
    </cfRule>
  </conditionalFormatting>
  <conditionalFormatting sqref="K39:K41">
    <cfRule type="colorScale" priority="19">
      <colorScale>
        <cfvo type="min"/>
        <cfvo type="max"/>
        <color rgb="FFFCFCFF"/>
        <color rgb="FFF8696B"/>
      </colorScale>
    </cfRule>
  </conditionalFormatting>
  <conditionalFormatting sqref="L39:L41">
    <cfRule type="colorScale" priority="20">
      <colorScale>
        <cfvo type="min"/>
        <cfvo type="max"/>
        <color rgb="FFFCFCFF"/>
        <color rgb="FFF8696B"/>
      </colorScale>
    </cfRule>
  </conditionalFormatting>
  <conditionalFormatting sqref="K27:K29">
    <cfRule type="colorScale" priority="21">
      <colorScale>
        <cfvo type="min"/>
        <cfvo type="max"/>
        <color rgb="FFFCFCFF"/>
        <color rgb="FFF8696B"/>
      </colorScale>
    </cfRule>
  </conditionalFormatting>
  <conditionalFormatting sqref="L27:L29">
    <cfRule type="colorScale" priority="22">
      <colorScale>
        <cfvo type="min"/>
        <cfvo type="max"/>
        <color rgb="FFFCFCFF"/>
        <color rgb="FFF8696B"/>
      </colorScale>
    </cfRule>
  </conditionalFormatting>
  <conditionalFormatting sqref="J27:J29">
    <cfRule type="colorScale" priority="23">
      <colorScale>
        <cfvo type="min"/>
        <cfvo type="max"/>
        <color rgb="FFF8696B"/>
        <color rgb="FFFCFCFF"/>
      </colorScale>
    </cfRule>
  </conditionalFormatting>
  <conditionalFormatting sqref="J31:J33">
    <cfRule type="colorScale" priority="24">
      <colorScale>
        <cfvo type="min"/>
        <cfvo type="max"/>
        <color rgb="FFF8696B"/>
        <color rgb="FFFCFCFF"/>
      </colorScale>
    </cfRule>
  </conditionalFormatting>
  <conditionalFormatting sqref="J27:J41">
    <cfRule type="colorScale" priority="12">
      <colorScale>
        <cfvo type="min"/>
        <cfvo type="max"/>
        <color rgb="FF63BE7B"/>
        <color rgb="FFFCFCFF"/>
      </colorScale>
    </cfRule>
  </conditionalFormatting>
  <conditionalFormatting sqref="K27:K41">
    <cfRule type="colorScale" priority="11">
      <colorScale>
        <cfvo type="min"/>
        <cfvo type="max"/>
        <color rgb="FFFCFCFF"/>
        <color rgb="FF63BE7B"/>
      </colorScale>
    </cfRule>
  </conditionalFormatting>
  <conditionalFormatting sqref="L27:L41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5">
    <cfRule type="colorScale" priority="9">
      <colorScale>
        <cfvo type="min"/>
        <cfvo type="max"/>
        <color rgb="FF63BE7B"/>
        <color rgb="FFFCFCFF"/>
      </colorScale>
    </cfRule>
  </conditionalFormatting>
  <conditionalFormatting sqref="B25">
    <cfRule type="colorScale" priority="8">
      <colorScale>
        <cfvo type="min"/>
        <cfvo type="max"/>
        <color rgb="FFF8696B"/>
        <color rgb="FFFCFCFF"/>
      </colorScale>
    </cfRule>
  </conditionalFormatting>
  <conditionalFormatting sqref="C25">
    <cfRule type="colorScale" priority="7">
      <colorScale>
        <cfvo type="min"/>
        <cfvo type="max"/>
        <color rgb="FFFCFCFF"/>
        <color rgb="FF63BE7B"/>
      </colorScale>
    </cfRule>
  </conditionalFormatting>
  <conditionalFormatting sqref="D25">
    <cfRule type="colorScale" priority="6">
      <colorScale>
        <cfvo type="min"/>
        <cfvo type="max"/>
        <color rgb="FFFCFCFF"/>
        <color rgb="FFF8696B"/>
      </colorScale>
    </cfRule>
  </conditionalFormatting>
  <conditionalFormatting sqref="E25">
    <cfRule type="colorScale" priority="5">
      <colorScale>
        <cfvo type="min"/>
        <cfvo type="max"/>
        <color rgb="FFFCFCFF"/>
        <color rgb="FF63BE7B"/>
      </colorScale>
    </cfRule>
  </conditionalFormatting>
  <conditionalFormatting sqref="F25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A77D-CEE4-423B-9600-8A4139F4E4B4}">
  <dimension ref="A1:AW15"/>
  <sheetViews>
    <sheetView zoomScale="130" zoomScaleNormal="130" workbookViewId="0">
      <selection activeCell="B20" sqref="B20:E20"/>
    </sheetView>
  </sheetViews>
  <sheetFormatPr defaultRowHeight="15" x14ac:dyDescent="0.25"/>
  <cols>
    <col min="1" max="5" width="9.28515625" bestFit="1" customWidth="1"/>
    <col min="17" max="18" width="10" bestFit="1" customWidth="1"/>
    <col min="19" max="20" width="9.28515625" bestFit="1" customWidth="1"/>
  </cols>
  <sheetData>
    <row r="1" spans="1:49" ht="29.25" customHeight="1" x14ac:dyDescent="0.25">
      <c r="A1">
        <v>2.5040000000000001E-4</v>
      </c>
      <c r="B1">
        <v>3.3450000000000001E-2</v>
      </c>
      <c r="C1">
        <v>0.98209999999999997</v>
      </c>
      <c r="D1">
        <v>36.6</v>
      </c>
      <c r="E1" s="1">
        <v>154.21816682815501</v>
      </c>
      <c r="F1" s="68"/>
      <c r="P1" s="22" t="s">
        <v>0</v>
      </c>
      <c r="Q1">
        <v>2.5040000000000001E-4</v>
      </c>
      <c r="R1">
        <v>3.3450000000000001E-2</v>
      </c>
      <c r="S1">
        <v>0.98209999999999997</v>
      </c>
      <c r="T1">
        <v>36.6</v>
      </c>
      <c r="U1" s="1">
        <v>154.21816682815501</v>
      </c>
      <c r="AC1" t="s">
        <v>4</v>
      </c>
      <c r="AD1" t="s">
        <v>45</v>
      </c>
      <c r="AE1" t="s">
        <v>5</v>
      </c>
      <c r="AF1" t="s">
        <v>6</v>
      </c>
      <c r="AG1" t="s">
        <v>54</v>
      </c>
      <c r="AK1">
        <v>0.62856684098352655</v>
      </c>
      <c r="AL1">
        <v>0.57875195454002226</v>
      </c>
      <c r="AM1">
        <v>0.67499999999999905</v>
      </c>
      <c r="AN1">
        <v>0.52074873566107804</v>
      </c>
      <c r="AO1">
        <v>0.52046014949806629</v>
      </c>
      <c r="AS1">
        <v>0.62856684098352655</v>
      </c>
      <c r="AT1">
        <v>0.57875195454002226</v>
      </c>
      <c r="AU1">
        <v>0.5</v>
      </c>
      <c r="AV1">
        <v>0.52074873566107804</v>
      </c>
      <c r="AW1">
        <v>0.52046014949806629</v>
      </c>
    </row>
    <row r="2" spans="1:49" x14ac:dyDescent="0.25">
      <c r="A2">
        <v>2.1800000000000001E-4</v>
      </c>
      <c r="B2">
        <v>3.1150000000000001E-2</v>
      </c>
      <c r="C2">
        <v>0.98240000000000005</v>
      </c>
      <c r="D2">
        <v>37.299999999999997</v>
      </c>
      <c r="E2" s="89">
        <v>157</v>
      </c>
      <c r="F2" s="68"/>
      <c r="P2" s="6" t="s">
        <v>1</v>
      </c>
      <c r="Q2">
        <v>2.1800000000000001E-4</v>
      </c>
      <c r="R2">
        <v>3.1150000000000001E-2</v>
      </c>
      <c r="S2">
        <v>0.98240000000000005</v>
      </c>
      <c r="T2">
        <v>37.299999999999997</v>
      </c>
      <c r="U2">
        <v>157.5</v>
      </c>
      <c r="AB2" t="s">
        <v>0</v>
      </c>
      <c r="AC2">
        <v>0.62856684098352655</v>
      </c>
      <c r="AD2">
        <v>0.57875195454002226</v>
      </c>
      <c r="AE2">
        <v>0.8781249999999996</v>
      </c>
      <c r="AF2">
        <v>0.52074873566107804</v>
      </c>
      <c r="AG2">
        <v>0.52046014949806629</v>
      </c>
      <c r="AK2">
        <v>0.77472703915427277</v>
      </c>
      <c r="AL2">
        <v>0.72969320074173161</v>
      </c>
      <c r="AM2">
        <v>0.70000000000000551</v>
      </c>
      <c r="AN2">
        <v>0.68212779080278874</v>
      </c>
      <c r="AO2">
        <v>0.5</v>
      </c>
      <c r="AS2">
        <v>0.77472703915427277</v>
      </c>
      <c r="AT2">
        <v>0.72969320074173161</v>
      </c>
      <c r="AU2">
        <v>0.54545454545455618</v>
      </c>
      <c r="AV2">
        <v>0.68212779080278874</v>
      </c>
      <c r="AW2">
        <v>0.5</v>
      </c>
    </row>
    <row r="3" spans="1:49" x14ac:dyDescent="0.25">
      <c r="A3">
        <v>2.789E-4</v>
      </c>
      <c r="B3">
        <v>3.465E-2</v>
      </c>
      <c r="C3">
        <v>0.9839</v>
      </c>
      <c r="D3">
        <v>36.51</v>
      </c>
      <c r="E3" s="69">
        <v>156.5</v>
      </c>
      <c r="F3" s="68"/>
      <c r="P3" s="6" t="s">
        <v>17</v>
      </c>
      <c r="Q3">
        <v>2.789E-4</v>
      </c>
      <c r="R3">
        <v>3.465E-2</v>
      </c>
      <c r="S3">
        <v>0.9839</v>
      </c>
      <c r="T3">
        <v>36.51</v>
      </c>
      <c r="U3" s="89">
        <v>157</v>
      </c>
      <c r="AB3" t="s">
        <v>1</v>
      </c>
      <c r="AC3">
        <v>0.77472703915427277</v>
      </c>
      <c r="AD3">
        <v>0.72969320074173161</v>
      </c>
      <c r="AE3">
        <v>0.88750000000000207</v>
      </c>
      <c r="AF3">
        <v>0.68212779080278874</v>
      </c>
      <c r="AG3">
        <v>0.5</v>
      </c>
      <c r="AK3">
        <v>0.5</v>
      </c>
      <c r="AL3">
        <v>0.5</v>
      </c>
      <c r="AM3">
        <v>0.82500000000000084</v>
      </c>
      <c r="AN3">
        <v>0.5</v>
      </c>
      <c r="AO3">
        <v>0.5031171830539094</v>
      </c>
      <c r="AS3">
        <v>0.5</v>
      </c>
      <c r="AT3">
        <v>0.5</v>
      </c>
      <c r="AU3">
        <v>0.7727272727272696</v>
      </c>
      <c r="AV3">
        <v>0.5</v>
      </c>
      <c r="AW3">
        <v>0.5031171830539094</v>
      </c>
    </row>
    <row r="4" spans="1:49" x14ac:dyDescent="0.25">
      <c r="A4">
        <v>2.3230000000000001E-4</v>
      </c>
      <c r="B4">
        <v>3.2190000000000003E-2</v>
      </c>
      <c r="C4">
        <v>0.98540000000000005</v>
      </c>
      <c r="D4">
        <v>37.229999999999997</v>
      </c>
      <c r="E4" s="1">
        <v>156.81576633453301</v>
      </c>
      <c r="F4" s="68"/>
      <c r="P4" s="6" t="s">
        <v>18</v>
      </c>
      <c r="Q4">
        <v>2.3230000000000001E-4</v>
      </c>
      <c r="R4">
        <v>3.2190000000000003E-2</v>
      </c>
      <c r="S4">
        <v>0.98540000000000005</v>
      </c>
      <c r="T4">
        <v>37.229999999999997</v>
      </c>
      <c r="U4" s="69">
        <v>156.5</v>
      </c>
      <c r="AB4" t="s">
        <v>17</v>
      </c>
      <c r="AC4">
        <v>0.5</v>
      </c>
      <c r="AD4">
        <v>0.5</v>
      </c>
      <c r="AE4">
        <v>0.9343750000000004</v>
      </c>
      <c r="AF4">
        <v>0.5</v>
      </c>
      <c r="AG4">
        <v>0.5031171830539094</v>
      </c>
      <c r="AK4">
        <v>0.71021806280113486</v>
      </c>
      <c r="AL4">
        <v>0.66144150680704539</v>
      </c>
      <c r="AM4">
        <v>0.95000000000000551</v>
      </c>
      <c r="AN4">
        <v>0.66598988528861758</v>
      </c>
      <c r="AO4">
        <v>0.50623436610781891</v>
      </c>
      <c r="AS4">
        <v>0.71021806280113486</v>
      </c>
      <c r="AT4">
        <v>0.66144150680704539</v>
      </c>
      <c r="AU4">
        <v>1</v>
      </c>
      <c r="AV4">
        <v>0.66598988528861758</v>
      </c>
      <c r="AW4">
        <v>0.50623436610781891</v>
      </c>
    </row>
    <row r="5" spans="1:49" ht="15.75" thickBot="1" x14ac:dyDescent="0.3">
      <c r="A5">
        <v>2.6279999999999999E-4</v>
      </c>
      <c r="B5">
        <v>3.4180000000000002E-2</v>
      </c>
      <c r="C5">
        <v>0.98409999999999997</v>
      </c>
      <c r="D5">
        <v>36.71</v>
      </c>
      <c r="E5" s="4">
        <v>77.299384355545001</v>
      </c>
      <c r="F5" s="68"/>
      <c r="P5" s="6" t="s">
        <v>19</v>
      </c>
      <c r="Q5">
        <v>2.6279999999999999E-4</v>
      </c>
      <c r="R5">
        <v>3.4180000000000002E-2</v>
      </c>
      <c r="S5">
        <v>0.98409999999999997</v>
      </c>
      <c r="T5">
        <v>36.71</v>
      </c>
      <c r="U5" s="1">
        <v>156.81576633453301</v>
      </c>
      <c r="AB5" t="s">
        <v>18</v>
      </c>
      <c r="AC5">
        <v>0.71021806280113486</v>
      </c>
      <c r="AD5">
        <v>0.66144150680704539</v>
      </c>
      <c r="AE5">
        <v>0.98125000000000207</v>
      </c>
      <c r="AF5">
        <v>0.66598988528861758</v>
      </c>
      <c r="AG5">
        <v>0.50623436610781891</v>
      </c>
      <c r="AK5">
        <v>0.57262898736262391</v>
      </c>
      <c r="AL5">
        <v>0.53084451552817524</v>
      </c>
      <c r="AM5">
        <v>0.84166666666666567</v>
      </c>
      <c r="AN5">
        <v>0.5461083014690612</v>
      </c>
      <c r="AO5">
        <v>0.50426576317381611</v>
      </c>
      <c r="AS5">
        <v>0.57262898736262391</v>
      </c>
      <c r="AT5">
        <v>0.53084451552817524</v>
      </c>
      <c r="AU5">
        <v>0.80303030303029588</v>
      </c>
      <c r="AV5">
        <v>0.5461083014690612</v>
      </c>
      <c r="AW5">
        <v>0.50426576317381611</v>
      </c>
    </row>
    <row r="6" spans="1:49" ht="15.75" thickBot="1" x14ac:dyDescent="0.3">
      <c r="A6" s="1"/>
      <c r="C6">
        <v>0.98599999999999999</v>
      </c>
      <c r="F6" s="68"/>
      <c r="Q6" s="1"/>
      <c r="U6" s="4">
        <v>77.299384355545001</v>
      </c>
      <c r="AB6" t="s">
        <v>19</v>
      </c>
      <c r="AC6">
        <v>0.57262898736262391</v>
      </c>
      <c r="AD6">
        <v>0.53084451552817524</v>
      </c>
      <c r="AE6">
        <v>0.9406249999999996</v>
      </c>
      <c r="AF6">
        <v>0.5461083014690612</v>
      </c>
      <c r="AG6">
        <v>0.50426576317381611</v>
      </c>
      <c r="AK6">
        <v>1</v>
      </c>
      <c r="AL6">
        <v>1</v>
      </c>
      <c r="AM6">
        <v>0.93954250713183263</v>
      </c>
      <c r="AN6">
        <v>1</v>
      </c>
      <c r="AO6">
        <v>1</v>
      </c>
      <c r="AS6">
        <v>1</v>
      </c>
      <c r="AT6">
        <v>1</v>
      </c>
      <c r="AU6">
        <v>0.98098637660332244</v>
      </c>
      <c r="AV6">
        <v>1</v>
      </c>
      <c r="AW6">
        <v>1</v>
      </c>
    </row>
    <row r="7" spans="1:49" x14ac:dyDescent="0.25">
      <c r="C7">
        <v>0.97</v>
      </c>
      <c r="F7" s="68"/>
      <c r="AB7" t="s">
        <v>53</v>
      </c>
      <c r="AC7">
        <v>1</v>
      </c>
      <c r="AD7">
        <v>1</v>
      </c>
      <c r="AE7">
        <v>0.97732844017443721</v>
      </c>
      <c r="AF7">
        <v>1</v>
      </c>
      <c r="AG7">
        <v>1</v>
      </c>
    </row>
    <row r="8" spans="1:49" ht="15.75" thickBot="1" x14ac:dyDescent="0.3">
      <c r="P8" s="86" t="s">
        <v>53</v>
      </c>
      <c r="Q8" s="26">
        <v>1.68062711854872E-4</v>
      </c>
      <c r="R8" s="26">
        <v>2.70311414776369E-2</v>
      </c>
      <c r="S8" s="34">
        <v>0.98527451008558198</v>
      </c>
      <c r="T8" s="32">
        <v>38.678806848526001</v>
      </c>
    </row>
    <row r="9" spans="1:49" ht="15.75" thickBot="1" x14ac:dyDescent="0.3">
      <c r="A9" s="1"/>
      <c r="B9" s="72" t="s">
        <v>4</v>
      </c>
      <c r="C9" s="70" t="s">
        <v>45</v>
      </c>
      <c r="D9" s="70" t="s">
        <v>5</v>
      </c>
      <c r="E9" s="71" t="s">
        <v>6</v>
      </c>
      <c r="F9" s="88"/>
      <c r="P9" s="1"/>
      <c r="Q9" s="72" t="s">
        <v>4</v>
      </c>
      <c r="R9" s="70" t="s">
        <v>45</v>
      </c>
      <c r="S9" s="70" t="s">
        <v>5</v>
      </c>
      <c r="T9" s="71" t="s">
        <v>6</v>
      </c>
      <c r="U9" s="88" t="s">
        <v>54</v>
      </c>
    </row>
    <row r="10" spans="1:49" x14ac:dyDescent="0.25">
      <c r="A10" s="22" t="s">
        <v>0</v>
      </c>
      <c r="B10">
        <f>1.5-(((A1-MIN(A$1:A$7))/(MAX(A$1:A$7)-MIN(A$1:A$7)))+1)/2</f>
        <v>0.73399014778325111</v>
      </c>
      <c r="C10">
        <f>1.5-(((B1-MIN(B$1:B$7))/(MAX(B$1:B$7)-MIN(B$1:B$7)))+1)/2</f>
        <v>0.67142857142857137</v>
      </c>
      <c r="D10">
        <f>(((C1-MIN(C$1:C$7))/(MAX(C$1:C$7)-MIN(C$1:C$7)))+1)/2</f>
        <v>0.8781249999999996</v>
      </c>
      <c r="E10">
        <f>(((D1-MIN(D$1:D$5))/(MAX(D$1:D$5)-MIN(D$1:D$5)))+1)/2</f>
        <v>0.55696202531645789</v>
      </c>
      <c r="P10" s="22" t="s">
        <v>0</v>
      </c>
      <c r="Q10">
        <f>1.5-(((Q1-MIN(Q$1:Q$8))/(MAX(Q$1:Q$8)-MIN(Q$1:Q$8)))+1)/2</f>
        <v>0.62856684098352655</v>
      </c>
      <c r="R10">
        <f>1.5-(((R1-MIN(R$1:R$8))/(MAX(R$1:R$8)-MIN(R$1:R$8)))+1)/2</f>
        <v>0.57875195454002226</v>
      </c>
      <c r="S10">
        <f>(((S1-MIN(S$1:S$8))/(MAX(S$1:S$8)-MIN(S$1:S$8)))+1)/2</f>
        <v>0.5</v>
      </c>
      <c r="T10">
        <f>(((T1-MIN(T$1:T$8))/(MAX(T$1:T$8)-MIN(T$1:T$8)))+1)/2</f>
        <v>0.52074873566107804</v>
      </c>
      <c r="U10">
        <f>1.5-(((U1-MIN(U$1:U$8))/(MAX(U$1:U$8)-MIN(U$1:U$8)))+1)/2</f>
        <v>0.52046014949806629</v>
      </c>
    </row>
    <row r="11" spans="1:49" x14ac:dyDescent="0.25">
      <c r="A11" s="6" t="s">
        <v>1</v>
      </c>
      <c r="B11">
        <f t="shared" ref="B11:C14" si="0">1.5-(((A2-MIN(A$1:A$7))/(MAX(A$1:A$7)-MIN(A$1:A$7)))+1)/2</f>
        <v>1</v>
      </c>
      <c r="C11">
        <f t="shared" si="0"/>
        <v>1</v>
      </c>
      <c r="D11">
        <f t="shared" ref="D11:D14" si="1">(((C2-MIN(C$1:C$7))/(MAX(C$1:C$7)-MIN(C$1:C$7)))+1)/2</f>
        <v>0.88750000000000207</v>
      </c>
      <c r="E11">
        <f>(((D2-MIN(D$1:D$5))/(MAX(D$1:D$5)-MIN(D$1:D$5)))+1)/2</f>
        <v>1</v>
      </c>
      <c r="P11" s="6" t="s">
        <v>1</v>
      </c>
      <c r="Q11">
        <f t="shared" ref="Q11:R14" si="2">1.5-(((Q2-MIN(Q$1:Q$8))/(MAX(Q$1:Q$8)-MIN(Q$1:Q$8)))+1)/2</f>
        <v>0.77472703915427277</v>
      </c>
      <c r="R11">
        <f t="shared" si="2"/>
        <v>0.72969320074173161</v>
      </c>
      <c r="S11">
        <f t="shared" ref="S11:T14" si="3">(((S2-MIN(S$1:S$8))/(MAX(S$1:S$8)-MIN(S$1:S$8)))+1)/2</f>
        <v>0.54545454545455618</v>
      </c>
      <c r="T11">
        <f t="shared" si="3"/>
        <v>0.68212779080278874</v>
      </c>
      <c r="U11">
        <f t="shared" ref="U11:U15" si="4">1.5-(((U2-MIN(U$1:U$8))/(MAX(U$1:U$8)-MIN(U$1:U$8)))+1)/2</f>
        <v>0.5</v>
      </c>
    </row>
    <row r="12" spans="1:49" x14ac:dyDescent="0.25">
      <c r="A12" s="6" t="s">
        <v>17</v>
      </c>
      <c r="B12">
        <f t="shared" si="0"/>
        <v>0.5</v>
      </c>
      <c r="C12">
        <f t="shared" si="0"/>
        <v>0.5</v>
      </c>
      <c r="D12">
        <f t="shared" si="1"/>
        <v>0.9343750000000004</v>
      </c>
      <c r="E12">
        <f>(((D3-MIN(D$1:D$5))/(MAX(D$1:D$5)-MIN(D$1:D$5)))+1)/2</f>
        <v>0.5</v>
      </c>
      <c r="P12" s="6" t="s">
        <v>17</v>
      </c>
      <c r="Q12">
        <f t="shared" si="2"/>
        <v>0.5</v>
      </c>
      <c r="R12">
        <f t="shared" si="2"/>
        <v>0.5</v>
      </c>
      <c r="S12">
        <f t="shared" si="3"/>
        <v>0.7727272727272696</v>
      </c>
      <c r="T12">
        <f t="shared" si="3"/>
        <v>0.5</v>
      </c>
      <c r="U12">
        <f t="shared" si="4"/>
        <v>0.5031171830539094</v>
      </c>
    </row>
    <row r="13" spans="1:49" x14ac:dyDescent="0.25">
      <c r="A13" s="6" t="s">
        <v>18</v>
      </c>
      <c r="B13">
        <f t="shared" si="0"/>
        <v>0.88259441707717567</v>
      </c>
      <c r="C13">
        <f t="shared" si="0"/>
        <v>0.85142857142857098</v>
      </c>
      <c r="D13">
        <f t="shared" si="1"/>
        <v>0.98125000000000207</v>
      </c>
      <c r="E13">
        <f>(((D4-MIN(D$1:D$5))/(MAX(D$1:D$5)-MIN(D$1:D$5)))+1)/2</f>
        <v>0.95569620253164533</v>
      </c>
      <c r="P13" s="6" t="s">
        <v>18</v>
      </c>
      <c r="Q13">
        <f t="shared" si="2"/>
        <v>0.71021806280113486</v>
      </c>
      <c r="R13">
        <f t="shared" si="2"/>
        <v>0.66144150680704539</v>
      </c>
      <c r="S13">
        <f t="shared" si="3"/>
        <v>1</v>
      </c>
      <c r="T13">
        <f t="shared" si="3"/>
        <v>0.66598988528861758</v>
      </c>
      <c r="U13">
        <f t="shared" si="4"/>
        <v>0.50623436610781891</v>
      </c>
    </row>
    <row r="14" spans="1:49" x14ac:dyDescent="0.25">
      <c r="A14" s="6" t="s">
        <v>19</v>
      </c>
      <c r="B14">
        <f t="shared" si="0"/>
        <v>0.63218390804597713</v>
      </c>
      <c r="C14">
        <f t="shared" si="0"/>
        <v>0.56714285714285695</v>
      </c>
      <c r="D14">
        <f t="shared" si="1"/>
        <v>0.9406249999999996</v>
      </c>
      <c r="E14">
        <f>(((D5-MIN(D$1:D$5))/(MAX(D$1:D$5)-MIN(D$1:D$5)))+1)/2</f>
        <v>0.62658227848101455</v>
      </c>
      <c r="P14" s="6" t="s">
        <v>19</v>
      </c>
      <c r="Q14">
        <f t="shared" si="2"/>
        <v>0.57262898736262391</v>
      </c>
      <c r="R14">
        <f t="shared" si="2"/>
        <v>0.53084451552817524</v>
      </c>
      <c r="S14">
        <f t="shared" si="3"/>
        <v>0.80303030303029588</v>
      </c>
      <c r="T14">
        <f t="shared" si="3"/>
        <v>0.5461083014690612</v>
      </c>
      <c r="U14">
        <f t="shared" si="4"/>
        <v>0.50426576317381611</v>
      </c>
    </row>
    <row r="15" spans="1:49" x14ac:dyDescent="0.25">
      <c r="P15" s="86" t="s">
        <v>53</v>
      </c>
      <c r="Q15" s="28">
        <f>1.5-(((Q8-MIN(Q$1:Q$8))/(MAX(Q$1:Q$8)-MIN(Q$1:Q$8)))+1)/2</f>
        <v>1</v>
      </c>
      <c r="R15" s="28">
        <f>1.5-(((R8-MIN(R$1:R$8))/(MAX(R$1:R$8)-MIN(R$1:R$8)))+1)/2</f>
        <v>1</v>
      </c>
      <c r="S15">
        <f>(((S8-MIN(S$1:S$8))/(MAX(S$1:S$8)-MIN(S$1:S$8)))+1)/2</f>
        <v>0.98098637660332244</v>
      </c>
      <c r="T15" s="87">
        <f>(((T8-MIN(T$1:T$8))/(MAX(T$1:T$8)-MIN(T$1:T$8)))+1)/2</f>
        <v>1</v>
      </c>
      <c r="U15">
        <f t="shared" si="4"/>
        <v>1</v>
      </c>
    </row>
  </sheetData>
  <conditionalFormatting sqref="T8">
    <cfRule type="colorScale" priority="25">
      <colorScale>
        <cfvo type="min"/>
        <cfvo type="max"/>
        <color rgb="FFFCFCFF"/>
        <color rgb="FFF8696B"/>
      </colorScale>
    </cfRule>
  </conditionalFormatting>
  <conditionalFormatting sqref="T8">
    <cfRule type="colorScale" priority="24">
      <colorScale>
        <cfvo type="min"/>
        <cfvo type="max"/>
        <color rgb="FFFCFCFF"/>
        <color rgb="FFF8696B"/>
      </colorScale>
    </cfRule>
  </conditionalFormatting>
  <conditionalFormatting sqref="S8">
    <cfRule type="colorScale" priority="23">
      <colorScale>
        <cfvo type="min"/>
        <cfvo type="max"/>
        <color rgb="FFFCFCFF"/>
        <color rgb="FFF8696B"/>
      </colorScale>
    </cfRule>
  </conditionalFormatting>
  <conditionalFormatting sqref="S8">
    <cfRule type="colorScale" priority="22">
      <colorScale>
        <cfvo type="min"/>
        <cfvo type="max"/>
        <color rgb="FFFCFCFF"/>
        <color rgb="FFF8696B"/>
      </colorScale>
    </cfRule>
  </conditionalFormatting>
  <conditionalFormatting sqref="Q8:R8">
    <cfRule type="colorScale" priority="21">
      <colorScale>
        <cfvo type="min"/>
        <cfvo type="max"/>
        <color rgb="FFF8696B"/>
        <color rgb="FFFCFCFF"/>
      </colorScale>
    </cfRule>
  </conditionalFormatting>
  <conditionalFormatting sqref="S8">
    <cfRule type="colorScale" priority="26">
      <colorScale>
        <cfvo type="min"/>
        <cfvo type="max"/>
        <color rgb="FFFCFCFF"/>
        <color rgb="FFF8696B"/>
      </colorScale>
    </cfRule>
  </conditionalFormatting>
  <conditionalFormatting sqref="T8">
    <cfRule type="colorScale" priority="27">
      <colorScale>
        <cfvo type="min"/>
        <cfvo type="max"/>
        <color rgb="FFFCFCFF"/>
        <color rgb="FFF8696B"/>
      </colorScale>
    </cfRule>
  </conditionalFormatting>
  <conditionalFormatting sqref="T8">
    <cfRule type="colorScale" priority="28">
      <colorScale>
        <cfvo type="min"/>
        <cfvo type="max"/>
        <color rgb="FFFCFCFF"/>
        <color rgb="FFF8696B"/>
      </colorScale>
    </cfRule>
  </conditionalFormatting>
  <conditionalFormatting sqref="S8">
    <cfRule type="colorScale" priority="29">
      <colorScale>
        <cfvo type="min"/>
        <cfvo type="max"/>
        <color rgb="FFFCFCFF"/>
        <color rgb="FFF8696B"/>
      </colorScale>
    </cfRule>
  </conditionalFormatting>
  <conditionalFormatting sqref="S8">
    <cfRule type="colorScale" priority="20">
      <colorScale>
        <cfvo type="min"/>
        <cfvo type="max"/>
        <color rgb="FFFCFCFF"/>
        <color rgb="FFF8696B"/>
      </colorScale>
    </cfRule>
  </conditionalFormatting>
  <conditionalFormatting sqref="T8">
    <cfRule type="colorScale" priority="19">
      <colorScale>
        <cfvo type="min"/>
        <cfvo type="max"/>
        <color rgb="FFFCFCFF"/>
        <color rgb="FFF8696B"/>
      </colorScale>
    </cfRule>
  </conditionalFormatting>
  <conditionalFormatting sqref="Q8">
    <cfRule type="colorScale" priority="18">
      <colorScale>
        <cfvo type="min"/>
        <cfvo type="max"/>
        <color rgb="FFF8696B"/>
        <color rgb="FFFCFCFF"/>
      </colorScale>
    </cfRule>
  </conditionalFormatting>
  <conditionalFormatting sqref="R8">
    <cfRule type="colorScale" priority="17">
      <colorScale>
        <cfvo type="min"/>
        <cfvo type="max"/>
        <color rgb="FFF8696B"/>
        <color rgb="FFFCFCFF"/>
      </colorScale>
    </cfRule>
  </conditionalFormatting>
  <conditionalFormatting sqref="Q8">
    <cfRule type="colorScale" priority="16">
      <colorScale>
        <cfvo type="min"/>
        <cfvo type="max"/>
        <color rgb="FF63BE7B"/>
        <color rgb="FFFCFCFF"/>
      </colorScale>
    </cfRule>
  </conditionalFormatting>
  <conditionalFormatting sqref="R8">
    <cfRule type="colorScale" priority="15">
      <colorScale>
        <cfvo type="min"/>
        <cfvo type="max"/>
        <color rgb="FF63BE7B"/>
        <color rgb="FFFCFCFF"/>
      </colorScale>
    </cfRule>
  </conditionalFormatting>
  <conditionalFormatting sqref="S8">
    <cfRule type="colorScale" priority="14">
      <colorScale>
        <cfvo type="min"/>
        <cfvo type="max"/>
        <color rgb="FFFCFCFF"/>
        <color rgb="FF63BE7B"/>
      </colorScale>
    </cfRule>
  </conditionalFormatting>
  <conditionalFormatting sqref="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">
    <cfRule type="colorScale" priority="12">
      <colorScale>
        <cfvo type="min"/>
        <cfvo type="max"/>
        <color rgb="FFF8696B"/>
        <color rgb="FFFCFCFF"/>
      </colorScale>
    </cfRule>
  </conditionalFormatting>
  <conditionalFormatting sqref="E1">
    <cfRule type="colorScale" priority="11">
      <colorScale>
        <cfvo type="min"/>
        <cfvo type="max"/>
        <color rgb="FFF8696B"/>
        <color rgb="FFFCFCFF"/>
      </colorScale>
    </cfRule>
  </conditionalFormatting>
  <conditionalFormatting sqref="E4">
    <cfRule type="colorScale" priority="10">
      <colorScale>
        <cfvo type="min"/>
        <cfvo type="max"/>
        <color rgb="FFF8696B"/>
        <color rgb="FFFCFCFF"/>
      </colorScale>
    </cfRule>
  </conditionalFormatting>
  <conditionalFormatting sqref="E4">
    <cfRule type="colorScale" priority="9">
      <colorScale>
        <cfvo type="min"/>
        <cfvo type="max"/>
        <color rgb="FFF8696B"/>
        <color rgb="FFFCFCFF"/>
      </colorScale>
    </cfRule>
  </conditionalFormatting>
  <conditionalFormatting sqref="E5">
    <cfRule type="colorScale" priority="8">
      <colorScale>
        <cfvo type="min"/>
        <cfvo type="max"/>
        <color rgb="FFF8696B"/>
        <color rgb="FFFCFCFF"/>
      </colorScale>
    </cfRule>
  </conditionalFormatting>
  <conditionalFormatting sqref="E5">
    <cfRule type="colorScale" priority="7">
      <colorScale>
        <cfvo type="min"/>
        <cfvo type="max"/>
        <color rgb="FFF8696B"/>
        <color rgb="FFFCFCFF"/>
      </colorScale>
    </cfRule>
  </conditionalFormatting>
  <conditionalFormatting sqref="U1">
    <cfRule type="colorScale" priority="6">
      <colorScale>
        <cfvo type="min"/>
        <cfvo type="max"/>
        <color rgb="FFF8696B"/>
        <color rgb="FFFCFCFF"/>
      </colorScale>
    </cfRule>
  </conditionalFormatting>
  <conditionalFormatting sqref="U1">
    <cfRule type="colorScale" priority="5">
      <colorScale>
        <cfvo type="min"/>
        <cfvo type="max"/>
        <color rgb="FFF8696B"/>
        <color rgb="FFFCFCFF"/>
      </colorScale>
    </cfRule>
  </conditionalFormatting>
  <conditionalFormatting sqref="U5">
    <cfRule type="colorScale" priority="4">
      <colorScale>
        <cfvo type="min"/>
        <cfvo type="max"/>
        <color rgb="FFF8696B"/>
        <color rgb="FFFCFCFF"/>
      </colorScale>
    </cfRule>
  </conditionalFormatting>
  <conditionalFormatting sqref="U5">
    <cfRule type="colorScale" priority="3">
      <colorScale>
        <cfvo type="min"/>
        <cfvo type="max"/>
        <color rgb="FFF8696B"/>
        <color rgb="FFFCFCFF"/>
      </colorScale>
    </cfRule>
  </conditionalFormatting>
  <conditionalFormatting sqref="U6">
    <cfRule type="colorScale" priority="2">
      <colorScale>
        <cfvo type="min"/>
        <cfvo type="max"/>
        <color rgb="FFF8696B"/>
        <color rgb="FFFCFCFF"/>
      </colorScale>
    </cfRule>
  </conditionalFormatting>
  <conditionalFormatting sqref="U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data</vt:lpstr>
      <vt:lpstr>Normalized Data</vt:lpstr>
      <vt:lpstr>TL Errs</vt:lpstr>
      <vt:lpstr>Sheet1</vt:lpstr>
      <vt:lpstr>Diamond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2021-07-21T11:07:52Z</dcterms:modified>
</cp:coreProperties>
</file>