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da_gamez96_uniandes_edu_co/Documents/Cursos/2025 11 Proyecto Final 1 - Equipo/Semana3/Estimación Velocidad y Capacidad/"/>
    </mc:Choice>
  </mc:AlternateContent>
  <xr:revisionPtr revIDLastSave="115" documentId="8_{C4AF9155-4668-4DA7-B2CB-01A192A39116}" xr6:coauthVersionLast="47" xr6:coauthVersionMax="47" xr10:uidLastSave="{9D3F7EB6-58AE-418C-BC9F-FD8CE65F079C}"/>
  <bookViews>
    <workbookView xWindow="28680" yWindow="-120" windowWidth="29040" windowHeight="15720" tabRatio="500" activeTab="3" xr2:uid="{00000000-000D-0000-FFFF-FFFF00000000}"/>
  </bookViews>
  <sheets>
    <sheet name="Instrucciones" sheetId="3" r:id="rId1"/>
    <sheet name="EstimaciónHUBase" sheetId="2" r:id="rId2"/>
    <sheet name="EstimaciónHUBase (2)" sheetId="4" state="hidden" r:id="rId3"/>
    <sheet name="VelocidadEquipo" sheetId="1" r:id="rId4"/>
  </sheets>
  <definedNames>
    <definedName name="Horas_HUBase" localSheetId="2">'EstimaciónHUBase (2)'!$B$6</definedName>
    <definedName name="Horas_HUBase">EstimaciónHUBase!$B$6</definedName>
    <definedName name="PHU_HUBase" localSheetId="2">'EstimaciónHUBase (2)'!$B$5</definedName>
    <definedName name="PHU_HUBase">EstimaciónHUBase!$B$5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G6" i="1" l="1"/>
  <c r="H7" i="1" s="1"/>
  <c r="B6" i="4"/>
  <c r="I5" i="4"/>
  <c r="I6" i="4" s="1"/>
  <c r="I7" i="4" l="1"/>
  <c r="J6" i="4" s="1"/>
  <c r="I8" i="4" l="1"/>
  <c r="J4" i="4"/>
  <c r="J3" i="4"/>
  <c r="J5" i="4"/>
  <c r="I5" i="2"/>
  <c r="I6" i="2" s="1"/>
  <c r="B6" i="2"/>
  <c r="J8" i="4" l="1"/>
  <c r="I9" i="4"/>
  <c r="I7" i="2"/>
  <c r="J6" i="2"/>
  <c r="B16" i="1"/>
  <c r="B19" i="1" s="1"/>
  <c r="I10" i="4" l="1"/>
  <c r="J10" i="4" s="1"/>
  <c r="J9" i="4"/>
  <c r="I8" i="2"/>
  <c r="J4" i="2"/>
  <c r="J3" i="2"/>
  <c r="J5" i="2"/>
  <c r="I9" i="2" l="1"/>
  <c r="J8" i="2"/>
  <c r="I10" i="2" l="1"/>
  <c r="J10" i="2" s="1"/>
  <c r="J9" i="2"/>
</calcChain>
</file>

<file path=xl/sharedStrings.xml><?xml version="1.0" encoding="utf-8"?>
<sst xmlns="http://schemas.openxmlformats.org/spreadsheetml/2006/main" count="70" uniqueCount="49">
  <si>
    <t>Equipo</t>
  </si>
  <si>
    <t>Nº Horas por Semana</t>
  </si>
  <si>
    <t>Horas por semana dedicadas al proyecto por cada miembro. Tener en cuenta que:
- La dedicación esperada por semana para el curso según el número de créditos es de 12 horas.
- Se espera que de estas 12 horas los estudiantes dediquen entre 3 y 4 horas a actividades de aprendizaje y  que no  hacen parte del proyecto.</t>
  </si>
  <si>
    <t>Nº Semanas</t>
  </si>
  <si>
    <t>Nº de Desarrolladores</t>
  </si>
  <si>
    <t>Tareas transversales al proyecto</t>
  </si>
  <si>
    <t>Detalle de Velocidad del Sprint Equipo</t>
  </si>
  <si>
    <t>Total Horas Asignadas para el Sprint</t>
  </si>
  <si>
    <t>Historia de Usuario Base</t>
  </si>
  <si>
    <t>ID</t>
  </si>
  <si>
    <t>Titulo</t>
  </si>
  <si>
    <t>Puntos de Historia de Usuario asignados a la historia</t>
  </si>
  <si>
    <t>Sumatoria de Horas</t>
  </si>
  <si>
    <t>Actividades</t>
  </si>
  <si>
    <t>Descripción</t>
  </si>
  <si>
    <t>Estimación de Horas</t>
  </si>
  <si>
    <t>Realice los siguientes pasos para calcular la velocidad del equipo:</t>
  </si>
  <si>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. Digite la información de la estimación de la historia base en la hoja EstimaciónHUBase</t>
    </r>
  </si>
  <si>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. Digite la siguiente información en la hoja VelocidadEquipo</t>
    </r>
  </si>
  <si>
    <r>
      <rPr>
        <b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. Verifique el resultado del cálculo de velocidad en la celda Velocidad del sprint.</t>
    </r>
  </si>
  <si>
    <t>Consignen la lista de actividades transversales que se deben realizar durante el sprint y los tiempos estimados para las mismas. Una tarea transversal es una tarea que se debe realizar y no se hace para una historia particular. Un ejemplo de tarea transversal es la actividad de refinamiento de historias.</t>
  </si>
  <si>
    <t>-refinamiento de historias.
- refactoring de codigo
- reuniones de seguimiento y planeación
- reuniones y conversaciones con Product Owner</t>
  </si>
  <si>
    <t>Reuniones de planeacion y seguimiento de tareas</t>
  </si>
  <si>
    <t>Pruebas Unitarias backend</t>
  </si>
  <si>
    <t>Pruebas Unitarias frontend</t>
  </si>
  <si>
    <t>Puntos</t>
  </si>
  <si>
    <t>Horas</t>
  </si>
  <si>
    <t>SCRUM-15</t>
  </si>
  <si>
    <t>registro individual productos de un fabricante</t>
  </si>
  <si>
    <t>Como director de compras Quiero cargar individualmente un producto de un fabricante Para actualizar el catálogo de productos.</t>
  </si>
  <si>
    <t>Crear tablas y campos en base de datos</t>
  </si>
  <si>
    <t>Crear metodo backend</t>
  </si>
  <si>
    <t>Crear Interfaz frontend</t>
  </si>
  <si>
    <t>SCRUM-35</t>
  </si>
  <si>
    <t>Registrar tendero/cliente (movil)</t>
  </si>
  <si>
    <t>Como cliente o tendero Quiero registrarme en la plataforma Para realizar pedidos de forma independiente</t>
  </si>
  <si>
    <t>Crear tablas y campos necesarios la en base de datos</t>
  </si>
  <si>
    <t>Crear métodos en backend</t>
  </si>
  <si>
    <t xml:space="preserve">Crear Interfaz frontend </t>
  </si>
  <si>
    <t>Pruebas</t>
  </si>
  <si>
    <t>Velocidad x Semana</t>
  </si>
  <si>
    <t># Total Semanas</t>
  </si>
  <si>
    <t>Capacidad Total 7 semanas</t>
  </si>
  <si>
    <t>Observación</t>
  </si>
  <si>
    <t>Queremos calcular velocidad por semana no sprint</t>
  </si>
  <si>
    <t>horas semanales de clase, de reuniones de equipo , de otras tareas administrativas</t>
  </si>
  <si>
    <t>12 horas disponibles a la semana por persona</t>
  </si>
  <si>
    <t>Equipo de 4 oersibas</t>
  </si>
  <si>
    <t>Queremos invertir 2 horas en pruebas de calidad e2e o integrales a la semana por persona. Esto es aproximadamente 26% del tiempo efectivo disponible. Es un valor razonable con base a experiencia en otros proyectos academicos y laborales.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</si>
</sst>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BC66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5" borderId="1" xfId="0" applyFont="1" applyFill="1" applyBorder="1" applyAlignment="1">
      <alignment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wrapText="1"/>
    </xf>
    <xf numFmtId="0" fontId="3" fillId="0" borderId="8" xfId="0" applyFont="1" applyBorder="1"/>
    <xf numFmtId="0" fontId="3" fillId="0" borderId="8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6" borderId="3" xfId="0" applyFont="1" applyFill="1" applyBorder="1" applyAlignment="1">
      <alignment wrapText="1"/>
    </xf>
    <xf numFmtId="0" fontId="2" fillId="6" borderId="3" xfId="0" applyFont="1" applyFill="1" applyBorder="1" applyAlignment="1">
      <alignment vertical="center" wrapText="1"/>
    </xf>
    <xf numFmtId="0" fontId="0" fillId="6" borderId="1" xfId="0" applyFill="1" applyBorder="1" applyAlignment="1">
      <alignment wrapText="1"/>
    </xf>
    <xf numFmtId="0" fontId="3" fillId="0" borderId="8" xfId="0" quotePrefix="1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0" fillId="0" borderId="1" xfId="0" quotePrefix="1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top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1" fontId="0" fillId="4" borderId="1" xfId="0" applyNumberFormat="1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BC6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25400</xdr:rowOff>
    </xdr:from>
    <xdr:to>
      <xdr:col>3</xdr:col>
      <xdr:colOff>212090</xdr:colOff>
      <xdr:row>0</xdr:row>
      <xdr:rowOff>1120655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52AF33-CDE4-D14A-8018-37033319D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400"/>
          <a:ext cx="7772400" cy="10990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0</xdr:rowOff>
    </xdr:from>
    <xdr:to>
      <xdr:col>3</xdr:col>
      <xdr:colOff>20125</xdr:colOff>
      <xdr:row>0</xdr:row>
      <xdr:rowOff>1089540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82D09BE-6CED-8F49-8231-7E81376F5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0"/>
          <a:ext cx="7777285" cy="1099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EFE0-6259-4B72-8C24-DE9834D7051F}">
  <dimension ref="A1:H14"/>
  <sheetViews>
    <sheetView topLeftCell="A6" zoomScale="130" zoomScaleNormal="130" workbookViewId="0">
      <selection activeCell="C9" sqref="C9"/>
    </sheetView>
  </sheetViews>
  <sheetFormatPr baseColWidth="10" defaultColWidth="9" defaultRowHeight="15.6" x14ac:dyDescent="0.3"/>
  <cols>
    <col min="1" max="1" width="4.296875" customWidth="1"/>
    <col min="2" max="2" width="22.796875" customWidth="1"/>
    <col min="3" max="3" width="72" customWidth="1"/>
    <col min="5" max="5" width="104.69921875" customWidth="1"/>
  </cols>
  <sheetData>
    <row r="1" spans="1:8" ht="108" customHeight="1" x14ac:dyDescent="0.3"/>
    <row r="3" spans="1:8" x14ac:dyDescent="0.3">
      <c r="A3" t="s">
        <v>16</v>
      </c>
    </row>
    <row r="5" spans="1:8" x14ac:dyDescent="0.3">
      <c r="A5" s="24" t="s">
        <v>17</v>
      </c>
      <c r="B5" s="24"/>
      <c r="C5" s="24"/>
      <c r="D5" s="11"/>
      <c r="E5" s="11"/>
      <c r="F5" s="11"/>
      <c r="G5" s="11"/>
      <c r="H5" s="11"/>
    </row>
    <row r="6" spans="1:8" x14ac:dyDescent="0.3">
      <c r="A6" s="24" t="s">
        <v>18</v>
      </c>
      <c r="B6" s="24"/>
      <c r="C6" s="24"/>
      <c r="D6" s="11"/>
      <c r="E6" s="11"/>
      <c r="F6" s="11"/>
      <c r="G6" s="11"/>
      <c r="H6" s="11"/>
    </row>
    <row r="7" spans="1:8" x14ac:dyDescent="0.3">
      <c r="A7" s="8"/>
      <c r="B7" s="8"/>
      <c r="C7" s="8"/>
      <c r="D7" s="11"/>
      <c r="E7" s="11"/>
      <c r="F7" s="11"/>
      <c r="G7" s="11"/>
      <c r="H7" s="11"/>
    </row>
    <row r="8" spans="1:8" x14ac:dyDescent="0.3">
      <c r="B8" s="13" t="s">
        <v>0</v>
      </c>
      <c r="C8" s="9">
        <v>23</v>
      </c>
    </row>
    <row r="9" spans="1:8" ht="78" x14ac:dyDescent="0.3">
      <c r="B9" s="14" t="s">
        <v>1</v>
      </c>
      <c r="C9" s="10" t="s">
        <v>2</v>
      </c>
    </row>
    <row r="10" spans="1:8" x14ac:dyDescent="0.3">
      <c r="B10" s="13" t="s">
        <v>3</v>
      </c>
      <c r="C10" s="9">
        <v>2</v>
      </c>
    </row>
    <row r="11" spans="1:8" x14ac:dyDescent="0.3">
      <c r="B11" s="13" t="s">
        <v>4</v>
      </c>
      <c r="C11" s="9">
        <v>4</v>
      </c>
    </row>
    <row r="12" spans="1:8" ht="70.5" customHeight="1" x14ac:dyDescent="0.3">
      <c r="B12" s="14" t="s">
        <v>5</v>
      </c>
      <c r="C12" s="16" t="s">
        <v>21</v>
      </c>
      <c r="E12" s="11" t="s">
        <v>20</v>
      </c>
    </row>
    <row r="14" spans="1:8" x14ac:dyDescent="0.3">
      <c r="A14" t="s">
        <v>19</v>
      </c>
    </row>
  </sheetData>
  <mergeCells count="2">
    <mergeCell ref="A5:C5"/>
    <mergeCell ref="A6:C6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49AE9-764F-481E-9E21-CA9A9F2BF9E5}">
  <dimension ref="A1:J29"/>
  <sheetViews>
    <sheetView zoomScale="88" zoomScaleNormal="115" workbookViewId="0">
      <selection activeCell="B5" sqref="B5:C5"/>
    </sheetView>
  </sheetViews>
  <sheetFormatPr baseColWidth="10" defaultColWidth="8.796875" defaultRowHeight="15.6" x14ac:dyDescent="0.3"/>
  <cols>
    <col min="1" max="1" width="18.796875" customWidth="1"/>
    <col min="2" max="2" width="51.296875" bestFit="1" customWidth="1"/>
    <col min="3" max="3" width="20.296875" customWidth="1"/>
    <col min="4" max="4" width="18.8984375" customWidth="1"/>
  </cols>
  <sheetData>
    <row r="1" spans="1:10" x14ac:dyDescent="0.3">
      <c r="A1" s="25" t="s">
        <v>8</v>
      </c>
      <c r="B1" s="25"/>
      <c r="C1" s="25"/>
    </row>
    <row r="2" spans="1:10" x14ac:dyDescent="0.3">
      <c r="A2" s="3" t="s">
        <v>9</v>
      </c>
      <c r="B2" s="26" t="s">
        <v>33</v>
      </c>
      <c r="C2" s="26"/>
      <c r="I2" t="s">
        <v>25</v>
      </c>
      <c r="J2" t="s">
        <v>26</v>
      </c>
    </row>
    <row r="3" spans="1:10" x14ac:dyDescent="0.3">
      <c r="A3" s="3" t="s">
        <v>10</v>
      </c>
      <c r="B3" s="26" t="s">
        <v>34</v>
      </c>
      <c r="C3" s="26"/>
      <c r="I3" s="1">
        <v>1</v>
      </c>
      <c r="J3" s="1">
        <f t="shared" ref="J3:J5" si="0">+$J$7*I3/$I$7</f>
        <v>1.5</v>
      </c>
    </row>
    <row r="4" spans="1:10" ht="69.599999999999994" customHeight="1" x14ac:dyDescent="0.3">
      <c r="A4" s="3" t="s">
        <v>14</v>
      </c>
      <c r="B4" s="26" t="s">
        <v>35</v>
      </c>
      <c r="C4" s="26"/>
      <c r="I4" s="1">
        <v>2</v>
      </c>
      <c r="J4" s="1">
        <f t="shared" si="0"/>
        <v>3</v>
      </c>
    </row>
    <row r="5" spans="1:10" ht="62.4" x14ac:dyDescent="0.3">
      <c r="A5" s="3" t="s">
        <v>11</v>
      </c>
      <c r="B5" s="27">
        <v>8</v>
      </c>
      <c r="C5" s="27"/>
      <c r="E5">
        <v>8</v>
      </c>
      <c r="I5" s="1">
        <f>+I4+I3</f>
        <v>3</v>
      </c>
      <c r="J5" s="1">
        <f t="shared" si="0"/>
        <v>4.5</v>
      </c>
    </row>
    <row r="6" spans="1:10" x14ac:dyDescent="0.3">
      <c r="A6" s="3" t="s">
        <v>12</v>
      </c>
      <c r="B6" s="28">
        <f>SUM(C10:C29)</f>
        <v>10</v>
      </c>
      <c r="C6" s="28"/>
      <c r="E6">
        <v>12</v>
      </c>
      <c r="I6" s="1">
        <f t="shared" ref="I6:I10" si="1">+I5+I4</f>
        <v>5</v>
      </c>
      <c r="J6" s="1">
        <f>+$J$7*I6/$I$7</f>
        <v>7.5</v>
      </c>
    </row>
    <row r="7" spans="1:10" x14ac:dyDescent="0.3">
      <c r="I7" s="1">
        <f t="shared" si="1"/>
        <v>8</v>
      </c>
      <c r="J7" s="1">
        <v>12</v>
      </c>
    </row>
    <row r="8" spans="1:10" x14ac:dyDescent="0.3">
      <c r="A8" s="25" t="s">
        <v>13</v>
      </c>
      <c r="B8" s="25"/>
      <c r="C8" s="25"/>
      <c r="I8" s="1">
        <f t="shared" si="1"/>
        <v>13</v>
      </c>
      <c r="J8" s="1">
        <f t="shared" ref="J8:J10" si="2">+$J$7*I8/$I$7</f>
        <v>19.5</v>
      </c>
    </row>
    <row r="9" spans="1:10" x14ac:dyDescent="0.3">
      <c r="A9" s="2" t="s">
        <v>9</v>
      </c>
      <c r="B9" s="2" t="s">
        <v>14</v>
      </c>
      <c r="C9" s="2" t="s">
        <v>15</v>
      </c>
      <c r="E9" s="12"/>
      <c r="I9" s="1">
        <f t="shared" si="1"/>
        <v>21</v>
      </c>
      <c r="J9" s="1">
        <f t="shared" si="2"/>
        <v>31.5</v>
      </c>
    </row>
    <row r="10" spans="1:10" x14ac:dyDescent="0.3">
      <c r="A10" s="1">
        <v>1</v>
      </c>
      <c r="B10" s="7" t="s">
        <v>36</v>
      </c>
      <c r="C10" s="17">
        <v>1</v>
      </c>
      <c r="I10" s="1">
        <f t="shared" si="1"/>
        <v>34</v>
      </c>
      <c r="J10" s="1">
        <f t="shared" si="2"/>
        <v>51</v>
      </c>
    </row>
    <row r="11" spans="1:10" x14ac:dyDescent="0.3">
      <c r="A11" s="1">
        <v>1</v>
      </c>
      <c r="B11" s="7" t="s">
        <v>37</v>
      </c>
      <c r="C11" s="17">
        <v>3</v>
      </c>
    </row>
    <row r="12" spans="1:10" x14ac:dyDescent="0.3">
      <c r="A12" s="1">
        <v>2</v>
      </c>
      <c r="B12" s="7" t="s">
        <v>38</v>
      </c>
      <c r="C12" s="17">
        <v>3</v>
      </c>
    </row>
    <row r="13" spans="1:10" x14ac:dyDescent="0.3">
      <c r="A13" s="1">
        <v>3</v>
      </c>
      <c r="B13" s="1" t="s">
        <v>23</v>
      </c>
      <c r="C13" s="17">
        <v>1</v>
      </c>
    </row>
    <row r="14" spans="1:10" x14ac:dyDescent="0.3">
      <c r="A14" s="1">
        <v>4</v>
      </c>
      <c r="B14" s="1" t="s">
        <v>24</v>
      </c>
      <c r="C14" s="17">
        <v>2</v>
      </c>
    </row>
    <row r="15" spans="1:10" x14ac:dyDescent="0.3">
      <c r="A15" s="1"/>
      <c r="B15" s="1"/>
      <c r="C15" s="1"/>
    </row>
    <row r="16" spans="1:10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  <row r="28" spans="1:3" x14ac:dyDescent="0.3">
      <c r="A28" s="1"/>
      <c r="B28" s="1"/>
      <c r="C28" s="1"/>
    </row>
    <row r="29" spans="1:3" x14ac:dyDescent="0.3">
      <c r="A29" s="1"/>
      <c r="B29" s="1"/>
      <c r="C29" s="1"/>
    </row>
  </sheetData>
  <mergeCells count="7">
    <mergeCell ref="A8:C8"/>
    <mergeCell ref="A1:C1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C4D9-8DD5-43EA-939B-CE936D17751E}">
  <dimension ref="A1:J29"/>
  <sheetViews>
    <sheetView zoomScale="88" zoomScaleNormal="115" workbookViewId="0">
      <selection activeCell="B5" sqref="B5:C5"/>
    </sheetView>
  </sheetViews>
  <sheetFormatPr baseColWidth="10" defaultColWidth="8.796875" defaultRowHeight="15.6" x14ac:dyDescent="0.3"/>
  <cols>
    <col min="1" max="1" width="18.796875" customWidth="1"/>
    <col min="2" max="2" width="51.296875" bestFit="1" customWidth="1"/>
    <col min="3" max="3" width="20.296875" customWidth="1"/>
    <col min="4" max="4" width="18.8984375" customWidth="1"/>
  </cols>
  <sheetData>
    <row r="1" spans="1:10" x14ac:dyDescent="0.3">
      <c r="A1" s="25" t="s">
        <v>8</v>
      </c>
      <c r="B1" s="25"/>
      <c r="C1" s="25"/>
    </row>
    <row r="2" spans="1:10" x14ac:dyDescent="0.3">
      <c r="A2" s="3" t="s">
        <v>9</v>
      </c>
      <c r="B2" s="26" t="s">
        <v>27</v>
      </c>
      <c r="C2" s="26"/>
      <c r="I2" t="s">
        <v>25</v>
      </c>
      <c r="J2" t="s">
        <v>26</v>
      </c>
    </row>
    <row r="3" spans="1:10" x14ac:dyDescent="0.3">
      <c r="A3" s="3" t="s">
        <v>10</v>
      </c>
      <c r="B3" s="26" t="s">
        <v>28</v>
      </c>
      <c r="C3" s="26"/>
      <c r="I3" s="1">
        <v>1</v>
      </c>
      <c r="J3" s="1">
        <f t="shared" ref="J3:J5" si="0">+$J$7*I3/$I$7</f>
        <v>1.5</v>
      </c>
    </row>
    <row r="4" spans="1:10" ht="69.599999999999994" customHeight="1" x14ac:dyDescent="0.3">
      <c r="A4" s="3" t="s">
        <v>14</v>
      </c>
      <c r="B4" s="26" t="s">
        <v>29</v>
      </c>
      <c r="C4" s="26"/>
      <c r="I4" s="1">
        <v>2</v>
      </c>
      <c r="J4" s="1">
        <f t="shared" si="0"/>
        <v>3</v>
      </c>
    </row>
    <row r="5" spans="1:10" ht="62.4" x14ac:dyDescent="0.3">
      <c r="A5" s="3" t="s">
        <v>11</v>
      </c>
      <c r="B5" s="27">
        <v>8</v>
      </c>
      <c r="C5" s="27"/>
      <c r="E5">
        <v>8</v>
      </c>
      <c r="I5" s="1">
        <f>+I4+I3</f>
        <v>3</v>
      </c>
      <c r="J5" s="1">
        <f t="shared" si="0"/>
        <v>4.5</v>
      </c>
    </row>
    <row r="6" spans="1:10" x14ac:dyDescent="0.3">
      <c r="A6" s="3" t="s">
        <v>12</v>
      </c>
      <c r="B6" s="28">
        <f>SUM(C10:C29)</f>
        <v>9</v>
      </c>
      <c r="C6" s="28"/>
      <c r="E6">
        <v>12</v>
      </c>
      <c r="I6" s="1">
        <f t="shared" ref="I6:I10" si="1">+I5+I4</f>
        <v>5</v>
      </c>
      <c r="J6" s="1">
        <f>+$J$7*I6/$I$7</f>
        <v>7.5</v>
      </c>
    </row>
    <row r="7" spans="1:10" x14ac:dyDescent="0.3">
      <c r="I7" s="1">
        <f t="shared" si="1"/>
        <v>8</v>
      </c>
      <c r="J7" s="1">
        <v>12</v>
      </c>
    </row>
    <row r="8" spans="1:10" x14ac:dyDescent="0.3">
      <c r="A8" s="25" t="s">
        <v>13</v>
      </c>
      <c r="B8" s="25"/>
      <c r="C8" s="25"/>
      <c r="I8" s="1">
        <f t="shared" si="1"/>
        <v>13</v>
      </c>
      <c r="J8" s="1">
        <f t="shared" ref="J8:J10" si="2">+$J$7*I8/$I$7</f>
        <v>19.5</v>
      </c>
    </row>
    <row r="9" spans="1:10" x14ac:dyDescent="0.3">
      <c r="A9" s="2" t="s">
        <v>9</v>
      </c>
      <c r="B9" s="2" t="s">
        <v>14</v>
      </c>
      <c r="C9" s="2" t="s">
        <v>15</v>
      </c>
      <c r="E9" s="12"/>
      <c r="I9" s="1">
        <f t="shared" si="1"/>
        <v>21</v>
      </c>
      <c r="J9" s="1">
        <f t="shared" si="2"/>
        <v>31.5</v>
      </c>
    </row>
    <row r="10" spans="1:10" x14ac:dyDescent="0.3">
      <c r="A10" s="1">
        <v>1</v>
      </c>
      <c r="B10" s="7" t="s">
        <v>30</v>
      </c>
      <c r="C10" s="17">
        <v>1</v>
      </c>
      <c r="I10" s="1">
        <f t="shared" si="1"/>
        <v>34</v>
      </c>
      <c r="J10" s="1">
        <f t="shared" si="2"/>
        <v>51</v>
      </c>
    </row>
    <row r="11" spans="1:10" x14ac:dyDescent="0.3">
      <c r="A11" s="1">
        <v>1</v>
      </c>
      <c r="B11" s="7" t="s">
        <v>31</v>
      </c>
      <c r="C11" s="17">
        <v>3</v>
      </c>
    </row>
    <row r="12" spans="1:10" x14ac:dyDescent="0.3">
      <c r="A12" s="1">
        <v>2</v>
      </c>
      <c r="B12" s="7" t="s">
        <v>32</v>
      </c>
      <c r="C12" s="17">
        <v>3</v>
      </c>
    </row>
    <row r="13" spans="1:10" x14ac:dyDescent="0.3">
      <c r="A13" s="1">
        <v>3</v>
      </c>
      <c r="B13" s="1" t="s">
        <v>23</v>
      </c>
      <c r="C13" s="17">
        <v>1</v>
      </c>
    </row>
    <row r="14" spans="1:10" x14ac:dyDescent="0.3">
      <c r="A14" s="1">
        <v>4</v>
      </c>
      <c r="B14" s="1" t="s">
        <v>24</v>
      </c>
      <c r="C14" s="17">
        <v>1</v>
      </c>
    </row>
    <row r="15" spans="1:10" x14ac:dyDescent="0.3">
      <c r="A15" s="1"/>
      <c r="B15" s="1"/>
      <c r="C15" s="1"/>
    </row>
    <row r="16" spans="1:10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  <row r="28" spans="1:3" x14ac:dyDescent="0.3">
      <c r="A28" s="1"/>
      <c r="B28" s="1"/>
      <c r="C28" s="1"/>
    </row>
    <row r="29" spans="1:3" x14ac:dyDescent="0.3">
      <c r="A29" s="1"/>
      <c r="B29" s="1"/>
      <c r="C29" s="1"/>
    </row>
  </sheetData>
  <mergeCells count="7">
    <mergeCell ref="A8:C8"/>
    <mergeCell ref="A1:C1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showGridLines="0" tabSelected="1" zoomScaleNormal="100" workbookViewId="0">
      <selection activeCell="D21" sqref="D21"/>
    </sheetView>
  </sheetViews>
  <sheetFormatPr baseColWidth="10" defaultColWidth="11" defaultRowHeight="15.6" x14ac:dyDescent="0.3"/>
  <cols>
    <col min="1" max="1" width="23.69921875" customWidth="1"/>
    <col min="2" max="2" width="62.69921875" customWidth="1"/>
    <col min="3" max="3" width="16.296875" customWidth="1"/>
    <col min="4" max="4" width="35.5" customWidth="1"/>
    <col min="5" max="5" width="10.69921875" customWidth="1"/>
  </cols>
  <sheetData>
    <row r="1" spans="1:8" ht="119.25" customHeight="1" x14ac:dyDescent="0.3"/>
    <row r="2" spans="1:8" ht="16.05" customHeight="1" x14ac:dyDescent="0.3">
      <c r="A2" s="34" t="s">
        <v>6</v>
      </c>
      <c r="B2" s="34"/>
      <c r="C2" s="34"/>
      <c r="D2" s="19"/>
    </row>
    <row r="3" spans="1:8" x14ac:dyDescent="0.3">
      <c r="A3" s="4" t="s">
        <v>0</v>
      </c>
      <c r="B3" s="37"/>
      <c r="C3" s="37"/>
      <c r="D3" s="4" t="s">
        <v>43</v>
      </c>
    </row>
    <row r="4" spans="1:8" ht="31.2" x14ac:dyDescent="0.3">
      <c r="A4" s="7" t="s">
        <v>1</v>
      </c>
      <c r="B4" s="27">
        <v>12</v>
      </c>
      <c r="C4" s="27"/>
      <c r="D4" s="20" t="s">
        <v>46</v>
      </c>
    </row>
    <row r="5" spans="1:8" ht="31.2" x14ac:dyDescent="0.3">
      <c r="A5" s="7" t="s">
        <v>3</v>
      </c>
      <c r="B5" s="27">
        <v>1</v>
      </c>
      <c r="C5" s="27"/>
      <c r="D5" s="18" t="s">
        <v>44</v>
      </c>
    </row>
    <row r="6" spans="1:8" x14ac:dyDescent="0.3">
      <c r="A6" s="7" t="s">
        <v>4</v>
      </c>
      <c r="B6" s="35">
        <v>4</v>
      </c>
      <c r="C6" s="36"/>
      <c r="D6" s="18" t="s">
        <v>47</v>
      </c>
      <c r="G6">
        <f>+B4-C7</f>
        <v>8</v>
      </c>
    </row>
    <row r="7" spans="1:8" ht="18.75" customHeight="1" x14ac:dyDescent="0.3">
      <c r="A7" s="30" t="s">
        <v>5</v>
      </c>
      <c r="B7" s="22" t="s">
        <v>22</v>
      </c>
      <c r="C7" s="23">
        <v>4</v>
      </c>
      <c r="D7" s="18" t="s">
        <v>45</v>
      </c>
      <c r="G7">
        <v>2</v>
      </c>
      <c r="H7" s="38">
        <f>+G7/G6</f>
        <v>0.25</v>
      </c>
    </row>
    <row r="8" spans="1:8" ht="109.2" x14ac:dyDescent="0.3">
      <c r="A8" s="31"/>
      <c r="B8" s="22" t="s">
        <v>39</v>
      </c>
      <c r="C8" s="23">
        <v>8</v>
      </c>
      <c r="D8" s="18" t="s">
        <v>48</v>
      </c>
    </row>
    <row r="9" spans="1:8" x14ac:dyDescent="0.3">
      <c r="A9" s="31"/>
      <c r="B9" s="5"/>
      <c r="C9" s="6"/>
      <c r="D9" s="18"/>
    </row>
    <row r="10" spans="1:8" ht="16.95" customHeight="1" x14ac:dyDescent="0.3">
      <c r="A10" s="31"/>
      <c r="B10" s="5"/>
      <c r="C10" s="6"/>
      <c r="D10" s="18"/>
    </row>
    <row r="11" spans="1:8" ht="16.95" customHeight="1" x14ac:dyDescent="0.3">
      <c r="A11" s="31"/>
      <c r="B11" s="5"/>
      <c r="C11" s="6"/>
      <c r="D11" s="18"/>
    </row>
    <row r="12" spans="1:8" ht="16.95" customHeight="1" x14ac:dyDescent="0.3">
      <c r="A12" s="31"/>
      <c r="B12" s="5"/>
      <c r="C12" s="6"/>
      <c r="D12" s="18"/>
    </row>
    <row r="13" spans="1:8" ht="16.95" customHeight="1" x14ac:dyDescent="0.3">
      <c r="A13" s="31"/>
      <c r="B13" s="5"/>
      <c r="C13" s="6"/>
      <c r="D13" s="18"/>
    </row>
    <row r="14" spans="1:8" ht="16.05" customHeight="1" x14ac:dyDescent="0.3">
      <c r="A14" s="32"/>
      <c r="B14" s="5"/>
      <c r="C14" s="6"/>
      <c r="D14" s="18"/>
    </row>
    <row r="15" spans="1:8" ht="31.2" x14ac:dyDescent="0.3">
      <c r="A15" s="7" t="s">
        <v>7</v>
      </c>
      <c r="B15" s="33">
        <f>B6*B5*B4-(SUM(C7:C13))</f>
        <v>36</v>
      </c>
      <c r="C15" s="33"/>
      <c r="D15" s="18"/>
    </row>
    <row r="16" spans="1:8" x14ac:dyDescent="0.3">
      <c r="A16" s="15" t="s">
        <v>40</v>
      </c>
      <c r="B16" s="29">
        <f>ROUNDDOWN(B15/(Horas_HUBase/PHU_HUBase),0)</f>
        <v>28</v>
      </c>
      <c r="C16" s="29"/>
      <c r="D16" s="21"/>
    </row>
    <row r="18" spans="1:2" x14ac:dyDescent="0.3">
      <c r="A18" s="1" t="s">
        <v>41</v>
      </c>
      <c r="B18" s="1">
        <v>7</v>
      </c>
    </row>
    <row r="19" spans="1:2" x14ac:dyDescent="0.3">
      <c r="A19" s="1" t="s">
        <v>42</v>
      </c>
      <c r="B19" s="1">
        <f>+B18*B16</f>
        <v>196</v>
      </c>
    </row>
  </sheetData>
  <mergeCells count="8">
    <mergeCell ref="B16:C16"/>
    <mergeCell ref="A7:A14"/>
    <mergeCell ref="B15:C15"/>
    <mergeCell ref="A2:C2"/>
    <mergeCell ref="B6:C6"/>
    <mergeCell ref="B3:C3"/>
    <mergeCell ref="B4:C4"/>
    <mergeCell ref="B5:C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B2916A8818DE542907575BBD5AE04F3" ma:contentTypeVersion="12" ma:contentTypeDescription="Crear nuevo documento." ma:contentTypeScope="" ma:versionID="2a0fe71eef1a4d2f5e568a6c679f5f65">
  <xsd:schema xmlns:xsd="http://www.w3.org/2001/XMLSchema" xmlns:xs="http://www.w3.org/2001/XMLSchema" xmlns:p="http://schemas.microsoft.com/office/2006/metadata/properties" xmlns:ns2="12cbf040-f84f-4655-9571-655f54da210a" xmlns:ns3="1b39491d-f095-48a9-bc30-bbf42388be4a" xmlns:ns4="522f0cc4-aeef-4f35-bf62-e64532970022" targetNamespace="http://schemas.microsoft.com/office/2006/metadata/properties" ma:root="true" ma:fieldsID="5358ad9199176a1ca4f533a493526f28" ns2:_="" ns3:_="" ns4:_="">
    <xsd:import namespace="12cbf040-f84f-4655-9571-655f54da210a"/>
    <xsd:import namespace="1b39491d-f095-48a9-bc30-bbf42388be4a"/>
    <xsd:import namespace="522f0cc4-aeef-4f35-bf62-e645329700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bf040-f84f-4655-9571-655f54da21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9491d-f095-48a9-bc30-bbf42388be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2f0cc4-aeef-4f35-bf62-e64532970022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E1B388-BAD6-4BFE-80EC-AC0C7F4AA8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8442E3-493D-49EE-9C69-501BF1ADA74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BBAF755-5F4B-417B-A26E-0B0A8D85AD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bf040-f84f-4655-9571-655f54da210a"/>
    <ds:schemaRef ds:uri="1b39491d-f095-48a9-bc30-bbf42388be4a"/>
    <ds:schemaRef ds:uri="522f0cc4-aeef-4f35-bf62-e645329700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Instrucciones</vt:lpstr>
      <vt:lpstr>EstimaciónHUBase</vt:lpstr>
      <vt:lpstr>EstimaciónHUBase (2)</vt:lpstr>
      <vt:lpstr>VelocidadEquipo</vt:lpstr>
      <vt:lpstr>'EstimaciónHUBase (2)'!Horas_HUBase</vt:lpstr>
      <vt:lpstr>Horas_HUBase</vt:lpstr>
      <vt:lpstr>'EstimaciónHUBase (2)'!PHU_HUBase</vt:lpstr>
      <vt:lpstr>PHU_HUBase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Daniel Alfonso Gamez Salcedo</cp:lastModifiedBy>
  <cp:revision/>
  <dcterms:created xsi:type="dcterms:W3CDTF">2016-09-14T00:50:45Z</dcterms:created>
  <dcterms:modified xsi:type="dcterms:W3CDTF">2025-02-09T02:51:59Z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0x010100EB2916A8818DE542907575BBD5AE04F3</vt:lpwstr>
  </property>
  <property fmtid="{D5CDD505-2E9C-101B-9397-08002B2CF9AE}" pid="3" name="AuthorIds_UIVersion_1536">
    <vt:lpwstr>281</vt:lpwstr>
  </property>
</Properties>
</file>