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01794\Desktop\仕事でつかうやつ\Buchererデータ抽出\エクセル\"/>
    </mc:Choice>
  </mc:AlternateContent>
  <xr:revisionPtr revIDLastSave="0" documentId="13_ncr:1_{12C5628E-3B66-431E-90F3-54685B75B29F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1月29日 （関数で入ってるやつ）" sheetId="15" state="hidden" r:id="rId1"/>
    <sheet name="1月" sheetId="2" r:id="rId2"/>
    <sheet name="1月29日" sheetId="13" r:id="rId3"/>
    <sheet name="24.1.29出入" sheetId="14" r:id="rId4"/>
    <sheet name="1月29日前のデータあり" sheetId="11" state="hidden" r:id="rId5"/>
    <sheet name="1月 (2)" sheetId="1" state="hidden" r:id="rId6"/>
    <sheet name="24.1.29" sheetId="3" state="hidden" r:id="rId7"/>
    <sheet name="Sheet2" sheetId="12" state="hidden" r:id="rId8"/>
    <sheet name="24.1.22出入" sheetId="4" state="hidden" r:id="rId9"/>
    <sheet name="24.1.22" sheetId="5" state="hidden" r:id="rId10"/>
    <sheet name="24.1.15出入" sheetId="6" state="hidden" r:id="rId11"/>
    <sheet name="24.1.15" sheetId="7" state="hidden" r:id="rId12"/>
    <sheet name="ベルト種類" sheetId="8" state="hidden" r:id="rId13"/>
    <sheet name="1月15日" sheetId="9" state="hidden" r:id="rId14"/>
    <sheet name="1.15出入" sheetId="10" state="hidden" r:id="rId15"/>
  </sheets>
  <definedNames>
    <definedName name="_xlnm._FilterDatabase" localSheetId="14" hidden="1">'1.15出入'!$D$2:$M$33</definedName>
    <definedName name="_xlnm._FilterDatabase" localSheetId="1" hidden="1">'1月'!$A$2:$F$458</definedName>
    <definedName name="_xlnm._FilterDatabase" localSheetId="5" hidden="1">'1月 (2)'!$A$2:$E$342</definedName>
    <definedName name="_xlnm._FilterDatabase" localSheetId="13" hidden="1">'1月15日'!$A$2:$N$359</definedName>
    <definedName name="_xlnm._FilterDatabase" localSheetId="2" hidden="1">'1月29日'!$A$2:$M$312</definedName>
    <definedName name="_xlnm._FilterDatabase" localSheetId="0" hidden="1">'1月29日 （関数で入ってるやつ）'!$A$2:$M$312</definedName>
    <definedName name="_xlnm._FilterDatabase" localSheetId="4" hidden="1">'1月29日前のデータあり'!$A$2:$N$437</definedName>
    <definedName name="_xlnm._FilterDatabase" localSheetId="11" hidden="1">'24.1.15'!$A$2:$M$341</definedName>
    <definedName name="_xlnm._FilterDatabase" localSheetId="10" hidden="1">'24.1.15出入'!$B$2:$K$227</definedName>
    <definedName name="_xlnm._FilterDatabase" localSheetId="9" hidden="1">'24.1.22'!$A$2:$N$341</definedName>
    <definedName name="_xlnm._FilterDatabase" localSheetId="8" hidden="1">'24.1.22出入'!$C$2:$K$24</definedName>
    <definedName name="_xlnm._FilterDatabase" localSheetId="6" hidden="1">'24.1.29'!$A$2:$M$404</definedName>
    <definedName name="_xlnm._FilterDatabase" localSheetId="3" hidden="1">'24.1.29出入'!$C$2:$K$24</definedName>
    <definedName name="_xlnm._FilterDatabase" localSheetId="12" hidden="1">ベルト種類!$A$1:$AA$447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5" l="1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K74" i="15" s="1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M98" i="15" s="1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M110" i="15" s="1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M134" i="15" s="1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M146" i="15" s="1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M158" i="15" s="1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M170" i="15" s="1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M182" i="15" s="1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M194" i="15" s="1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M251" i="15" s="1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M266" i="15" s="1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M299" i="15" s="1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M314" i="15" s="1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M326" i="15" s="1"/>
  <c r="J327" i="15"/>
  <c r="J328" i="15"/>
  <c r="J329" i="15"/>
  <c r="M329" i="15" s="1"/>
  <c r="J330" i="15"/>
  <c r="M330" i="15" s="1"/>
  <c r="J331" i="15"/>
  <c r="M331" i="15" s="1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M346" i="15" s="1"/>
  <c r="J347" i="15"/>
  <c r="J348" i="15"/>
  <c r="J349" i="15"/>
  <c r="J350" i="15"/>
  <c r="J351" i="15"/>
  <c r="M351" i="15" s="1"/>
  <c r="J352" i="15"/>
  <c r="J353" i="15"/>
  <c r="M353" i="15" s="1"/>
  <c r="J354" i="15"/>
  <c r="J355" i="15"/>
  <c r="J356" i="15"/>
  <c r="J357" i="15"/>
  <c r="J358" i="15"/>
  <c r="J359" i="15"/>
  <c r="J360" i="15"/>
  <c r="J361" i="15"/>
  <c r="J362" i="15"/>
  <c r="M362" i="15" s="1"/>
  <c r="J363" i="15"/>
  <c r="J364" i="15"/>
  <c r="J365" i="15"/>
  <c r="J366" i="15"/>
  <c r="J367" i="15"/>
  <c r="M367" i="15" s="1"/>
  <c r="J368" i="15"/>
  <c r="J369" i="15"/>
  <c r="J370" i="15"/>
  <c r="J371" i="15"/>
  <c r="J372" i="15"/>
  <c r="J373" i="15"/>
  <c r="J374" i="15"/>
  <c r="M374" i="15" s="1"/>
  <c r="J375" i="15"/>
  <c r="J376" i="15"/>
  <c r="J377" i="15"/>
  <c r="J378" i="15"/>
  <c r="M378" i="15" s="1"/>
  <c r="J379" i="15"/>
  <c r="J380" i="15"/>
  <c r="J381" i="15"/>
  <c r="J382" i="15"/>
  <c r="J383" i="15"/>
  <c r="J384" i="15"/>
  <c r="J385" i="15"/>
  <c r="J386" i="15"/>
  <c r="J387" i="15"/>
  <c r="J388" i="15"/>
  <c r="J389" i="15"/>
  <c r="M389" i="15" s="1"/>
  <c r="J390" i="15"/>
  <c r="K1010" i="15"/>
  <c r="J1010" i="15"/>
  <c r="J404" i="15"/>
  <c r="M404" i="15" s="1"/>
  <c r="J403" i="15"/>
  <c r="J402" i="15"/>
  <c r="K401" i="15"/>
  <c r="J401" i="15"/>
  <c r="M401" i="15" s="1"/>
  <c r="J400" i="15"/>
  <c r="J399" i="15"/>
  <c r="M399" i="15" s="1"/>
  <c r="J398" i="15"/>
  <c r="J397" i="15"/>
  <c r="M397" i="15" s="1"/>
  <c r="J396" i="15"/>
  <c r="J395" i="15"/>
  <c r="M395" i="15" s="1"/>
  <c r="J394" i="15"/>
  <c r="M394" i="15" s="1"/>
  <c r="J393" i="15"/>
  <c r="M393" i="15" s="1"/>
  <c r="J392" i="15"/>
  <c r="J391" i="15"/>
  <c r="M390" i="15"/>
  <c r="K385" i="15"/>
  <c r="M385" i="15"/>
  <c r="M383" i="15"/>
  <c r="M381" i="15"/>
  <c r="M379" i="15"/>
  <c r="M377" i="15"/>
  <c r="M373" i="15"/>
  <c r="K369" i="15"/>
  <c r="M369" i="15"/>
  <c r="M365" i="15"/>
  <c r="M363" i="15"/>
  <c r="M361" i="15"/>
  <c r="M358" i="15"/>
  <c r="M357" i="15"/>
  <c r="K353" i="15"/>
  <c r="M349" i="15"/>
  <c r="M347" i="15"/>
  <c r="M345" i="15"/>
  <c r="M342" i="15"/>
  <c r="M341" i="15"/>
  <c r="K337" i="15"/>
  <c r="M337" i="15"/>
  <c r="M335" i="15"/>
  <c r="M333" i="15"/>
  <c r="M325" i="15"/>
  <c r="M321" i="15"/>
  <c r="M319" i="15"/>
  <c r="M317" i="15"/>
  <c r="M315" i="15"/>
  <c r="M313" i="15"/>
  <c r="M310" i="15"/>
  <c r="M309" i="15"/>
  <c r="M305" i="15"/>
  <c r="M303" i="15"/>
  <c r="M301" i="15"/>
  <c r="M298" i="15"/>
  <c r="M297" i="15"/>
  <c r="M294" i="15"/>
  <c r="M293" i="15"/>
  <c r="M289" i="15"/>
  <c r="M287" i="15"/>
  <c r="M285" i="15"/>
  <c r="M283" i="15"/>
  <c r="M282" i="15"/>
  <c r="M281" i="15"/>
  <c r="M278" i="15"/>
  <c r="M277" i="15"/>
  <c r="M273" i="15"/>
  <c r="M271" i="15"/>
  <c r="M269" i="15"/>
  <c r="M267" i="15"/>
  <c r="M265" i="15"/>
  <c r="M262" i="15"/>
  <c r="M261" i="15"/>
  <c r="M257" i="15"/>
  <c r="M255" i="15"/>
  <c r="M253" i="15"/>
  <c r="M250" i="15"/>
  <c r="M249" i="15"/>
  <c r="M246" i="15"/>
  <c r="M245" i="15"/>
  <c r="M241" i="15"/>
  <c r="M237" i="15"/>
  <c r="M233" i="15"/>
  <c r="M229" i="15"/>
  <c r="M225" i="15"/>
  <c r="M221" i="15"/>
  <c r="M217" i="15"/>
  <c r="M213" i="15"/>
  <c r="M209" i="15"/>
  <c r="M205" i="15"/>
  <c r="M201" i="15"/>
  <c r="M195" i="15"/>
  <c r="K195" i="15"/>
  <c r="K194" i="15"/>
  <c r="M193" i="15"/>
  <c r="K193" i="15"/>
  <c r="M191" i="15"/>
  <c r="K191" i="15"/>
  <c r="M190" i="15"/>
  <c r="K190" i="15"/>
  <c r="M189" i="15"/>
  <c r="K189" i="15"/>
  <c r="M183" i="15"/>
  <c r="K183" i="15"/>
  <c r="K182" i="15"/>
  <c r="M181" i="15"/>
  <c r="K181" i="15"/>
  <c r="M179" i="15"/>
  <c r="K179" i="15"/>
  <c r="M178" i="15"/>
  <c r="K178" i="15"/>
  <c r="M177" i="15"/>
  <c r="K177" i="15"/>
  <c r="M171" i="15"/>
  <c r="K171" i="15"/>
  <c r="K170" i="15"/>
  <c r="M169" i="15"/>
  <c r="K169" i="15"/>
  <c r="M167" i="15"/>
  <c r="K167" i="15"/>
  <c r="M166" i="15"/>
  <c r="K166" i="15"/>
  <c r="M165" i="15"/>
  <c r="K165" i="15"/>
  <c r="M159" i="15"/>
  <c r="K159" i="15"/>
  <c r="K158" i="15"/>
  <c r="M157" i="15"/>
  <c r="K157" i="15"/>
  <c r="M155" i="15"/>
  <c r="K155" i="15"/>
  <c r="M154" i="15"/>
  <c r="K154" i="15"/>
  <c r="M153" i="15"/>
  <c r="K153" i="15"/>
  <c r="M147" i="15"/>
  <c r="K147" i="15"/>
  <c r="K146" i="15"/>
  <c r="M145" i="15"/>
  <c r="K145" i="15"/>
  <c r="M143" i="15"/>
  <c r="K143" i="15"/>
  <c r="M142" i="15"/>
  <c r="K142" i="15"/>
  <c r="M141" i="15"/>
  <c r="K141" i="15"/>
  <c r="M135" i="15"/>
  <c r="K135" i="15"/>
  <c r="K134" i="15"/>
  <c r="M133" i="15"/>
  <c r="K133" i="15"/>
  <c r="M131" i="15"/>
  <c r="K131" i="15"/>
  <c r="M130" i="15"/>
  <c r="K130" i="15"/>
  <c r="M129" i="15"/>
  <c r="K129" i="15"/>
  <c r="M123" i="15"/>
  <c r="K123" i="15"/>
  <c r="M122" i="15"/>
  <c r="K122" i="15"/>
  <c r="M121" i="15"/>
  <c r="K121" i="15"/>
  <c r="M119" i="15"/>
  <c r="K119" i="15"/>
  <c r="M118" i="15"/>
  <c r="K118" i="15"/>
  <c r="M117" i="15"/>
  <c r="K117" i="15"/>
  <c r="M114" i="15"/>
  <c r="M113" i="15"/>
  <c r="M111" i="15"/>
  <c r="K111" i="15"/>
  <c r="M109" i="15"/>
  <c r="K109" i="15"/>
  <c r="M107" i="15"/>
  <c r="K107" i="15"/>
  <c r="M106" i="15"/>
  <c r="K106" i="15"/>
  <c r="K105" i="15"/>
  <c r="M103" i="15"/>
  <c r="M99" i="15"/>
  <c r="K99" i="15"/>
  <c r="M97" i="15"/>
  <c r="K97" i="15"/>
  <c r="M95" i="15"/>
  <c r="K95" i="15"/>
  <c r="K94" i="15"/>
  <c r="M93" i="15"/>
  <c r="K93" i="15"/>
  <c r="M90" i="15"/>
  <c r="K89" i="15"/>
  <c r="M89" i="15"/>
  <c r="M87" i="15"/>
  <c r="K87" i="15"/>
  <c r="M86" i="15"/>
  <c r="K86" i="15"/>
  <c r="M85" i="15"/>
  <c r="K85" i="15"/>
  <c r="M83" i="15"/>
  <c r="K83" i="15"/>
  <c r="M82" i="15"/>
  <c r="K82" i="15"/>
  <c r="M81" i="15"/>
  <c r="K81" i="15"/>
  <c r="M79" i="15"/>
  <c r="M75" i="15"/>
  <c r="K75" i="15"/>
  <c r="M74" i="15"/>
  <c r="M73" i="15"/>
  <c r="K73" i="15"/>
  <c r="M71" i="15"/>
  <c r="K71" i="15"/>
  <c r="M70" i="15"/>
  <c r="K70" i="15"/>
  <c r="M69" i="15"/>
  <c r="K69" i="15"/>
  <c r="M66" i="15"/>
  <c r="M65" i="15"/>
  <c r="M62" i="15"/>
  <c r="M61" i="15"/>
  <c r="M58" i="15"/>
  <c r="M57" i="15"/>
  <c r="M54" i="15"/>
  <c r="M53" i="15"/>
  <c r="M50" i="15"/>
  <c r="M49" i="15"/>
  <c r="M46" i="15"/>
  <c r="M45" i="15"/>
  <c r="M42" i="15"/>
  <c r="M41" i="15"/>
  <c r="M38" i="15"/>
  <c r="M37" i="15"/>
  <c r="M34" i="15"/>
  <c r="M33" i="15"/>
  <c r="M30" i="15"/>
  <c r="M29" i="15"/>
  <c r="M26" i="15"/>
  <c r="M25" i="15"/>
  <c r="M22" i="15"/>
  <c r="M21" i="15"/>
  <c r="M18" i="15"/>
  <c r="M17" i="15"/>
  <c r="M14" i="15"/>
  <c r="M13" i="15"/>
  <c r="M10" i="15"/>
  <c r="M9" i="15"/>
  <c r="M6" i="15"/>
  <c r="M5" i="15"/>
  <c r="K139" i="14"/>
  <c r="J139" i="14"/>
  <c r="K36" i="14"/>
  <c r="J36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" i="14"/>
  <c r="K1010" i="13"/>
  <c r="J1010" i="13"/>
  <c r="M404" i="13"/>
  <c r="M403" i="13"/>
  <c r="M402" i="13"/>
  <c r="M401" i="13"/>
  <c r="M400" i="13"/>
  <c r="K398" i="13"/>
  <c r="M397" i="13"/>
  <c r="M396" i="13"/>
  <c r="K394" i="13"/>
  <c r="M393" i="13"/>
  <c r="M392" i="13"/>
  <c r="K390" i="13"/>
  <c r="M389" i="13"/>
  <c r="M388" i="13"/>
  <c r="K386" i="13"/>
  <c r="M385" i="13"/>
  <c r="M384" i="13"/>
  <c r="K382" i="13"/>
  <c r="K381" i="13"/>
  <c r="M380" i="13"/>
  <c r="K378" i="13"/>
  <c r="M377" i="13"/>
  <c r="M376" i="13"/>
  <c r="K374" i="13"/>
  <c r="M373" i="13"/>
  <c r="M372" i="13"/>
  <c r="K370" i="13"/>
  <c r="M369" i="13"/>
  <c r="M368" i="13"/>
  <c r="K366" i="13"/>
  <c r="M365" i="13"/>
  <c r="M364" i="13"/>
  <c r="K362" i="13"/>
  <c r="M361" i="13"/>
  <c r="M360" i="13"/>
  <c r="K358" i="13"/>
  <c r="M357" i="13"/>
  <c r="M356" i="13"/>
  <c r="K354" i="13"/>
  <c r="M353" i="13"/>
  <c r="M352" i="13"/>
  <c r="K350" i="13"/>
  <c r="M349" i="13"/>
  <c r="M348" i="13"/>
  <c r="K346" i="13"/>
  <c r="M345" i="13"/>
  <c r="M344" i="13"/>
  <c r="K342" i="13"/>
  <c r="M341" i="13"/>
  <c r="M340" i="13"/>
  <c r="K338" i="13"/>
  <c r="M337" i="13"/>
  <c r="M336" i="13"/>
  <c r="K334" i="13"/>
  <c r="M333" i="13"/>
  <c r="M332" i="13"/>
  <c r="K330" i="13"/>
  <c r="M329" i="13"/>
  <c r="M328" i="13"/>
  <c r="M327" i="13"/>
  <c r="M326" i="13"/>
  <c r="K324" i="13"/>
  <c r="M323" i="13"/>
  <c r="M322" i="13"/>
  <c r="K320" i="13"/>
  <c r="M319" i="13"/>
  <c r="K317" i="13"/>
  <c r="M316" i="13"/>
  <c r="M315" i="13"/>
  <c r="M313" i="13"/>
  <c r="K311" i="13"/>
  <c r="M310" i="13"/>
  <c r="M309" i="13"/>
  <c r="K307" i="13"/>
  <c r="M306" i="13"/>
  <c r="M305" i="13"/>
  <c r="K304" i="13"/>
  <c r="M303" i="13"/>
  <c r="M302" i="13"/>
  <c r="M300" i="13"/>
  <c r="M299" i="13"/>
  <c r="K297" i="13"/>
  <c r="M296" i="13"/>
  <c r="M295" i="13"/>
  <c r="K293" i="13"/>
  <c r="M292" i="13"/>
  <c r="M291" i="13"/>
  <c r="K289" i="13"/>
  <c r="K287" i="13"/>
  <c r="M286" i="13"/>
  <c r="K284" i="13"/>
  <c r="M283" i="13"/>
  <c r="M282" i="13"/>
  <c r="K280" i="13"/>
  <c r="M279" i="13"/>
  <c r="M278" i="13"/>
  <c r="M276" i="13"/>
  <c r="M275" i="13"/>
  <c r="K274" i="13"/>
  <c r="M273" i="13"/>
  <c r="M272" i="13"/>
  <c r="K270" i="13"/>
  <c r="M269" i="13"/>
  <c r="M268" i="13"/>
  <c r="K266" i="13"/>
  <c r="M265" i="13"/>
  <c r="M264" i="13"/>
  <c r="K262" i="13"/>
  <c r="M261" i="13"/>
  <c r="M260" i="13"/>
  <c r="K258" i="13"/>
  <c r="M257" i="13"/>
  <c r="M256" i="13"/>
  <c r="K254" i="13"/>
  <c r="M253" i="13"/>
  <c r="M252" i="13"/>
  <c r="K250" i="13"/>
  <c r="M249" i="13"/>
  <c r="M247" i="13"/>
  <c r="K245" i="13"/>
  <c r="M244" i="13"/>
  <c r="M243" i="13"/>
  <c r="M241" i="13"/>
  <c r="M240" i="13"/>
  <c r="K239" i="13"/>
  <c r="M238" i="13"/>
  <c r="M237" i="13"/>
  <c r="K235" i="13"/>
  <c r="M234" i="13"/>
  <c r="M233" i="13"/>
  <c r="K231" i="13"/>
  <c r="M229" i="13"/>
  <c r="K227" i="13"/>
  <c r="M226" i="13"/>
  <c r="M225" i="13"/>
  <c r="K223" i="13"/>
  <c r="M222" i="13"/>
  <c r="K220" i="13"/>
  <c r="M219" i="13"/>
  <c r="K217" i="13"/>
  <c r="M215" i="13"/>
  <c r="K214" i="13"/>
  <c r="K213" i="13"/>
  <c r="M212" i="13"/>
  <c r="K210" i="13"/>
  <c r="M209" i="13"/>
  <c r="M208" i="13"/>
  <c r="M206" i="13"/>
  <c r="M205" i="13"/>
  <c r="K203" i="13"/>
  <c r="M202" i="13"/>
  <c r="M201" i="13"/>
  <c r="K200" i="13"/>
  <c r="M199" i="13"/>
  <c r="M198" i="13"/>
  <c r="K196" i="13"/>
  <c r="M195" i="13"/>
  <c r="M193" i="13"/>
  <c r="M192" i="13"/>
  <c r="M190" i="13"/>
  <c r="K188" i="13"/>
  <c r="M186" i="13"/>
  <c r="K184" i="13"/>
  <c r="K183" i="13"/>
  <c r="M182" i="13"/>
  <c r="K180" i="13"/>
  <c r="M179" i="13"/>
  <c r="M178" i="13"/>
  <c r="K176" i="13"/>
  <c r="M175" i="13"/>
  <c r="M174" i="13"/>
  <c r="K172" i="13"/>
  <c r="M171" i="13"/>
  <c r="M170" i="13"/>
  <c r="K168" i="13"/>
  <c r="M167" i="13"/>
  <c r="K165" i="13"/>
  <c r="M164" i="13"/>
  <c r="M163" i="13"/>
  <c r="M160" i="13"/>
  <c r="M158" i="13"/>
  <c r="M157" i="13"/>
  <c r="K155" i="13"/>
  <c r="M153" i="13"/>
  <c r="K151" i="13"/>
  <c r="K150" i="13"/>
  <c r="K147" i="13"/>
  <c r="M146" i="13"/>
  <c r="K144" i="13"/>
  <c r="K143" i="13"/>
  <c r="M142" i="13"/>
  <c r="K140" i="13"/>
  <c r="M139" i="13"/>
  <c r="K136" i="13"/>
  <c r="M135" i="13"/>
  <c r="M134" i="13"/>
  <c r="K132" i="13"/>
  <c r="M131" i="13"/>
  <c r="M130" i="13"/>
  <c r="K127" i="13"/>
  <c r="K124" i="13"/>
  <c r="M123" i="13"/>
  <c r="M122" i="13"/>
  <c r="K120" i="13"/>
  <c r="M118" i="13"/>
  <c r="K116" i="13"/>
  <c r="K115" i="13"/>
  <c r="K113" i="13"/>
  <c r="M112" i="13"/>
  <c r="M111" i="13"/>
  <c r="K109" i="13"/>
  <c r="M108" i="13"/>
  <c r="K106" i="13"/>
  <c r="M105" i="13"/>
  <c r="K102" i="13"/>
  <c r="M101" i="13"/>
  <c r="M100" i="13"/>
  <c r="K98" i="13"/>
  <c r="M97" i="13"/>
  <c r="M95" i="13"/>
  <c r="M94" i="13"/>
  <c r="M93" i="13"/>
  <c r="K92" i="13"/>
  <c r="M91" i="13"/>
  <c r="M90" i="13"/>
  <c r="M89" i="13"/>
  <c r="K88" i="13"/>
  <c r="M87" i="13"/>
  <c r="M86" i="13"/>
  <c r="M85" i="13"/>
  <c r="M83" i="13"/>
  <c r="M82" i="13"/>
  <c r="M81" i="13"/>
  <c r="K80" i="13"/>
  <c r="M79" i="13"/>
  <c r="M78" i="13"/>
  <c r="M77" i="13"/>
  <c r="K76" i="13"/>
  <c r="M75" i="13"/>
  <c r="M74" i="13"/>
  <c r="M73" i="13"/>
  <c r="M71" i="13"/>
  <c r="M70" i="13"/>
  <c r="M69" i="13"/>
  <c r="K68" i="13"/>
  <c r="M67" i="13"/>
  <c r="M66" i="13"/>
  <c r="M65" i="13"/>
  <c r="K64" i="13"/>
  <c r="M63" i="13"/>
  <c r="M62" i="13"/>
  <c r="M61" i="13"/>
  <c r="M59" i="13"/>
  <c r="M58" i="13"/>
  <c r="M57" i="13"/>
  <c r="K56" i="13"/>
  <c r="M55" i="13"/>
  <c r="M54" i="13"/>
  <c r="M53" i="13"/>
  <c r="K52" i="13"/>
  <c r="M51" i="13"/>
  <c r="M50" i="13"/>
  <c r="M49" i="13"/>
  <c r="M47" i="13"/>
  <c r="M46" i="13"/>
  <c r="M45" i="13"/>
  <c r="K44" i="13"/>
  <c r="M43" i="13"/>
  <c r="M42" i="13"/>
  <c r="M41" i="13"/>
  <c r="K40" i="13"/>
  <c r="M39" i="13"/>
  <c r="M38" i="13"/>
  <c r="M37" i="13"/>
  <c r="M35" i="13"/>
  <c r="M34" i="13"/>
  <c r="M33" i="13"/>
  <c r="K32" i="13"/>
  <c r="M31" i="13"/>
  <c r="M30" i="13"/>
  <c r="M29" i="13"/>
  <c r="K28" i="13"/>
  <c r="M27" i="13"/>
  <c r="M26" i="13"/>
  <c r="M25" i="13"/>
  <c r="K23" i="13"/>
  <c r="K22" i="13"/>
  <c r="M21" i="13"/>
  <c r="K20" i="13"/>
  <c r="M19" i="13"/>
  <c r="M18" i="13"/>
  <c r="M17" i="13"/>
  <c r="K16" i="13"/>
  <c r="M14" i="13"/>
  <c r="M13" i="13"/>
  <c r="K12" i="13"/>
  <c r="M10" i="13"/>
  <c r="M9" i="13"/>
  <c r="K8" i="13"/>
  <c r="M7" i="13"/>
  <c r="M6" i="13"/>
  <c r="M5" i="13"/>
  <c r="K4" i="13"/>
  <c r="M3" i="13"/>
  <c r="L42" i="11"/>
  <c r="K4" i="11"/>
  <c r="L4" i="11" s="1"/>
  <c r="K5" i="11"/>
  <c r="L5" i="11" s="1"/>
  <c r="K6" i="11"/>
  <c r="L6" i="11" s="1"/>
  <c r="K7" i="11"/>
  <c r="L7" i="11" s="1"/>
  <c r="K8" i="11"/>
  <c r="L8" i="11" s="1"/>
  <c r="K9" i="11"/>
  <c r="L9" i="11" s="1"/>
  <c r="K10" i="11"/>
  <c r="L10" i="11" s="1"/>
  <c r="K11" i="11"/>
  <c r="L11" i="11" s="1"/>
  <c r="K12" i="11"/>
  <c r="L12" i="11" s="1"/>
  <c r="K13" i="11"/>
  <c r="L13" i="11" s="1"/>
  <c r="K14" i="11"/>
  <c r="L14" i="11" s="1"/>
  <c r="K15" i="11"/>
  <c r="L15" i="11" s="1"/>
  <c r="K16" i="11"/>
  <c r="L16" i="11" s="1"/>
  <c r="K17" i="11"/>
  <c r="L17" i="11" s="1"/>
  <c r="K18" i="11"/>
  <c r="L18" i="11" s="1"/>
  <c r="K19" i="11"/>
  <c r="L19" i="11" s="1"/>
  <c r="K20" i="11"/>
  <c r="L20" i="11" s="1"/>
  <c r="K21" i="11"/>
  <c r="L21" i="11" s="1"/>
  <c r="K22" i="11"/>
  <c r="L22" i="11" s="1"/>
  <c r="K23" i="11"/>
  <c r="L23" i="11" s="1"/>
  <c r="K24" i="11"/>
  <c r="L24" i="11" s="1"/>
  <c r="K25" i="11"/>
  <c r="L25" i="11" s="1"/>
  <c r="K26" i="11"/>
  <c r="L26" i="11" s="1"/>
  <c r="K27" i="11"/>
  <c r="L27" i="11" s="1"/>
  <c r="K28" i="11"/>
  <c r="L28" i="11" s="1"/>
  <c r="K29" i="11"/>
  <c r="L29" i="11" s="1"/>
  <c r="K30" i="11"/>
  <c r="L30" i="11" s="1"/>
  <c r="K31" i="11"/>
  <c r="L31" i="11" s="1"/>
  <c r="K32" i="11"/>
  <c r="L32" i="11" s="1"/>
  <c r="K33" i="11"/>
  <c r="L33" i="11" s="1"/>
  <c r="K34" i="11"/>
  <c r="L34" i="11" s="1"/>
  <c r="K35" i="11"/>
  <c r="L35" i="11" s="1"/>
  <c r="K36" i="11"/>
  <c r="L36" i="11" s="1"/>
  <c r="K37" i="11"/>
  <c r="N37" i="11" s="1"/>
  <c r="K38" i="11"/>
  <c r="L38" i="11" s="1"/>
  <c r="K39" i="11"/>
  <c r="L39" i="11" s="1"/>
  <c r="K40" i="11"/>
  <c r="L40" i="11" s="1"/>
  <c r="K41" i="11"/>
  <c r="L41" i="11" s="1"/>
  <c r="K42" i="11"/>
  <c r="K43" i="11"/>
  <c r="L43" i="11" s="1"/>
  <c r="K44" i="11"/>
  <c r="L44" i="11" s="1"/>
  <c r="K45" i="11"/>
  <c r="L45" i="11" s="1"/>
  <c r="K46" i="11"/>
  <c r="L46" i="11" s="1"/>
  <c r="K47" i="11"/>
  <c r="L47" i="11" s="1"/>
  <c r="K48" i="11"/>
  <c r="L48" i="11" s="1"/>
  <c r="K49" i="11"/>
  <c r="N49" i="11" s="1"/>
  <c r="K50" i="11"/>
  <c r="L50" i="11" s="1"/>
  <c r="K51" i="11"/>
  <c r="L51" i="11" s="1"/>
  <c r="K52" i="11"/>
  <c r="L52" i="11" s="1"/>
  <c r="K53" i="11"/>
  <c r="L53" i="11" s="1"/>
  <c r="K54" i="11"/>
  <c r="L54" i="11" s="1"/>
  <c r="K55" i="11"/>
  <c r="L55" i="11" s="1"/>
  <c r="K56" i="11"/>
  <c r="L56" i="11" s="1"/>
  <c r="K57" i="11"/>
  <c r="L57" i="11" s="1"/>
  <c r="K58" i="11"/>
  <c r="L58" i="11" s="1"/>
  <c r="K59" i="11"/>
  <c r="L59" i="11" s="1"/>
  <c r="K60" i="11"/>
  <c r="L60" i="11" s="1"/>
  <c r="K61" i="11"/>
  <c r="N61" i="11" s="1"/>
  <c r="K62" i="11"/>
  <c r="L62" i="11" s="1"/>
  <c r="K63" i="11"/>
  <c r="L63" i="11" s="1"/>
  <c r="K64" i="11"/>
  <c r="N64" i="11" s="1"/>
  <c r="K65" i="11"/>
  <c r="L65" i="11" s="1"/>
  <c r="K66" i="11"/>
  <c r="L66" i="11" s="1"/>
  <c r="K67" i="11"/>
  <c r="L67" i="11" s="1"/>
  <c r="K68" i="11"/>
  <c r="L68" i="11" s="1"/>
  <c r="K69" i="11"/>
  <c r="L69" i="11" s="1"/>
  <c r="K70" i="11"/>
  <c r="L70" i="11" s="1"/>
  <c r="K71" i="11"/>
  <c r="L71" i="11" s="1"/>
  <c r="K72" i="11"/>
  <c r="L72" i="11" s="1"/>
  <c r="K73" i="11"/>
  <c r="N73" i="11" s="1"/>
  <c r="K74" i="11"/>
  <c r="L74" i="11" s="1"/>
  <c r="K75" i="11"/>
  <c r="L75" i="11" s="1"/>
  <c r="K76" i="11"/>
  <c r="L76" i="11" s="1"/>
  <c r="K77" i="11"/>
  <c r="L77" i="11" s="1"/>
  <c r="K78" i="11"/>
  <c r="L78" i="11" s="1"/>
  <c r="K79" i="11"/>
  <c r="L79" i="11" s="1"/>
  <c r="K80" i="11"/>
  <c r="L80" i="11" s="1"/>
  <c r="K81" i="11"/>
  <c r="L81" i="11" s="1"/>
  <c r="K82" i="11"/>
  <c r="L82" i="11" s="1"/>
  <c r="K83" i="11"/>
  <c r="L83" i="11" s="1"/>
  <c r="K84" i="11"/>
  <c r="L84" i="11" s="1"/>
  <c r="K85" i="11"/>
  <c r="L85" i="11" s="1"/>
  <c r="K86" i="11"/>
  <c r="L86" i="11" s="1"/>
  <c r="K87" i="11"/>
  <c r="L87" i="11" s="1"/>
  <c r="K88" i="11"/>
  <c r="L88" i="11" s="1"/>
  <c r="K89" i="11"/>
  <c r="L89" i="11" s="1"/>
  <c r="K90" i="11"/>
  <c r="L90" i="11" s="1"/>
  <c r="K91" i="11"/>
  <c r="L91" i="11" s="1"/>
  <c r="K92" i="11"/>
  <c r="L92" i="11" s="1"/>
  <c r="K93" i="11"/>
  <c r="L93" i="11" s="1"/>
  <c r="K94" i="11"/>
  <c r="L94" i="11" s="1"/>
  <c r="K95" i="11"/>
  <c r="L95" i="11" s="1"/>
  <c r="K96" i="11"/>
  <c r="L96" i="11" s="1"/>
  <c r="K97" i="11"/>
  <c r="L97" i="11" s="1"/>
  <c r="K98" i="11"/>
  <c r="L98" i="11" s="1"/>
  <c r="K99" i="11"/>
  <c r="L99" i="11" s="1"/>
  <c r="K100" i="11"/>
  <c r="L100" i="11" s="1"/>
  <c r="K101" i="11"/>
  <c r="L101" i="11" s="1"/>
  <c r="K102" i="11"/>
  <c r="L102" i="11" s="1"/>
  <c r="K103" i="11"/>
  <c r="L103" i="11" s="1"/>
  <c r="K104" i="11"/>
  <c r="L104" i="11" s="1"/>
  <c r="K105" i="11"/>
  <c r="L105" i="11" s="1"/>
  <c r="K106" i="11"/>
  <c r="L106" i="11" s="1"/>
  <c r="K107" i="11"/>
  <c r="L107" i="11" s="1"/>
  <c r="K108" i="11"/>
  <c r="L108" i="11" s="1"/>
  <c r="K109" i="11"/>
  <c r="L109" i="11" s="1"/>
  <c r="K110" i="11"/>
  <c r="L110" i="11" s="1"/>
  <c r="K111" i="11"/>
  <c r="L111" i="11" s="1"/>
  <c r="K112" i="11"/>
  <c r="L112" i="11" s="1"/>
  <c r="K113" i="11"/>
  <c r="L113" i="11" s="1"/>
  <c r="K114" i="11"/>
  <c r="L114" i="11" s="1"/>
  <c r="K115" i="11"/>
  <c r="L115" i="11" s="1"/>
  <c r="K116" i="11"/>
  <c r="L116" i="11" s="1"/>
  <c r="K117" i="11"/>
  <c r="L117" i="11" s="1"/>
  <c r="K118" i="11"/>
  <c r="L118" i="11" s="1"/>
  <c r="K119" i="11"/>
  <c r="L119" i="11" s="1"/>
  <c r="K120" i="11"/>
  <c r="L120" i="11" s="1"/>
  <c r="K121" i="11"/>
  <c r="N121" i="11" s="1"/>
  <c r="K122" i="11"/>
  <c r="L122" i="11" s="1"/>
  <c r="K123" i="11"/>
  <c r="L123" i="11" s="1"/>
  <c r="K124" i="11"/>
  <c r="L124" i="11" s="1"/>
  <c r="K125" i="11"/>
  <c r="L125" i="11" s="1"/>
  <c r="K126" i="11"/>
  <c r="L126" i="11" s="1"/>
  <c r="K127" i="11"/>
  <c r="L127" i="11" s="1"/>
  <c r="K128" i="11"/>
  <c r="L128" i="11" s="1"/>
  <c r="K129" i="11"/>
  <c r="L129" i="11" s="1"/>
  <c r="K130" i="11"/>
  <c r="L130" i="11" s="1"/>
  <c r="K131" i="11"/>
  <c r="L131" i="11" s="1"/>
  <c r="K132" i="11"/>
  <c r="L132" i="11" s="1"/>
  <c r="K133" i="11"/>
  <c r="N133" i="11" s="1"/>
  <c r="K134" i="11"/>
  <c r="L134" i="11" s="1"/>
  <c r="K135" i="11"/>
  <c r="L135" i="11" s="1"/>
  <c r="K136" i="11"/>
  <c r="L136" i="11" s="1"/>
  <c r="K137" i="11"/>
  <c r="L137" i="11" s="1"/>
  <c r="K138" i="11"/>
  <c r="L138" i="11" s="1"/>
  <c r="K139" i="11"/>
  <c r="L139" i="11" s="1"/>
  <c r="K140" i="11"/>
  <c r="L140" i="11" s="1"/>
  <c r="K141" i="11"/>
  <c r="L141" i="11" s="1"/>
  <c r="K142" i="11"/>
  <c r="L142" i="11" s="1"/>
  <c r="K143" i="11"/>
  <c r="L143" i="11" s="1"/>
  <c r="K144" i="11"/>
  <c r="L144" i="11" s="1"/>
  <c r="K145" i="11"/>
  <c r="N145" i="11" s="1"/>
  <c r="K146" i="11"/>
  <c r="L146" i="11" s="1"/>
  <c r="K147" i="11"/>
  <c r="L147" i="11" s="1"/>
  <c r="K148" i="11"/>
  <c r="N148" i="11" s="1"/>
  <c r="K149" i="11"/>
  <c r="L149" i="11" s="1"/>
  <c r="K150" i="11"/>
  <c r="L150" i="11" s="1"/>
  <c r="K151" i="11"/>
  <c r="L151" i="11" s="1"/>
  <c r="K152" i="11"/>
  <c r="L152" i="11" s="1"/>
  <c r="K153" i="11"/>
  <c r="L153" i="11" s="1"/>
  <c r="K154" i="11"/>
  <c r="L154" i="11" s="1"/>
  <c r="K155" i="11"/>
  <c r="L155" i="11" s="1"/>
  <c r="K156" i="11"/>
  <c r="L156" i="11" s="1"/>
  <c r="K157" i="11"/>
  <c r="L157" i="11" s="1"/>
  <c r="K158" i="11"/>
  <c r="L158" i="11" s="1"/>
  <c r="K159" i="11"/>
  <c r="L159" i="11" s="1"/>
  <c r="K160" i="11"/>
  <c r="L160" i="11" s="1"/>
  <c r="K161" i="11"/>
  <c r="L161" i="11" s="1"/>
  <c r="K162" i="11"/>
  <c r="L162" i="11" s="1"/>
  <c r="K163" i="11"/>
  <c r="L163" i="11" s="1"/>
  <c r="K164" i="11"/>
  <c r="L164" i="11" s="1"/>
  <c r="K165" i="11"/>
  <c r="L165" i="11" s="1"/>
  <c r="K166" i="11"/>
  <c r="L166" i="11" s="1"/>
  <c r="K167" i="11"/>
  <c r="L167" i="11" s="1"/>
  <c r="K168" i="11"/>
  <c r="L168" i="11" s="1"/>
  <c r="K169" i="11"/>
  <c r="N169" i="11" s="1"/>
  <c r="K170" i="11"/>
  <c r="L170" i="11" s="1"/>
  <c r="K171" i="11"/>
  <c r="L171" i="11" s="1"/>
  <c r="K172" i="11"/>
  <c r="L172" i="11" s="1"/>
  <c r="K173" i="11"/>
  <c r="L173" i="11" s="1"/>
  <c r="K174" i="11"/>
  <c r="L174" i="11" s="1"/>
  <c r="K175" i="11"/>
  <c r="L175" i="11" s="1"/>
  <c r="K176" i="11"/>
  <c r="L176" i="11" s="1"/>
  <c r="K177" i="11"/>
  <c r="L177" i="11" s="1"/>
  <c r="K178" i="11"/>
  <c r="L178" i="11" s="1"/>
  <c r="K179" i="11"/>
  <c r="L179" i="11" s="1"/>
  <c r="K180" i="11"/>
  <c r="L180" i="11" s="1"/>
  <c r="K181" i="11"/>
  <c r="L181" i="11" s="1"/>
  <c r="K182" i="11"/>
  <c r="L182" i="11" s="1"/>
  <c r="K183" i="11"/>
  <c r="L183" i="11" s="1"/>
  <c r="K184" i="11"/>
  <c r="N184" i="11" s="1"/>
  <c r="K185" i="11"/>
  <c r="L185" i="11" s="1"/>
  <c r="K186" i="11"/>
  <c r="L186" i="11" s="1"/>
  <c r="K187" i="11"/>
  <c r="L187" i="11" s="1"/>
  <c r="K188" i="11"/>
  <c r="L188" i="11" s="1"/>
  <c r="K189" i="11"/>
  <c r="N189" i="11" s="1"/>
  <c r="K190" i="11"/>
  <c r="L190" i="11" s="1"/>
  <c r="K191" i="11"/>
  <c r="L191" i="11" s="1"/>
  <c r="K192" i="11"/>
  <c r="L192" i="11" s="1"/>
  <c r="K193" i="11"/>
  <c r="L193" i="11" s="1"/>
  <c r="K194" i="11"/>
  <c r="L194" i="11" s="1"/>
  <c r="K195" i="11"/>
  <c r="N195" i="11" s="1"/>
  <c r="K196" i="11"/>
  <c r="L196" i="11" s="1"/>
  <c r="K197" i="11"/>
  <c r="L197" i="11" s="1"/>
  <c r="K198" i="11"/>
  <c r="N198" i="11" s="1"/>
  <c r="K199" i="11"/>
  <c r="N199" i="11" s="1"/>
  <c r="K200" i="11"/>
  <c r="L200" i="11" s="1"/>
  <c r="K201" i="11"/>
  <c r="L201" i="11" s="1"/>
  <c r="K202" i="11"/>
  <c r="L202" i="11" s="1"/>
  <c r="K203" i="11"/>
  <c r="L203" i="11" s="1"/>
  <c r="K204" i="11"/>
  <c r="N204" i="11" s="1"/>
  <c r="K205" i="11"/>
  <c r="L205" i="11" s="1"/>
  <c r="K206" i="11"/>
  <c r="N206" i="11" s="1"/>
  <c r="K207" i="11"/>
  <c r="L207" i="11" s="1"/>
  <c r="K208" i="11"/>
  <c r="N208" i="11" s="1"/>
  <c r="K209" i="11"/>
  <c r="N209" i="11" s="1"/>
  <c r="K210" i="11"/>
  <c r="L210" i="11" s="1"/>
  <c r="K211" i="11"/>
  <c r="N211" i="11" s="1"/>
  <c r="K212" i="11"/>
  <c r="L212" i="11" s="1"/>
  <c r="K213" i="11"/>
  <c r="L213" i="11" s="1"/>
  <c r="K214" i="11"/>
  <c r="L214" i="11" s="1"/>
  <c r="K215" i="11"/>
  <c r="L215" i="11" s="1"/>
  <c r="K216" i="11"/>
  <c r="L216" i="11" s="1"/>
  <c r="K217" i="11"/>
  <c r="L217" i="11" s="1"/>
  <c r="K218" i="11"/>
  <c r="L218" i="11" s="1"/>
  <c r="K219" i="11"/>
  <c r="L219" i="11" s="1"/>
  <c r="K220" i="11"/>
  <c r="L220" i="11" s="1"/>
  <c r="K221" i="11"/>
  <c r="L221" i="11" s="1"/>
  <c r="K222" i="11"/>
  <c r="N222" i="11" s="1"/>
  <c r="K223" i="11"/>
  <c r="N223" i="11" s="1"/>
  <c r="K224" i="11"/>
  <c r="L224" i="11" s="1"/>
  <c r="K225" i="11"/>
  <c r="N225" i="11" s="1"/>
  <c r="K226" i="11"/>
  <c r="L226" i="11" s="1"/>
  <c r="K227" i="11"/>
  <c r="N227" i="11" s="1"/>
  <c r="K228" i="11"/>
  <c r="N228" i="11" s="1"/>
  <c r="K229" i="11"/>
  <c r="L229" i="11" s="1"/>
  <c r="K230" i="11"/>
  <c r="L230" i="11" s="1"/>
  <c r="K231" i="11"/>
  <c r="N231" i="11" s="1"/>
  <c r="K232" i="11"/>
  <c r="L232" i="11" s="1"/>
  <c r="K233" i="11"/>
  <c r="L233" i="11" s="1"/>
  <c r="K234" i="11"/>
  <c r="N234" i="11" s="1"/>
  <c r="K235" i="11"/>
  <c r="L235" i="11" s="1"/>
  <c r="K236" i="11"/>
  <c r="L236" i="11" s="1"/>
  <c r="K237" i="11"/>
  <c r="N237" i="11" s="1"/>
  <c r="K238" i="11"/>
  <c r="L238" i="11" s="1"/>
  <c r="K239" i="11"/>
  <c r="L239" i="11" s="1"/>
  <c r="K240" i="11"/>
  <c r="L240" i="11" s="1"/>
  <c r="K241" i="11"/>
  <c r="N241" i="11" s="1"/>
  <c r="K242" i="11"/>
  <c r="N242" i="11" s="1"/>
  <c r="K243" i="11"/>
  <c r="L243" i="11" s="1"/>
  <c r="K244" i="11"/>
  <c r="N244" i="11" s="1"/>
  <c r="K245" i="11"/>
  <c r="L245" i="11" s="1"/>
  <c r="K246" i="11"/>
  <c r="L246" i="11" s="1"/>
  <c r="K247" i="11"/>
  <c r="L247" i="11" s="1"/>
  <c r="K248" i="11"/>
  <c r="L248" i="11" s="1"/>
  <c r="K249" i="11"/>
  <c r="L249" i="11" s="1"/>
  <c r="K250" i="11"/>
  <c r="L250" i="11" s="1"/>
  <c r="K251" i="11"/>
  <c r="L251" i="11" s="1"/>
  <c r="K252" i="11"/>
  <c r="L252" i="11" s="1"/>
  <c r="K253" i="11"/>
  <c r="L253" i="11" s="1"/>
  <c r="K254" i="11"/>
  <c r="L254" i="11" s="1"/>
  <c r="K255" i="11"/>
  <c r="N255" i="11" s="1"/>
  <c r="K256" i="11"/>
  <c r="L256" i="11" s="1"/>
  <c r="K257" i="11"/>
  <c r="N257" i="11" s="1"/>
  <c r="K258" i="11"/>
  <c r="N258" i="11" s="1"/>
  <c r="K259" i="11"/>
  <c r="N259" i="11" s="1"/>
  <c r="K260" i="11"/>
  <c r="L260" i="11" s="1"/>
  <c r="K261" i="11"/>
  <c r="N261" i="11" s="1"/>
  <c r="K262" i="11"/>
  <c r="L262" i="11" s="1"/>
  <c r="K263" i="11"/>
  <c r="N263" i="11" s="1"/>
  <c r="K264" i="11"/>
  <c r="N264" i="11" s="1"/>
  <c r="K265" i="11"/>
  <c r="N265" i="11" s="1"/>
  <c r="K266" i="11"/>
  <c r="L266" i="11" s="1"/>
  <c r="K267" i="11"/>
  <c r="L267" i="11" s="1"/>
  <c r="K268" i="11"/>
  <c r="L268" i="11" s="1"/>
  <c r="K269" i="11"/>
  <c r="L269" i="11" s="1"/>
  <c r="K270" i="11"/>
  <c r="N270" i="11" s="1"/>
  <c r="K271" i="11"/>
  <c r="L271" i="11" s="1"/>
  <c r="K272" i="11"/>
  <c r="L272" i="11" s="1"/>
  <c r="K273" i="11"/>
  <c r="N273" i="11" s="1"/>
  <c r="K274" i="11"/>
  <c r="L274" i="11" s="1"/>
  <c r="K275" i="11"/>
  <c r="L275" i="11" s="1"/>
  <c r="K276" i="11"/>
  <c r="L276" i="11" s="1"/>
  <c r="K277" i="11"/>
  <c r="L277" i="11" s="1"/>
  <c r="K278" i="11"/>
  <c r="N278" i="11" s="1"/>
  <c r="K279" i="11"/>
  <c r="N279" i="11" s="1"/>
  <c r="K280" i="11"/>
  <c r="L280" i="11" s="1"/>
  <c r="K281" i="11"/>
  <c r="L281" i="11" s="1"/>
  <c r="K282" i="11"/>
  <c r="N282" i="11" s="1"/>
  <c r="K283" i="11"/>
  <c r="L283" i="11" s="1"/>
  <c r="K284" i="11"/>
  <c r="N284" i="11" s="1"/>
  <c r="K285" i="11"/>
  <c r="N285" i="11" s="1"/>
  <c r="K286" i="11"/>
  <c r="L286" i="11" s="1"/>
  <c r="K287" i="11"/>
  <c r="N287" i="11" s="1"/>
  <c r="K288" i="11"/>
  <c r="N288" i="11" s="1"/>
  <c r="K289" i="11"/>
  <c r="L289" i="11" s="1"/>
  <c r="K290" i="11"/>
  <c r="N290" i="11" s="1"/>
  <c r="K291" i="11"/>
  <c r="N291" i="11" s="1"/>
  <c r="K292" i="11"/>
  <c r="L292" i="11" s="1"/>
  <c r="K293" i="11"/>
  <c r="N293" i="11" s="1"/>
  <c r="K294" i="11"/>
  <c r="L294" i="11" s="1"/>
  <c r="K295" i="11"/>
  <c r="L295" i="11" s="1"/>
  <c r="K296" i="11"/>
  <c r="L296" i="11" s="1"/>
  <c r="K297" i="11"/>
  <c r="L297" i="11" s="1"/>
  <c r="K298" i="11"/>
  <c r="L298" i="11" s="1"/>
  <c r="K299" i="11"/>
  <c r="L299" i="11" s="1"/>
  <c r="K300" i="11"/>
  <c r="L300" i="11" s="1"/>
  <c r="K301" i="11"/>
  <c r="N301" i="11" s="1"/>
  <c r="K302" i="11"/>
  <c r="L302" i="11" s="1"/>
  <c r="K303" i="11"/>
  <c r="L303" i="11" s="1"/>
  <c r="K304" i="11"/>
  <c r="L304" i="11" s="1"/>
  <c r="K305" i="11"/>
  <c r="L305" i="11" s="1"/>
  <c r="K306" i="11"/>
  <c r="N306" i="11" s="1"/>
  <c r="K307" i="11"/>
  <c r="N307" i="11" s="1"/>
  <c r="K308" i="11"/>
  <c r="L308" i="11" s="1"/>
  <c r="K309" i="11"/>
  <c r="N309" i="11" s="1"/>
  <c r="K310" i="11"/>
  <c r="L310" i="11" s="1"/>
  <c r="K311" i="11"/>
  <c r="N311" i="11" s="1"/>
  <c r="K312" i="11"/>
  <c r="N312" i="11" s="1"/>
  <c r="K313" i="11"/>
  <c r="L313" i="11" s="1"/>
  <c r="K314" i="11"/>
  <c r="L314" i="11" s="1"/>
  <c r="K315" i="11"/>
  <c r="L315" i="11" s="1"/>
  <c r="K316" i="11"/>
  <c r="L316" i="11" s="1"/>
  <c r="K317" i="11"/>
  <c r="N317" i="11" s="1"/>
  <c r="K318" i="11"/>
  <c r="N318" i="11" s="1"/>
  <c r="K319" i="11"/>
  <c r="N319" i="11" s="1"/>
  <c r="K320" i="11"/>
  <c r="L320" i="11" s="1"/>
  <c r="K321" i="11"/>
  <c r="N321" i="11" s="1"/>
  <c r="K322" i="11"/>
  <c r="L322" i="11" s="1"/>
  <c r="K323" i="11"/>
  <c r="L323" i="11" s="1"/>
  <c r="K324" i="11"/>
  <c r="N324" i="11" s="1"/>
  <c r="K325" i="11"/>
  <c r="L325" i="11" s="1"/>
  <c r="K326" i="11"/>
  <c r="L326" i="11" s="1"/>
  <c r="K327" i="11"/>
  <c r="L327" i="11" s="1"/>
  <c r="K328" i="11"/>
  <c r="L328" i="11" s="1"/>
  <c r="K329" i="11"/>
  <c r="L329" i="11" s="1"/>
  <c r="K330" i="11"/>
  <c r="N330" i="11" s="1"/>
  <c r="K331" i="11"/>
  <c r="L331" i="11" s="1"/>
  <c r="K332" i="11"/>
  <c r="L332" i="11" s="1"/>
  <c r="K333" i="11"/>
  <c r="N333" i="11" s="1"/>
  <c r="K334" i="11"/>
  <c r="L334" i="11" s="1"/>
  <c r="K335" i="11"/>
  <c r="L335" i="11" s="1"/>
  <c r="K336" i="11"/>
  <c r="L336" i="11" s="1"/>
  <c r="K337" i="11"/>
  <c r="L337" i="11" s="1"/>
  <c r="K338" i="11"/>
  <c r="L338" i="11" s="1"/>
  <c r="K339" i="11"/>
  <c r="L339" i="11" s="1"/>
  <c r="K340" i="11"/>
  <c r="L340" i="11" s="1"/>
  <c r="K341" i="11"/>
  <c r="L341" i="11" s="1"/>
  <c r="K342" i="11"/>
  <c r="N342" i="11" s="1"/>
  <c r="K343" i="11"/>
  <c r="L343" i="11" s="1"/>
  <c r="K344" i="11"/>
  <c r="L344" i="11" s="1"/>
  <c r="K345" i="11"/>
  <c r="N345" i="11" s="1"/>
  <c r="K346" i="11"/>
  <c r="L346" i="11" s="1"/>
  <c r="K347" i="11"/>
  <c r="L347" i="11" s="1"/>
  <c r="K348" i="11"/>
  <c r="L348" i="11" s="1"/>
  <c r="K349" i="11"/>
  <c r="L349" i="11" s="1"/>
  <c r="K350" i="11"/>
  <c r="N350" i="11" s="1"/>
  <c r="K351" i="11"/>
  <c r="N351" i="11" s="1"/>
  <c r="K352" i="11"/>
  <c r="N352" i="11" s="1"/>
  <c r="K353" i="11"/>
  <c r="L353" i="11" s="1"/>
  <c r="K354" i="11"/>
  <c r="N354" i="11" s="1"/>
  <c r="K355" i="11"/>
  <c r="N355" i="11" s="1"/>
  <c r="K356" i="11"/>
  <c r="L356" i="11" s="1"/>
  <c r="K357" i="11"/>
  <c r="N357" i="11" s="1"/>
  <c r="K358" i="11"/>
  <c r="L358" i="11" s="1"/>
  <c r="K359" i="11"/>
  <c r="L359" i="11" s="1"/>
  <c r="K360" i="11"/>
  <c r="L360" i="11" s="1"/>
  <c r="K361" i="11"/>
  <c r="L361" i="11" s="1"/>
  <c r="K362" i="11"/>
  <c r="L362" i="11" s="1"/>
  <c r="K363" i="11"/>
  <c r="N363" i="11" s="1"/>
  <c r="K364" i="11"/>
  <c r="N364" i="11" s="1"/>
  <c r="K365" i="11"/>
  <c r="L365" i="11" s="1"/>
  <c r="K366" i="11"/>
  <c r="N366" i="11" s="1"/>
  <c r="K367" i="11"/>
  <c r="N367" i="11" s="1"/>
  <c r="K368" i="11"/>
  <c r="L368" i="11" s="1"/>
  <c r="K369" i="11"/>
  <c r="L369" i="11" s="1"/>
  <c r="K370" i="11"/>
  <c r="L370" i="11" s="1"/>
  <c r="K371" i="11"/>
  <c r="N371" i="11" s="1"/>
  <c r="K372" i="11"/>
  <c r="L372" i="11" s="1"/>
  <c r="K373" i="11"/>
  <c r="L373" i="11" s="1"/>
  <c r="K374" i="11"/>
  <c r="N374" i="11" s="1"/>
  <c r="K375" i="11"/>
  <c r="N375" i="11" s="1"/>
  <c r="K376" i="11"/>
  <c r="N376" i="11" s="1"/>
  <c r="K377" i="11"/>
  <c r="L377" i="11" s="1"/>
  <c r="K378" i="11"/>
  <c r="N378" i="11" s="1"/>
  <c r="K379" i="11"/>
  <c r="N379" i="11" s="1"/>
  <c r="K380" i="11"/>
  <c r="N380" i="11" s="1"/>
  <c r="K381" i="11"/>
  <c r="N381" i="11" s="1"/>
  <c r="K382" i="11"/>
  <c r="N382" i="11" s="1"/>
  <c r="K383" i="11"/>
  <c r="L383" i="11" s="1"/>
  <c r="K384" i="11"/>
  <c r="L384" i="11" s="1"/>
  <c r="K385" i="11"/>
  <c r="N385" i="11" s="1"/>
  <c r="K386" i="11"/>
  <c r="N386" i="11" s="1"/>
  <c r="K387" i="11"/>
  <c r="N387" i="11" s="1"/>
  <c r="K388" i="11"/>
  <c r="L388" i="11" s="1"/>
  <c r="K389" i="11"/>
  <c r="L389" i="11" s="1"/>
  <c r="K390" i="11"/>
  <c r="L390" i="11" s="1"/>
  <c r="K391" i="11"/>
  <c r="N391" i="11" s="1"/>
  <c r="K392" i="11"/>
  <c r="N392" i="11" s="1"/>
  <c r="K393" i="11"/>
  <c r="N393" i="11" s="1"/>
  <c r="K394" i="11"/>
  <c r="N394" i="11" s="1"/>
  <c r="K395" i="11"/>
  <c r="L395" i="11" s="1"/>
  <c r="K396" i="11"/>
  <c r="N396" i="11" s="1"/>
  <c r="K397" i="11"/>
  <c r="N397" i="11" s="1"/>
  <c r="K398" i="11"/>
  <c r="N398" i="11" s="1"/>
  <c r="K399" i="11"/>
  <c r="N399" i="11" s="1"/>
  <c r="K400" i="11"/>
  <c r="L400" i="11" s="1"/>
  <c r="K401" i="11"/>
  <c r="N401" i="11" s="1"/>
  <c r="K402" i="11"/>
  <c r="N402" i="11" s="1"/>
  <c r="K403" i="11"/>
  <c r="L403" i="11" s="1"/>
  <c r="K404" i="11"/>
  <c r="L404" i="11" s="1"/>
  <c r="K405" i="11"/>
  <c r="N405" i="11" s="1"/>
  <c r="K406" i="11"/>
  <c r="N406" i="11" s="1"/>
  <c r="K407" i="11"/>
  <c r="L407" i="11" s="1"/>
  <c r="K408" i="11"/>
  <c r="N408" i="11" s="1"/>
  <c r="K409" i="11"/>
  <c r="N409" i="11" s="1"/>
  <c r="K410" i="11"/>
  <c r="L410" i="11" s="1"/>
  <c r="K411" i="11"/>
  <c r="N411" i="11" s="1"/>
  <c r="K412" i="11"/>
  <c r="N412" i="11" s="1"/>
  <c r="K413" i="11"/>
  <c r="L413" i="11" s="1"/>
  <c r="K414" i="11"/>
  <c r="N414" i="11" s="1"/>
  <c r="K415" i="11"/>
  <c r="N415" i="11" s="1"/>
  <c r="K416" i="11"/>
  <c r="L416" i="11" s="1"/>
  <c r="K417" i="11"/>
  <c r="L417" i="11" s="1"/>
  <c r="K418" i="11"/>
  <c r="N418" i="11" s="1"/>
  <c r="K419" i="11"/>
  <c r="N419" i="11" s="1"/>
  <c r="K420" i="11"/>
  <c r="N420" i="11" s="1"/>
  <c r="K421" i="11"/>
  <c r="N421" i="11" s="1"/>
  <c r="K422" i="11"/>
  <c r="L422" i="11" s="1"/>
  <c r="K423" i="11"/>
  <c r="N423" i="11" s="1"/>
  <c r="K424" i="11"/>
  <c r="L424" i="11" s="1"/>
  <c r="K425" i="11"/>
  <c r="N425" i="11" s="1"/>
  <c r="K426" i="11"/>
  <c r="N426" i="11" s="1"/>
  <c r="K427" i="11"/>
  <c r="N427" i="11" s="1"/>
  <c r="K428" i="11"/>
  <c r="N428" i="11" s="1"/>
  <c r="K429" i="11"/>
  <c r="N429" i="11" s="1"/>
  <c r="K430" i="11"/>
  <c r="N430" i="11" s="1"/>
  <c r="K431" i="11"/>
  <c r="L431" i="11" s="1"/>
  <c r="K432" i="11"/>
  <c r="N432" i="11" s="1"/>
  <c r="K433" i="11"/>
  <c r="N433" i="11" s="1"/>
  <c r="K434" i="11"/>
  <c r="N434" i="11" s="1"/>
  <c r="K435" i="11"/>
  <c r="N435" i="11" s="1"/>
  <c r="K436" i="11"/>
  <c r="N436" i="11" s="1"/>
  <c r="K437" i="11"/>
  <c r="L437" i="11" s="1"/>
  <c r="K3" i="11"/>
  <c r="L3" i="11" s="1"/>
  <c r="N292" i="11"/>
  <c r="N316" i="11"/>
  <c r="N107" i="11"/>
  <c r="N131" i="11"/>
  <c r="N142" i="11"/>
  <c r="N144" i="11"/>
  <c r="N160" i="11"/>
  <c r="N191" i="11"/>
  <c r="N192" i="11"/>
  <c r="N203" i="11"/>
  <c r="N210" i="11"/>
  <c r="N215" i="11"/>
  <c r="N239" i="11"/>
  <c r="N251" i="11"/>
  <c r="N267" i="11"/>
  <c r="N275" i="11"/>
  <c r="N326" i="11"/>
  <c r="N327" i="11"/>
  <c r="N6" i="11"/>
  <c r="F107" i="3"/>
  <c r="N29" i="11"/>
  <c r="N34" i="11"/>
  <c r="N35" i="11"/>
  <c r="N36" i="11"/>
  <c r="N38" i="11"/>
  <c r="N46" i="11"/>
  <c r="N47" i="11"/>
  <c r="N48" i="11"/>
  <c r="N50" i="11"/>
  <c r="N51" i="11"/>
  <c r="N53" i="11"/>
  <c r="N58" i="11"/>
  <c r="N59" i="11"/>
  <c r="N60" i="11"/>
  <c r="N62" i="11"/>
  <c r="N65" i="11"/>
  <c r="N70" i="11"/>
  <c r="N71" i="11"/>
  <c r="N72" i="11"/>
  <c r="N74" i="11"/>
  <c r="N75" i="11"/>
  <c r="N77" i="11"/>
  <c r="N82" i="11"/>
  <c r="N83" i="11"/>
  <c r="N84" i="11"/>
  <c r="N86" i="11"/>
  <c r="N89" i="11"/>
  <c r="N95" i="11"/>
  <c r="N96" i="11"/>
  <c r="N98" i="11"/>
  <c r="N108" i="11"/>
  <c r="N119" i="11"/>
  <c r="N120" i="11"/>
  <c r="N122" i="11"/>
  <c r="N132" i="11"/>
  <c r="N156" i="11"/>
  <c r="N168" i="11"/>
  <c r="N180" i="11"/>
  <c r="N240" i="11"/>
  <c r="N28" i="11"/>
  <c r="N30" i="11"/>
  <c r="N32" i="11"/>
  <c r="N33" i="11"/>
  <c r="N40" i="11"/>
  <c r="N42" i="11"/>
  <c r="N43" i="11"/>
  <c r="N44" i="11"/>
  <c r="N45" i="11"/>
  <c r="N54" i="11"/>
  <c r="N56" i="11"/>
  <c r="N57" i="11"/>
  <c r="N66" i="11"/>
  <c r="N67" i="11"/>
  <c r="N68" i="11"/>
  <c r="N69" i="11"/>
  <c r="N78" i="11"/>
  <c r="N79" i="11"/>
  <c r="N80" i="11"/>
  <c r="N81" i="11"/>
  <c r="N90" i="11"/>
  <c r="N92" i="11"/>
  <c r="N94" i="11"/>
  <c r="N100" i="11"/>
  <c r="N102" i="11"/>
  <c r="N103" i="11"/>
  <c r="N104" i="11"/>
  <c r="N105" i="11"/>
  <c r="N113" i="11"/>
  <c r="N114" i="11"/>
  <c r="N116" i="11"/>
  <c r="N117" i="11"/>
  <c r="N118" i="11"/>
  <c r="N124" i="11"/>
  <c r="N126" i="11"/>
  <c r="N128" i="11"/>
  <c r="N129" i="11"/>
  <c r="N130" i="11"/>
  <c r="N134" i="11"/>
  <c r="N137" i="11"/>
  <c r="N138" i="11"/>
  <c r="N140" i="11"/>
  <c r="N141" i="11"/>
  <c r="N149" i="11"/>
  <c r="N150" i="11"/>
  <c r="N151" i="11"/>
  <c r="N152" i="11"/>
  <c r="N153" i="11"/>
  <c r="N154" i="11"/>
  <c r="N158" i="11"/>
  <c r="N161" i="11"/>
  <c r="N162" i="11"/>
  <c r="N164" i="11"/>
  <c r="N165" i="11"/>
  <c r="N166" i="11"/>
  <c r="N174" i="11"/>
  <c r="N177" i="11"/>
  <c r="N178" i="11"/>
  <c r="N182" i="11"/>
  <c r="N185" i="11"/>
  <c r="N187" i="11"/>
  <c r="N190" i="11"/>
  <c r="N196" i="11"/>
  <c r="N202" i="11"/>
  <c r="N214" i="11"/>
  <c r="N221" i="11"/>
  <c r="N224" i="11"/>
  <c r="N226" i="11"/>
  <c r="N233" i="11"/>
  <c r="N235" i="11"/>
  <c r="N238" i="11"/>
  <c r="N269" i="11"/>
  <c r="N329" i="11"/>
  <c r="N365" i="11"/>
  <c r="N377" i="11"/>
  <c r="N389" i="11"/>
  <c r="N390" i="11"/>
  <c r="N437" i="11"/>
  <c r="N4" i="11"/>
  <c r="N5" i="11"/>
  <c r="N8" i="11"/>
  <c r="N18" i="11"/>
  <c r="N20" i="11"/>
  <c r="N23" i="11"/>
  <c r="N24" i="11"/>
  <c r="I45" i="3"/>
  <c r="I46" i="3"/>
  <c r="I43" i="3"/>
  <c r="I44" i="3"/>
  <c r="I42" i="3"/>
  <c r="I41" i="3"/>
  <c r="L1043" i="11"/>
  <c r="K1043" i="11"/>
  <c r="L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202" i="10" s="1"/>
  <c r="M145" i="10"/>
  <c r="L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140" i="10" s="1"/>
  <c r="M5" i="10"/>
  <c r="M4" i="10"/>
  <c r="M3" i="10"/>
  <c r="L1019" i="9"/>
  <c r="K1019" i="9"/>
  <c r="K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8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1" i="9"/>
  <c r="L70" i="9"/>
  <c r="L69" i="9"/>
  <c r="L68" i="9"/>
  <c r="L67" i="9"/>
  <c r="L66" i="9"/>
  <c r="L65" i="9"/>
  <c r="L64" i="9"/>
  <c r="L62" i="9"/>
  <c r="L61" i="9"/>
  <c r="L59" i="9"/>
  <c r="L57" i="9"/>
  <c r="L56" i="9"/>
  <c r="L55" i="9"/>
  <c r="L54" i="9"/>
  <c r="L53" i="9"/>
  <c r="L52" i="9"/>
  <c r="L51" i="9"/>
  <c r="L49" i="9"/>
  <c r="L48" i="9"/>
  <c r="L47" i="9"/>
  <c r="L45" i="9"/>
  <c r="L44" i="9"/>
  <c r="L43" i="9"/>
  <c r="L42" i="9"/>
  <c r="L41" i="9"/>
  <c r="L40" i="9"/>
  <c r="L39" i="9"/>
  <c r="L38" i="9"/>
  <c r="L37" i="9"/>
  <c r="L36" i="9"/>
  <c r="L35" i="9"/>
  <c r="L34" i="9"/>
  <c r="L31" i="9"/>
  <c r="L30" i="9"/>
  <c r="L29" i="9"/>
  <c r="L28" i="9"/>
  <c r="L27" i="9"/>
  <c r="L26" i="9"/>
  <c r="L25" i="9"/>
  <c r="L24" i="9"/>
  <c r="L23" i="9"/>
  <c r="L21" i="9"/>
  <c r="L20" i="9"/>
  <c r="L19" i="9"/>
  <c r="L18" i="9"/>
  <c r="L17" i="9"/>
  <c r="L16" i="9"/>
  <c r="L15" i="9"/>
  <c r="L14" i="9"/>
  <c r="L13" i="9"/>
  <c r="L12" i="9"/>
  <c r="L10" i="9"/>
  <c r="L9" i="9"/>
  <c r="L8" i="9"/>
  <c r="L7" i="9"/>
  <c r="L6" i="9"/>
  <c r="L5" i="9"/>
  <c r="L4" i="9"/>
  <c r="L3" i="9"/>
  <c r="L335" i="9" s="1"/>
  <c r="Q442" i="8"/>
  <c r="L441" i="8"/>
  <c r="J441" i="8"/>
  <c r="Q440" i="8"/>
  <c r="L440" i="8"/>
  <c r="J440" i="8"/>
  <c r="Q439" i="8"/>
  <c r="L439" i="8"/>
  <c r="J439" i="8"/>
  <c r="Q438" i="8"/>
  <c r="L438" i="8"/>
  <c r="J438" i="8"/>
  <c r="Q437" i="8"/>
  <c r="L437" i="8"/>
  <c r="J437" i="8"/>
  <c r="L436" i="8"/>
  <c r="J436" i="8"/>
  <c r="Q435" i="8"/>
  <c r="L435" i="8"/>
  <c r="J435" i="8"/>
  <c r="Q434" i="8"/>
  <c r="L434" i="8"/>
  <c r="J434" i="8"/>
  <c r="Q433" i="8"/>
  <c r="L433" i="8"/>
  <c r="J433" i="8"/>
  <c r="Q432" i="8"/>
  <c r="L432" i="8"/>
  <c r="J432" i="8"/>
  <c r="Q431" i="8"/>
  <c r="L431" i="8"/>
  <c r="J431" i="8"/>
  <c r="Q430" i="8"/>
  <c r="L430" i="8"/>
  <c r="J430" i="8"/>
  <c r="Q429" i="8"/>
  <c r="L429" i="8"/>
  <c r="J429" i="8"/>
  <c r="Q428" i="8"/>
  <c r="L428" i="8"/>
  <c r="J428" i="8"/>
  <c r="Q427" i="8"/>
  <c r="L427" i="8"/>
  <c r="J427" i="8"/>
  <c r="Q426" i="8"/>
  <c r="L426" i="8"/>
  <c r="J426" i="8"/>
  <c r="Q425" i="8"/>
  <c r="L425" i="8"/>
  <c r="J425" i="8"/>
  <c r="Q424" i="8"/>
  <c r="L424" i="8"/>
  <c r="J424" i="8"/>
  <c r="Q423" i="8"/>
  <c r="L423" i="8"/>
  <c r="J423" i="8"/>
  <c r="Q422" i="8"/>
  <c r="L422" i="8"/>
  <c r="J422" i="8"/>
  <c r="Q421" i="8"/>
  <c r="L421" i="8"/>
  <c r="J421" i="8"/>
  <c r="Q420" i="8"/>
  <c r="L420" i="8"/>
  <c r="J420" i="8"/>
  <c r="L419" i="8"/>
  <c r="J419" i="8"/>
  <c r="Q418" i="8"/>
  <c r="L418" i="8"/>
  <c r="J418" i="8"/>
  <c r="L417" i="8"/>
  <c r="J417" i="8"/>
  <c r="Q416" i="8"/>
  <c r="L416" i="8"/>
  <c r="J416" i="8"/>
  <c r="L415" i="8"/>
  <c r="J415" i="8"/>
  <c r="L414" i="8"/>
  <c r="J414" i="8"/>
  <c r="Q413" i="8"/>
  <c r="L413" i="8"/>
  <c r="J413" i="8"/>
  <c r="Q412" i="8"/>
  <c r="L412" i="8"/>
  <c r="J412" i="8"/>
  <c r="Q411" i="8"/>
  <c r="L411" i="8"/>
  <c r="J411" i="8"/>
  <c r="L410" i="8"/>
  <c r="J410" i="8"/>
  <c r="Q409" i="8"/>
  <c r="L409" i="8"/>
  <c r="J409" i="8"/>
  <c r="Q408" i="8"/>
  <c r="L408" i="8"/>
  <c r="J408" i="8"/>
  <c r="Q407" i="8"/>
  <c r="L407" i="8"/>
  <c r="J407" i="8"/>
  <c r="Q406" i="8"/>
  <c r="L406" i="8"/>
  <c r="J406" i="8"/>
  <c r="Q405" i="8"/>
  <c r="L405" i="8"/>
  <c r="J405" i="8"/>
  <c r="Q404" i="8"/>
  <c r="L404" i="8"/>
  <c r="J404" i="8"/>
  <c r="Q403" i="8"/>
  <c r="L403" i="8"/>
  <c r="J403" i="8"/>
  <c r="Q402" i="8"/>
  <c r="L402" i="8"/>
  <c r="J402" i="8"/>
  <c r="Q401" i="8"/>
  <c r="L401" i="8"/>
  <c r="J401" i="8"/>
  <c r="Q400" i="8"/>
  <c r="L400" i="8"/>
  <c r="J400" i="8"/>
  <c r="Q399" i="8"/>
  <c r="L399" i="8"/>
  <c r="J399" i="8"/>
  <c r="Q398" i="8"/>
  <c r="L398" i="8"/>
  <c r="J398" i="8"/>
  <c r="Q397" i="8"/>
  <c r="L397" i="8"/>
  <c r="J397" i="8"/>
  <c r="Q396" i="8"/>
  <c r="L396" i="8"/>
  <c r="J396" i="8"/>
  <c r="Q395" i="8"/>
  <c r="L395" i="8"/>
  <c r="J395" i="8"/>
  <c r="Q394" i="8"/>
  <c r="L394" i="8"/>
  <c r="J394" i="8"/>
  <c r="Q393" i="8"/>
  <c r="L393" i="8"/>
  <c r="J393" i="8"/>
  <c r="Q392" i="8"/>
  <c r="L392" i="8"/>
  <c r="J392" i="8"/>
  <c r="Q391" i="8"/>
  <c r="L391" i="8"/>
  <c r="J391" i="8"/>
  <c r="Q390" i="8"/>
  <c r="L390" i="8"/>
  <c r="J390" i="8"/>
  <c r="Q389" i="8"/>
  <c r="L389" i="8"/>
  <c r="J389" i="8"/>
  <c r="Q388" i="8"/>
  <c r="L388" i="8"/>
  <c r="J388" i="8"/>
  <c r="Q387" i="8"/>
  <c r="L387" i="8"/>
  <c r="J387" i="8"/>
  <c r="Q386" i="8"/>
  <c r="L386" i="8"/>
  <c r="J386" i="8"/>
  <c r="Q385" i="8"/>
  <c r="L385" i="8"/>
  <c r="J385" i="8"/>
  <c r="Q384" i="8"/>
  <c r="L384" i="8"/>
  <c r="J384" i="8"/>
  <c r="Q383" i="8"/>
  <c r="L383" i="8"/>
  <c r="J383" i="8"/>
  <c r="Q382" i="8"/>
  <c r="L382" i="8"/>
  <c r="J382" i="8"/>
  <c r="Q381" i="8"/>
  <c r="L381" i="8"/>
  <c r="J381" i="8"/>
  <c r="T312" i="8"/>
  <c r="T311" i="8"/>
  <c r="T310" i="8"/>
  <c r="T309" i="8"/>
  <c r="T308" i="8"/>
  <c r="T307" i="8"/>
  <c r="T306" i="8"/>
  <c r="T305" i="8"/>
  <c r="T304" i="8"/>
  <c r="T303" i="8"/>
  <c r="T299" i="8"/>
  <c r="T297" i="8"/>
  <c r="T296" i="8"/>
  <c r="T295" i="8"/>
  <c r="T293" i="8"/>
  <c r="T292" i="8"/>
  <c r="T291" i="8"/>
  <c r="T290" i="8"/>
  <c r="T289" i="8"/>
  <c r="T288" i="8"/>
  <c r="T287" i="8"/>
  <c r="T285" i="8"/>
  <c r="T284" i="8"/>
  <c r="T283" i="8"/>
  <c r="T282" i="8"/>
  <c r="T281" i="8"/>
  <c r="T280" i="8"/>
  <c r="T279" i="8"/>
  <c r="T278" i="8"/>
  <c r="T277" i="8"/>
  <c r="T276" i="8"/>
  <c r="T275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6" i="8"/>
  <c r="T245" i="8"/>
  <c r="T244" i="8"/>
  <c r="T243" i="8"/>
  <c r="T241" i="8"/>
  <c r="T240" i="8"/>
  <c r="T239" i="8"/>
  <c r="T238" i="8"/>
  <c r="T237" i="8"/>
  <c r="T235" i="8"/>
  <c r="T234" i="8"/>
  <c r="T233" i="8"/>
  <c r="T232" i="8"/>
  <c r="T231" i="8"/>
  <c r="T228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206" i="8"/>
  <c r="T204" i="8"/>
  <c r="T203" i="8"/>
  <c r="T202" i="8"/>
  <c r="T201" i="8"/>
  <c r="T200" i="8"/>
  <c r="T199" i="8"/>
  <c r="T197" i="8"/>
  <c r="T194" i="8"/>
  <c r="T193" i="8"/>
  <c r="T192" i="8"/>
  <c r="T191" i="8"/>
  <c r="T190" i="8"/>
  <c r="T189" i="8"/>
  <c r="T188" i="8"/>
  <c r="T187" i="8"/>
  <c r="T186" i="8"/>
  <c r="T185" i="8"/>
  <c r="T184" i="8"/>
  <c r="T183" i="8"/>
  <c r="T182" i="8"/>
  <c r="T181" i="8"/>
  <c r="T179" i="8"/>
  <c r="T178" i="8"/>
  <c r="T177" i="8"/>
  <c r="T176" i="8"/>
  <c r="T175" i="8"/>
  <c r="T174" i="8"/>
  <c r="T172" i="8"/>
  <c r="T171" i="8"/>
  <c r="T169" i="8"/>
  <c r="T167" i="8"/>
  <c r="T166" i="8"/>
  <c r="T165" i="8"/>
  <c r="T163" i="8"/>
  <c r="T162" i="8"/>
  <c r="T161" i="8"/>
  <c r="T160" i="8"/>
  <c r="T159" i="8"/>
  <c r="T158" i="8"/>
  <c r="T157" i="8"/>
  <c r="T156" i="8"/>
  <c r="T155" i="8"/>
  <c r="T152" i="8"/>
  <c r="T151" i="8"/>
  <c r="T150" i="8"/>
  <c r="T149" i="8"/>
  <c r="T147" i="8"/>
  <c r="T146" i="8"/>
  <c r="T145" i="8"/>
  <c r="T144" i="8"/>
  <c r="T143" i="8"/>
  <c r="T142" i="8"/>
  <c r="T141" i="8"/>
  <c r="T140" i="8"/>
  <c r="T139" i="8"/>
  <c r="T137" i="8"/>
  <c r="T135" i="8"/>
  <c r="T134" i="8"/>
  <c r="T133" i="8"/>
  <c r="T132" i="8"/>
  <c r="T131" i="8"/>
  <c r="T130" i="8"/>
  <c r="T127" i="8"/>
  <c r="T126" i="8"/>
  <c r="T125" i="8"/>
  <c r="T124" i="8"/>
  <c r="T123" i="8"/>
  <c r="T122" i="8"/>
  <c r="T121" i="8"/>
  <c r="T120" i="8"/>
  <c r="T119" i="8"/>
  <c r="T118" i="8"/>
  <c r="T117" i="8"/>
  <c r="T115" i="8"/>
  <c r="T114" i="8"/>
  <c r="T113" i="8"/>
  <c r="Q112" i="8"/>
  <c r="L112" i="8"/>
  <c r="J112" i="8"/>
  <c r="T111" i="8"/>
  <c r="T110" i="8"/>
  <c r="T109" i="8"/>
  <c r="T108" i="8"/>
  <c r="T107" i="8"/>
  <c r="T103" i="8"/>
  <c r="T102" i="8"/>
  <c r="T101" i="8"/>
  <c r="T100" i="8"/>
  <c r="T99" i="8"/>
  <c r="Q98" i="8"/>
  <c r="L98" i="8"/>
  <c r="J98" i="8"/>
  <c r="T97" i="8"/>
  <c r="T96" i="8"/>
  <c r="Q95" i="8"/>
  <c r="L95" i="8"/>
  <c r="J95" i="8"/>
  <c r="Q94" i="8"/>
  <c r="L94" i="8"/>
  <c r="J94" i="8"/>
  <c r="T93" i="8"/>
  <c r="T92" i="8"/>
  <c r="T91" i="8"/>
  <c r="Q90" i="8"/>
  <c r="L90" i="8"/>
  <c r="J90" i="8"/>
  <c r="Q89" i="8"/>
  <c r="L89" i="8"/>
  <c r="J89" i="8"/>
  <c r="Q88" i="8"/>
  <c r="L88" i="8"/>
  <c r="J88" i="8"/>
  <c r="Q87" i="8"/>
  <c r="L87" i="8"/>
  <c r="J87" i="8"/>
  <c r="T86" i="8"/>
  <c r="Q85" i="8"/>
  <c r="L85" i="8"/>
  <c r="J85" i="8"/>
  <c r="Q84" i="8"/>
  <c r="L84" i="8"/>
  <c r="J84" i="8"/>
  <c r="Q83" i="8"/>
  <c r="L83" i="8"/>
  <c r="J83" i="8"/>
  <c r="Q82" i="8"/>
  <c r="L82" i="8"/>
  <c r="J82" i="8"/>
  <c r="Q81" i="8"/>
  <c r="L81" i="8"/>
  <c r="J81" i="8"/>
  <c r="Q80" i="8"/>
  <c r="L80" i="8"/>
  <c r="J80" i="8"/>
  <c r="Q79" i="8"/>
  <c r="L79" i="8"/>
  <c r="J79" i="8"/>
  <c r="Q78" i="8"/>
  <c r="L78" i="8"/>
  <c r="J78" i="8"/>
  <c r="Q77" i="8"/>
  <c r="L77" i="8"/>
  <c r="J77" i="8"/>
  <c r="Q76" i="8"/>
  <c r="L76" i="8"/>
  <c r="J76" i="8"/>
  <c r="Q75" i="8"/>
  <c r="L75" i="8"/>
  <c r="J75" i="8"/>
  <c r="Q74" i="8"/>
  <c r="L74" i="8"/>
  <c r="J74" i="8"/>
  <c r="Q73" i="8"/>
  <c r="L73" i="8"/>
  <c r="J73" i="8"/>
  <c r="Q72" i="8"/>
  <c r="L72" i="8"/>
  <c r="J72" i="8"/>
  <c r="Q71" i="8"/>
  <c r="L71" i="8"/>
  <c r="J71" i="8"/>
  <c r="Q70" i="8"/>
  <c r="L70" i="8"/>
  <c r="J70" i="8"/>
  <c r="Q69" i="8"/>
  <c r="L69" i="8"/>
  <c r="J69" i="8"/>
  <c r="Q68" i="8"/>
  <c r="L68" i="8"/>
  <c r="J68" i="8"/>
  <c r="Q67" i="8"/>
  <c r="L67" i="8"/>
  <c r="J67" i="8"/>
  <c r="Q66" i="8"/>
  <c r="L66" i="8"/>
  <c r="J66" i="8"/>
  <c r="Q65" i="8"/>
  <c r="L65" i="8"/>
  <c r="J65" i="8"/>
  <c r="Q64" i="8"/>
  <c r="L64" i="8"/>
  <c r="J64" i="8"/>
  <c r="Q63" i="8"/>
  <c r="L63" i="8"/>
  <c r="J63" i="8"/>
  <c r="Q62" i="8"/>
  <c r="L62" i="8"/>
  <c r="J62" i="8"/>
  <c r="Q61" i="8"/>
  <c r="L61" i="8"/>
  <c r="J61" i="8"/>
  <c r="Q60" i="8"/>
  <c r="L60" i="8"/>
  <c r="J60" i="8"/>
  <c r="Q59" i="8"/>
  <c r="L59" i="8"/>
  <c r="J59" i="8"/>
  <c r="Q58" i="8"/>
  <c r="L58" i="8"/>
  <c r="J58" i="8"/>
  <c r="Q57" i="8"/>
  <c r="L57" i="8"/>
  <c r="J57" i="8"/>
  <c r="T56" i="8"/>
  <c r="T55" i="8"/>
  <c r="T54" i="8"/>
  <c r="Q53" i="8"/>
  <c r="L53" i="8"/>
  <c r="J53" i="8"/>
  <c r="T52" i="8"/>
  <c r="T51" i="8"/>
  <c r="T50" i="8"/>
  <c r="T49" i="8"/>
  <c r="T48" i="8"/>
  <c r="T47" i="8"/>
  <c r="T46" i="8"/>
  <c r="Q45" i="8"/>
  <c r="L45" i="8"/>
  <c r="J45" i="8"/>
  <c r="T44" i="8"/>
  <c r="Q43" i="8"/>
  <c r="L43" i="8"/>
  <c r="J43" i="8"/>
  <c r="Q42" i="8"/>
  <c r="L42" i="8"/>
  <c r="J42" i="8"/>
  <c r="Q41" i="8"/>
  <c r="L41" i="8"/>
  <c r="J41" i="8"/>
  <c r="Q40" i="8"/>
  <c r="L40" i="8"/>
  <c r="J40" i="8"/>
  <c r="T39" i="8"/>
  <c r="T38" i="8"/>
  <c r="T37" i="8"/>
  <c r="T36" i="8"/>
  <c r="T34" i="8"/>
  <c r="T33" i="8"/>
  <c r="T32" i="8"/>
  <c r="T31" i="8"/>
  <c r="T30" i="8"/>
  <c r="T29" i="8"/>
  <c r="T28" i="8"/>
  <c r="T27" i="8"/>
  <c r="T26" i="8"/>
  <c r="T25" i="8"/>
  <c r="T23" i="8"/>
  <c r="T22" i="8"/>
  <c r="T21" i="8"/>
  <c r="T20" i="8"/>
  <c r="T19" i="8"/>
  <c r="T18" i="8"/>
  <c r="T17" i="8"/>
  <c r="T16" i="8"/>
  <c r="T15" i="8"/>
  <c r="T13" i="8"/>
  <c r="T12" i="8"/>
  <c r="T11" i="8"/>
  <c r="T10" i="8"/>
  <c r="T9" i="8"/>
  <c r="T8" i="8"/>
  <c r="T7" i="8"/>
  <c r="T6" i="8"/>
  <c r="T5" i="8"/>
  <c r="T4" i="8"/>
  <c r="K1005" i="7"/>
  <c r="J1005" i="7"/>
  <c r="J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321" i="7" s="1"/>
  <c r="J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200" i="6" s="1"/>
  <c r="K143" i="6"/>
  <c r="J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140" i="6" s="1"/>
  <c r="K4" i="6"/>
  <c r="K3" i="6"/>
  <c r="L1005" i="5"/>
  <c r="K1005" i="5"/>
  <c r="K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7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N296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N132" i="5"/>
  <c r="N339" i="5" s="1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K65" i="4"/>
  <c r="J65" i="4"/>
  <c r="J24" i="4"/>
  <c r="K22" i="4"/>
  <c r="K14" i="4"/>
  <c r="K12" i="4"/>
  <c r="K9" i="4"/>
  <c r="K24" i="4" s="1"/>
  <c r="K4" i="4"/>
  <c r="K1005" i="3"/>
  <c r="J1005" i="3"/>
  <c r="K404" i="3"/>
  <c r="I404" i="3"/>
  <c r="H404" i="3"/>
  <c r="F404" i="3"/>
  <c r="C404" i="3"/>
  <c r="K403" i="3"/>
  <c r="I403" i="3"/>
  <c r="H403" i="3"/>
  <c r="F403" i="3"/>
  <c r="C403" i="3"/>
  <c r="K402" i="3"/>
  <c r="I402" i="3"/>
  <c r="H402" i="3"/>
  <c r="F402" i="3"/>
  <c r="C402" i="3"/>
  <c r="K401" i="3"/>
  <c r="I401" i="3"/>
  <c r="H401" i="3"/>
  <c r="F401" i="3"/>
  <c r="C401" i="3"/>
  <c r="K400" i="3"/>
  <c r="I400" i="3"/>
  <c r="H400" i="3"/>
  <c r="F400" i="3"/>
  <c r="C400" i="3"/>
  <c r="K399" i="3"/>
  <c r="I399" i="3"/>
  <c r="H399" i="3"/>
  <c r="F399" i="3"/>
  <c r="C399" i="3"/>
  <c r="K398" i="3"/>
  <c r="I398" i="3"/>
  <c r="H398" i="3"/>
  <c r="F398" i="3"/>
  <c r="C398" i="3"/>
  <c r="K397" i="3"/>
  <c r="I397" i="3"/>
  <c r="H397" i="3"/>
  <c r="F397" i="3"/>
  <c r="C397" i="3"/>
  <c r="K396" i="3"/>
  <c r="I396" i="3"/>
  <c r="H396" i="3"/>
  <c r="F396" i="3"/>
  <c r="C396" i="3"/>
  <c r="K395" i="3"/>
  <c r="I395" i="3"/>
  <c r="H395" i="3"/>
  <c r="F395" i="3"/>
  <c r="C395" i="3"/>
  <c r="K394" i="3"/>
  <c r="I394" i="3"/>
  <c r="H394" i="3"/>
  <c r="F394" i="3"/>
  <c r="C394" i="3"/>
  <c r="K393" i="3"/>
  <c r="I393" i="3"/>
  <c r="H393" i="3"/>
  <c r="F393" i="3"/>
  <c r="C393" i="3"/>
  <c r="K392" i="3"/>
  <c r="I392" i="3"/>
  <c r="H392" i="3"/>
  <c r="F392" i="3"/>
  <c r="C392" i="3"/>
  <c r="K391" i="3"/>
  <c r="I391" i="3"/>
  <c r="H391" i="3"/>
  <c r="F391" i="3"/>
  <c r="C391" i="3"/>
  <c r="K390" i="3"/>
  <c r="I390" i="3"/>
  <c r="H390" i="3"/>
  <c r="F390" i="3"/>
  <c r="C390" i="3"/>
  <c r="K389" i="3"/>
  <c r="I389" i="3"/>
  <c r="H389" i="3"/>
  <c r="F389" i="3"/>
  <c r="C389" i="3"/>
  <c r="K388" i="3"/>
  <c r="I388" i="3"/>
  <c r="H388" i="3"/>
  <c r="F388" i="3"/>
  <c r="C388" i="3"/>
  <c r="K387" i="3"/>
  <c r="I387" i="3"/>
  <c r="H387" i="3"/>
  <c r="F387" i="3"/>
  <c r="C387" i="3"/>
  <c r="K386" i="3"/>
  <c r="I386" i="3"/>
  <c r="H386" i="3"/>
  <c r="F386" i="3"/>
  <c r="C386" i="3"/>
  <c r="K385" i="3"/>
  <c r="I385" i="3"/>
  <c r="H385" i="3"/>
  <c r="F385" i="3"/>
  <c r="C385" i="3"/>
  <c r="K384" i="3"/>
  <c r="I384" i="3"/>
  <c r="H384" i="3"/>
  <c r="F384" i="3"/>
  <c r="C384" i="3"/>
  <c r="K383" i="3"/>
  <c r="I383" i="3"/>
  <c r="H383" i="3"/>
  <c r="F383" i="3"/>
  <c r="C383" i="3"/>
  <c r="K382" i="3"/>
  <c r="I382" i="3"/>
  <c r="H382" i="3"/>
  <c r="F382" i="3"/>
  <c r="C382" i="3"/>
  <c r="K381" i="3"/>
  <c r="I381" i="3"/>
  <c r="H381" i="3"/>
  <c r="F381" i="3"/>
  <c r="C381" i="3"/>
  <c r="K380" i="3"/>
  <c r="I380" i="3"/>
  <c r="H380" i="3"/>
  <c r="F380" i="3"/>
  <c r="C380" i="3"/>
  <c r="K379" i="3"/>
  <c r="I379" i="3"/>
  <c r="H379" i="3"/>
  <c r="F379" i="3"/>
  <c r="C379" i="3"/>
  <c r="K378" i="3"/>
  <c r="I378" i="3"/>
  <c r="H378" i="3"/>
  <c r="F378" i="3"/>
  <c r="C378" i="3"/>
  <c r="K377" i="3"/>
  <c r="I377" i="3"/>
  <c r="H377" i="3"/>
  <c r="F377" i="3"/>
  <c r="C377" i="3"/>
  <c r="K376" i="3"/>
  <c r="I376" i="3"/>
  <c r="H376" i="3"/>
  <c r="F376" i="3"/>
  <c r="C376" i="3"/>
  <c r="K375" i="3"/>
  <c r="I375" i="3"/>
  <c r="H375" i="3"/>
  <c r="F375" i="3"/>
  <c r="C375" i="3"/>
  <c r="K374" i="3"/>
  <c r="I374" i="3"/>
  <c r="H374" i="3"/>
  <c r="F374" i="3"/>
  <c r="C374" i="3"/>
  <c r="K373" i="3"/>
  <c r="I373" i="3"/>
  <c r="H373" i="3"/>
  <c r="F373" i="3"/>
  <c r="C373" i="3"/>
  <c r="K372" i="3"/>
  <c r="I372" i="3"/>
  <c r="H372" i="3"/>
  <c r="F372" i="3"/>
  <c r="C372" i="3"/>
  <c r="K371" i="3"/>
  <c r="I371" i="3"/>
  <c r="H371" i="3"/>
  <c r="F371" i="3"/>
  <c r="C371" i="3"/>
  <c r="K370" i="3"/>
  <c r="I370" i="3"/>
  <c r="H370" i="3"/>
  <c r="F370" i="3"/>
  <c r="C370" i="3"/>
  <c r="K369" i="3"/>
  <c r="I369" i="3"/>
  <c r="H369" i="3"/>
  <c r="F369" i="3"/>
  <c r="C369" i="3"/>
  <c r="K368" i="3"/>
  <c r="I368" i="3"/>
  <c r="H368" i="3"/>
  <c r="F368" i="3"/>
  <c r="C368" i="3"/>
  <c r="K367" i="3"/>
  <c r="I367" i="3"/>
  <c r="H367" i="3"/>
  <c r="F367" i="3"/>
  <c r="C367" i="3"/>
  <c r="K366" i="3"/>
  <c r="I366" i="3"/>
  <c r="H366" i="3"/>
  <c r="F366" i="3"/>
  <c r="C366" i="3"/>
  <c r="K365" i="3"/>
  <c r="I365" i="3"/>
  <c r="H365" i="3"/>
  <c r="F365" i="3"/>
  <c r="C365" i="3"/>
  <c r="K364" i="3"/>
  <c r="I364" i="3"/>
  <c r="H364" i="3"/>
  <c r="F364" i="3"/>
  <c r="C364" i="3"/>
  <c r="K363" i="3"/>
  <c r="I363" i="3"/>
  <c r="H363" i="3"/>
  <c r="F363" i="3"/>
  <c r="C363" i="3"/>
  <c r="K362" i="3"/>
  <c r="I362" i="3"/>
  <c r="H362" i="3"/>
  <c r="F362" i="3"/>
  <c r="C362" i="3"/>
  <c r="K361" i="3"/>
  <c r="I361" i="3"/>
  <c r="H361" i="3"/>
  <c r="F361" i="3"/>
  <c r="C361" i="3"/>
  <c r="K360" i="3"/>
  <c r="I360" i="3"/>
  <c r="H360" i="3"/>
  <c r="F360" i="3"/>
  <c r="C360" i="3"/>
  <c r="K359" i="3"/>
  <c r="I359" i="3"/>
  <c r="H359" i="3"/>
  <c r="F359" i="3"/>
  <c r="C359" i="3"/>
  <c r="K358" i="3"/>
  <c r="I358" i="3"/>
  <c r="H358" i="3"/>
  <c r="F358" i="3"/>
  <c r="C358" i="3"/>
  <c r="K357" i="3"/>
  <c r="I357" i="3"/>
  <c r="H357" i="3"/>
  <c r="F357" i="3"/>
  <c r="C357" i="3"/>
  <c r="K356" i="3"/>
  <c r="I356" i="3"/>
  <c r="H356" i="3"/>
  <c r="F356" i="3"/>
  <c r="C356" i="3"/>
  <c r="K355" i="3"/>
  <c r="I355" i="3"/>
  <c r="H355" i="3"/>
  <c r="F355" i="3"/>
  <c r="C355" i="3"/>
  <c r="K354" i="3"/>
  <c r="I354" i="3"/>
  <c r="H354" i="3"/>
  <c r="F354" i="3"/>
  <c r="C354" i="3"/>
  <c r="K353" i="3"/>
  <c r="I353" i="3"/>
  <c r="H353" i="3"/>
  <c r="F353" i="3"/>
  <c r="C353" i="3"/>
  <c r="K352" i="3"/>
  <c r="I352" i="3"/>
  <c r="H352" i="3"/>
  <c r="F352" i="3"/>
  <c r="C352" i="3"/>
  <c r="K351" i="3"/>
  <c r="I351" i="3"/>
  <c r="H351" i="3"/>
  <c r="F351" i="3"/>
  <c r="C351" i="3"/>
  <c r="K350" i="3"/>
  <c r="I350" i="3"/>
  <c r="H350" i="3"/>
  <c r="F350" i="3"/>
  <c r="C350" i="3"/>
  <c r="K349" i="3"/>
  <c r="I349" i="3"/>
  <c r="H349" i="3"/>
  <c r="F349" i="3"/>
  <c r="C349" i="3"/>
  <c r="K348" i="3"/>
  <c r="I348" i="3"/>
  <c r="H348" i="3"/>
  <c r="F348" i="3"/>
  <c r="C348" i="3"/>
  <c r="K347" i="3"/>
  <c r="I347" i="3"/>
  <c r="H347" i="3"/>
  <c r="F347" i="3"/>
  <c r="C347" i="3"/>
  <c r="K346" i="3"/>
  <c r="I346" i="3"/>
  <c r="H346" i="3"/>
  <c r="F346" i="3"/>
  <c r="C346" i="3"/>
  <c r="K345" i="3"/>
  <c r="I345" i="3"/>
  <c r="H345" i="3"/>
  <c r="F345" i="3"/>
  <c r="C345" i="3"/>
  <c r="K344" i="3"/>
  <c r="I344" i="3"/>
  <c r="H344" i="3"/>
  <c r="F344" i="3"/>
  <c r="C344" i="3"/>
  <c r="K343" i="3"/>
  <c r="I343" i="3"/>
  <c r="H343" i="3"/>
  <c r="F343" i="3"/>
  <c r="C343" i="3"/>
  <c r="K342" i="3"/>
  <c r="I342" i="3"/>
  <c r="H342" i="3"/>
  <c r="F342" i="3"/>
  <c r="C342" i="3"/>
  <c r="K341" i="3"/>
  <c r="I341" i="3"/>
  <c r="H341" i="3"/>
  <c r="F341" i="3"/>
  <c r="C341" i="3"/>
  <c r="K340" i="3"/>
  <c r="I340" i="3"/>
  <c r="H340" i="3"/>
  <c r="F340" i="3"/>
  <c r="C340" i="3"/>
  <c r="K339" i="3"/>
  <c r="I339" i="3"/>
  <c r="H339" i="3"/>
  <c r="F339" i="3"/>
  <c r="C339" i="3"/>
  <c r="K338" i="3"/>
  <c r="I338" i="3"/>
  <c r="H338" i="3"/>
  <c r="F338" i="3"/>
  <c r="C338" i="3"/>
  <c r="K337" i="3"/>
  <c r="I337" i="3"/>
  <c r="H337" i="3"/>
  <c r="F337" i="3"/>
  <c r="C337" i="3"/>
  <c r="K336" i="3"/>
  <c r="I336" i="3"/>
  <c r="H336" i="3"/>
  <c r="F336" i="3"/>
  <c r="C336" i="3"/>
  <c r="K335" i="3"/>
  <c r="I335" i="3"/>
  <c r="H335" i="3"/>
  <c r="F335" i="3"/>
  <c r="C335" i="3"/>
  <c r="K334" i="3"/>
  <c r="I334" i="3"/>
  <c r="H334" i="3"/>
  <c r="F334" i="3"/>
  <c r="C334" i="3"/>
  <c r="K333" i="3"/>
  <c r="I333" i="3"/>
  <c r="H333" i="3"/>
  <c r="F333" i="3"/>
  <c r="C333" i="3"/>
  <c r="K332" i="3"/>
  <c r="I332" i="3"/>
  <c r="H332" i="3"/>
  <c r="F332" i="3"/>
  <c r="C332" i="3"/>
  <c r="K331" i="3"/>
  <c r="I331" i="3"/>
  <c r="H331" i="3"/>
  <c r="F331" i="3"/>
  <c r="C331" i="3"/>
  <c r="K330" i="3"/>
  <c r="I330" i="3"/>
  <c r="H330" i="3"/>
  <c r="F330" i="3"/>
  <c r="C330" i="3"/>
  <c r="K329" i="3"/>
  <c r="I329" i="3"/>
  <c r="H329" i="3"/>
  <c r="F329" i="3"/>
  <c r="C329" i="3"/>
  <c r="K328" i="3"/>
  <c r="I328" i="3"/>
  <c r="H328" i="3"/>
  <c r="F328" i="3"/>
  <c r="C328" i="3"/>
  <c r="K327" i="3"/>
  <c r="I327" i="3"/>
  <c r="H327" i="3"/>
  <c r="F327" i="3"/>
  <c r="C327" i="3"/>
  <c r="K326" i="3"/>
  <c r="I326" i="3"/>
  <c r="H326" i="3"/>
  <c r="F326" i="3"/>
  <c r="C326" i="3"/>
  <c r="K325" i="3"/>
  <c r="I325" i="3"/>
  <c r="H325" i="3"/>
  <c r="F325" i="3"/>
  <c r="C325" i="3"/>
  <c r="K324" i="3"/>
  <c r="I324" i="3"/>
  <c r="H324" i="3"/>
  <c r="F324" i="3"/>
  <c r="C324" i="3"/>
  <c r="K323" i="3"/>
  <c r="I323" i="3"/>
  <c r="H323" i="3"/>
  <c r="F323" i="3"/>
  <c r="C323" i="3"/>
  <c r="K322" i="3"/>
  <c r="I322" i="3"/>
  <c r="H322" i="3"/>
  <c r="F322" i="3"/>
  <c r="C322" i="3"/>
  <c r="K321" i="3"/>
  <c r="I321" i="3"/>
  <c r="H321" i="3"/>
  <c r="F321" i="3"/>
  <c r="C321" i="3"/>
  <c r="K320" i="3"/>
  <c r="I320" i="3"/>
  <c r="H320" i="3"/>
  <c r="F320" i="3"/>
  <c r="C320" i="3"/>
  <c r="K319" i="3"/>
  <c r="I319" i="3"/>
  <c r="H319" i="3"/>
  <c r="F319" i="3"/>
  <c r="C319" i="3"/>
  <c r="K318" i="3"/>
  <c r="I318" i="3"/>
  <c r="H318" i="3"/>
  <c r="F318" i="3"/>
  <c r="C318" i="3"/>
  <c r="K317" i="3"/>
  <c r="I317" i="3"/>
  <c r="H317" i="3"/>
  <c r="F317" i="3"/>
  <c r="C317" i="3"/>
  <c r="K316" i="3"/>
  <c r="I316" i="3"/>
  <c r="H316" i="3"/>
  <c r="F316" i="3"/>
  <c r="C316" i="3"/>
  <c r="K315" i="3"/>
  <c r="I315" i="3"/>
  <c r="H315" i="3"/>
  <c r="F315" i="3"/>
  <c r="C315" i="3"/>
  <c r="K314" i="3"/>
  <c r="I314" i="3"/>
  <c r="H314" i="3"/>
  <c r="F314" i="3"/>
  <c r="C314" i="3"/>
  <c r="K313" i="3"/>
  <c r="I313" i="3"/>
  <c r="H313" i="3"/>
  <c r="F313" i="3"/>
  <c r="C313" i="3"/>
  <c r="K312" i="3"/>
  <c r="I312" i="3"/>
  <c r="H312" i="3"/>
  <c r="F312" i="3"/>
  <c r="C312" i="3"/>
  <c r="K311" i="3"/>
  <c r="I311" i="3"/>
  <c r="H311" i="3"/>
  <c r="F311" i="3"/>
  <c r="C311" i="3"/>
  <c r="K310" i="3"/>
  <c r="I310" i="3"/>
  <c r="H310" i="3"/>
  <c r="F310" i="3"/>
  <c r="C310" i="3"/>
  <c r="K309" i="3"/>
  <c r="I309" i="3"/>
  <c r="H309" i="3"/>
  <c r="F309" i="3"/>
  <c r="C309" i="3"/>
  <c r="K308" i="3"/>
  <c r="I308" i="3"/>
  <c r="H308" i="3"/>
  <c r="F308" i="3"/>
  <c r="C308" i="3"/>
  <c r="K307" i="3"/>
  <c r="I307" i="3"/>
  <c r="H307" i="3"/>
  <c r="F307" i="3"/>
  <c r="C307" i="3"/>
  <c r="K306" i="3"/>
  <c r="I306" i="3"/>
  <c r="H306" i="3"/>
  <c r="F306" i="3"/>
  <c r="C306" i="3"/>
  <c r="K305" i="3"/>
  <c r="I305" i="3"/>
  <c r="H305" i="3"/>
  <c r="F305" i="3"/>
  <c r="C305" i="3"/>
  <c r="K304" i="3"/>
  <c r="I304" i="3"/>
  <c r="H304" i="3"/>
  <c r="F304" i="3"/>
  <c r="C304" i="3"/>
  <c r="K303" i="3"/>
  <c r="I303" i="3"/>
  <c r="H303" i="3"/>
  <c r="F303" i="3"/>
  <c r="C303" i="3"/>
  <c r="K302" i="3"/>
  <c r="I302" i="3"/>
  <c r="H302" i="3"/>
  <c r="F302" i="3"/>
  <c r="C302" i="3"/>
  <c r="K301" i="3"/>
  <c r="I301" i="3"/>
  <c r="H301" i="3"/>
  <c r="F301" i="3"/>
  <c r="C301" i="3"/>
  <c r="K300" i="3"/>
  <c r="I300" i="3"/>
  <c r="H300" i="3"/>
  <c r="F300" i="3"/>
  <c r="C300" i="3"/>
  <c r="K299" i="3"/>
  <c r="I299" i="3"/>
  <c r="H299" i="3"/>
  <c r="F299" i="3"/>
  <c r="C299" i="3"/>
  <c r="K298" i="3"/>
  <c r="I298" i="3"/>
  <c r="H298" i="3"/>
  <c r="F298" i="3"/>
  <c r="C298" i="3"/>
  <c r="K297" i="3"/>
  <c r="I297" i="3"/>
  <c r="H297" i="3"/>
  <c r="F297" i="3"/>
  <c r="C297" i="3"/>
  <c r="K296" i="3"/>
  <c r="I296" i="3"/>
  <c r="H296" i="3"/>
  <c r="F296" i="3"/>
  <c r="C296" i="3"/>
  <c r="K295" i="3"/>
  <c r="I295" i="3"/>
  <c r="H295" i="3"/>
  <c r="F295" i="3"/>
  <c r="C295" i="3"/>
  <c r="K294" i="3"/>
  <c r="I294" i="3"/>
  <c r="H294" i="3"/>
  <c r="F294" i="3"/>
  <c r="C294" i="3"/>
  <c r="K293" i="3"/>
  <c r="I293" i="3"/>
  <c r="H293" i="3"/>
  <c r="F293" i="3"/>
  <c r="C293" i="3"/>
  <c r="K292" i="3"/>
  <c r="I292" i="3"/>
  <c r="H292" i="3"/>
  <c r="F292" i="3"/>
  <c r="C292" i="3"/>
  <c r="K291" i="3"/>
  <c r="I291" i="3"/>
  <c r="H291" i="3"/>
  <c r="F291" i="3"/>
  <c r="C291" i="3"/>
  <c r="K290" i="3"/>
  <c r="I290" i="3"/>
  <c r="H290" i="3"/>
  <c r="F290" i="3"/>
  <c r="C290" i="3"/>
  <c r="K289" i="3"/>
  <c r="I289" i="3"/>
  <c r="H289" i="3"/>
  <c r="F289" i="3"/>
  <c r="C289" i="3"/>
  <c r="K288" i="3"/>
  <c r="I288" i="3"/>
  <c r="H288" i="3"/>
  <c r="F288" i="3"/>
  <c r="C288" i="3"/>
  <c r="K287" i="3"/>
  <c r="I287" i="3"/>
  <c r="H287" i="3"/>
  <c r="F287" i="3"/>
  <c r="C287" i="3"/>
  <c r="K286" i="3"/>
  <c r="I286" i="3"/>
  <c r="H286" i="3"/>
  <c r="F286" i="3"/>
  <c r="C286" i="3"/>
  <c r="K285" i="3"/>
  <c r="I285" i="3"/>
  <c r="H285" i="3"/>
  <c r="F285" i="3"/>
  <c r="C285" i="3"/>
  <c r="K284" i="3"/>
  <c r="I284" i="3"/>
  <c r="H284" i="3"/>
  <c r="F284" i="3"/>
  <c r="C284" i="3"/>
  <c r="K283" i="3"/>
  <c r="I283" i="3"/>
  <c r="H283" i="3"/>
  <c r="F283" i="3"/>
  <c r="C283" i="3"/>
  <c r="K282" i="3"/>
  <c r="I282" i="3"/>
  <c r="H282" i="3"/>
  <c r="F282" i="3"/>
  <c r="C282" i="3"/>
  <c r="K281" i="3"/>
  <c r="I281" i="3"/>
  <c r="H281" i="3"/>
  <c r="F281" i="3"/>
  <c r="C281" i="3"/>
  <c r="K280" i="3"/>
  <c r="I280" i="3"/>
  <c r="H280" i="3"/>
  <c r="F280" i="3"/>
  <c r="C280" i="3"/>
  <c r="K279" i="3"/>
  <c r="I279" i="3"/>
  <c r="H279" i="3"/>
  <c r="F279" i="3"/>
  <c r="C279" i="3"/>
  <c r="K278" i="3"/>
  <c r="I278" i="3"/>
  <c r="H278" i="3"/>
  <c r="F278" i="3"/>
  <c r="C278" i="3"/>
  <c r="K277" i="3"/>
  <c r="I277" i="3"/>
  <c r="H277" i="3"/>
  <c r="F277" i="3"/>
  <c r="C277" i="3"/>
  <c r="K276" i="3"/>
  <c r="I276" i="3"/>
  <c r="H276" i="3"/>
  <c r="F276" i="3"/>
  <c r="C276" i="3"/>
  <c r="K275" i="3"/>
  <c r="I275" i="3"/>
  <c r="H275" i="3"/>
  <c r="F275" i="3"/>
  <c r="C275" i="3"/>
  <c r="K274" i="3"/>
  <c r="I274" i="3"/>
  <c r="H274" i="3"/>
  <c r="F274" i="3"/>
  <c r="C274" i="3"/>
  <c r="K273" i="3"/>
  <c r="I273" i="3"/>
  <c r="H273" i="3"/>
  <c r="F273" i="3"/>
  <c r="C273" i="3"/>
  <c r="K272" i="3"/>
  <c r="I272" i="3"/>
  <c r="H272" i="3"/>
  <c r="F272" i="3"/>
  <c r="C272" i="3"/>
  <c r="K271" i="3"/>
  <c r="I271" i="3"/>
  <c r="H271" i="3"/>
  <c r="F271" i="3"/>
  <c r="C271" i="3"/>
  <c r="K270" i="3"/>
  <c r="I270" i="3"/>
  <c r="H270" i="3"/>
  <c r="F270" i="3"/>
  <c r="C270" i="3"/>
  <c r="K269" i="3"/>
  <c r="I269" i="3"/>
  <c r="H269" i="3"/>
  <c r="F269" i="3"/>
  <c r="C269" i="3"/>
  <c r="K268" i="3"/>
  <c r="I268" i="3"/>
  <c r="H268" i="3"/>
  <c r="F268" i="3"/>
  <c r="C268" i="3"/>
  <c r="K267" i="3"/>
  <c r="I267" i="3"/>
  <c r="H267" i="3"/>
  <c r="F267" i="3"/>
  <c r="C267" i="3"/>
  <c r="K266" i="3"/>
  <c r="I266" i="3"/>
  <c r="H266" i="3"/>
  <c r="F266" i="3"/>
  <c r="C266" i="3"/>
  <c r="K265" i="3"/>
  <c r="I265" i="3"/>
  <c r="H265" i="3"/>
  <c r="F265" i="3"/>
  <c r="C265" i="3"/>
  <c r="K264" i="3"/>
  <c r="I264" i="3"/>
  <c r="H264" i="3"/>
  <c r="F264" i="3"/>
  <c r="C264" i="3"/>
  <c r="K263" i="3"/>
  <c r="I263" i="3"/>
  <c r="H263" i="3"/>
  <c r="F263" i="3"/>
  <c r="C263" i="3"/>
  <c r="K262" i="3"/>
  <c r="I262" i="3"/>
  <c r="H262" i="3"/>
  <c r="F262" i="3"/>
  <c r="C262" i="3"/>
  <c r="K261" i="3"/>
  <c r="I261" i="3"/>
  <c r="H261" i="3"/>
  <c r="F261" i="3"/>
  <c r="C261" i="3"/>
  <c r="K260" i="3"/>
  <c r="I260" i="3"/>
  <c r="H260" i="3"/>
  <c r="F260" i="3"/>
  <c r="C260" i="3"/>
  <c r="K259" i="3"/>
  <c r="I259" i="3"/>
  <c r="H259" i="3"/>
  <c r="F259" i="3"/>
  <c r="C259" i="3"/>
  <c r="K258" i="3"/>
  <c r="I258" i="3"/>
  <c r="H258" i="3"/>
  <c r="F258" i="3"/>
  <c r="C258" i="3"/>
  <c r="K257" i="3"/>
  <c r="I257" i="3"/>
  <c r="H257" i="3"/>
  <c r="F257" i="3"/>
  <c r="C257" i="3"/>
  <c r="K256" i="3"/>
  <c r="I256" i="3"/>
  <c r="H256" i="3"/>
  <c r="F256" i="3"/>
  <c r="C256" i="3"/>
  <c r="K255" i="3"/>
  <c r="I255" i="3"/>
  <c r="H255" i="3"/>
  <c r="F255" i="3"/>
  <c r="C255" i="3"/>
  <c r="K254" i="3"/>
  <c r="I254" i="3"/>
  <c r="H254" i="3"/>
  <c r="F254" i="3"/>
  <c r="C254" i="3"/>
  <c r="K253" i="3"/>
  <c r="I253" i="3"/>
  <c r="H253" i="3"/>
  <c r="F253" i="3"/>
  <c r="C253" i="3"/>
  <c r="K252" i="3"/>
  <c r="I252" i="3"/>
  <c r="H252" i="3"/>
  <c r="F252" i="3"/>
  <c r="C252" i="3"/>
  <c r="K251" i="3"/>
  <c r="I251" i="3"/>
  <c r="H251" i="3"/>
  <c r="F251" i="3"/>
  <c r="C251" i="3"/>
  <c r="K250" i="3"/>
  <c r="I250" i="3"/>
  <c r="H250" i="3"/>
  <c r="F250" i="3"/>
  <c r="C250" i="3"/>
  <c r="K249" i="3"/>
  <c r="I249" i="3"/>
  <c r="H249" i="3"/>
  <c r="F249" i="3"/>
  <c r="C249" i="3"/>
  <c r="K248" i="3"/>
  <c r="I248" i="3"/>
  <c r="H248" i="3"/>
  <c r="F248" i="3"/>
  <c r="C248" i="3"/>
  <c r="K247" i="3"/>
  <c r="I247" i="3"/>
  <c r="H247" i="3"/>
  <c r="F247" i="3"/>
  <c r="C247" i="3"/>
  <c r="K246" i="3"/>
  <c r="I246" i="3"/>
  <c r="H246" i="3"/>
  <c r="F246" i="3"/>
  <c r="C246" i="3"/>
  <c r="K245" i="3"/>
  <c r="I245" i="3"/>
  <c r="H245" i="3"/>
  <c r="F245" i="3"/>
  <c r="C245" i="3"/>
  <c r="K244" i="3"/>
  <c r="I244" i="3"/>
  <c r="H244" i="3"/>
  <c r="F244" i="3"/>
  <c r="C244" i="3"/>
  <c r="K243" i="3"/>
  <c r="I243" i="3"/>
  <c r="H243" i="3"/>
  <c r="F243" i="3"/>
  <c r="C243" i="3"/>
  <c r="K242" i="3"/>
  <c r="I242" i="3"/>
  <c r="H242" i="3"/>
  <c r="F242" i="3"/>
  <c r="C242" i="3"/>
  <c r="K241" i="3"/>
  <c r="I241" i="3"/>
  <c r="H241" i="3"/>
  <c r="F241" i="3"/>
  <c r="C241" i="3"/>
  <c r="K240" i="3"/>
  <c r="I240" i="3"/>
  <c r="H240" i="3"/>
  <c r="F240" i="3"/>
  <c r="C240" i="3"/>
  <c r="K239" i="3"/>
  <c r="I239" i="3"/>
  <c r="H239" i="3"/>
  <c r="F239" i="3"/>
  <c r="C239" i="3"/>
  <c r="K238" i="3"/>
  <c r="I238" i="3"/>
  <c r="H238" i="3"/>
  <c r="F238" i="3"/>
  <c r="C238" i="3"/>
  <c r="K237" i="3"/>
  <c r="I237" i="3"/>
  <c r="H237" i="3"/>
  <c r="F237" i="3"/>
  <c r="C237" i="3"/>
  <c r="K236" i="3"/>
  <c r="I236" i="3"/>
  <c r="H236" i="3"/>
  <c r="F236" i="3"/>
  <c r="C236" i="3"/>
  <c r="K235" i="3"/>
  <c r="I235" i="3"/>
  <c r="H235" i="3"/>
  <c r="F235" i="3"/>
  <c r="C235" i="3"/>
  <c r="K234" i="3"/>
  <c r="I234" i="3"/>
  <c r="H234" i="3"/>
  <c r="F234" i="3"/>
  <c r="C234" i="3"/>
  <c r="K233" i="3"/>
  <c r="I233" i="3"/>
  <c r="H233" i="3"/>
  <c r="F233" i="3"/>
  <c r="C233" i="3"/>
  <c r="K232" i="3"/>
  <c r="I232" i="3"/>
  <c r="H232" i="3"/>
  <c r="F232" i="3"/>
  <c r="C232" i="3"/>
  <c r="K231" i="3"/>
  <c r="I231" i="3"/>
  <c r="H231" i="3"/>
  <c r="F231" i="3"/>
  <c r="C231" i="3"/>
  <c r="K230" i="3"/>
  <c r="I230" i="3"/>
  <c r="H230" i="3"/>
  <c r="F230" i="3"/>
  <c r="C230" i="3"/>
  <c r="K229" i="3"/>
  <c r="I229" i="3"/>
  <c r="H229" i="3"/>
  <c r="F229" i="3"/>
  <c r="C229" i="3"/>
  <c r="K228" i="3"/>
  <c r="I228" i="3"/>
  <c r="H228" i="3"/>
  <c r="F228" i="3"/>
  <c r="C228" i="3"/>
  <c r="K227" i="3"/>
  <c r="I227" i="3"/>
  <c r="H227" i="3"/>
  <c r="F227" i="3"/>
  <c r="C227" i="3"/>
  <c r="K226" i="3"/>
  <c r="I226" i="3"/>
  <c r="H226" i="3"/>
  <c r="F226" i="3"/>
  <c r="C226" i="3"/>
  <c r="K225" i="3"/>
  <c r="I225" i="3"/>
  <c r="H225" i="3"/>
  <c r="F225" i="3"/>
  <c r="C225" i="3"/>
  <c r="K224" i="3"/>
  <c r="I224" i="3"/>
  <c r="H224" i="3"/>
  <c r="F224" i="3"/>
  <c r="C224" i="3"/>
  <c r="K223" i="3"/>
  <c r="I223" i="3"/>
  <c r="H223" i="3"/>
  <c r="F223" i="3"/>
  <c r="C223" i="3"/>
  <c r="K222" i="3"/>
  <c r="I222" i="3"/>
  <c r="H222" i="3"/>
  <c r="F222" i="3"/>
  <c r="C222" i="3"/>
  <c r="K221" i="3"/>
  <c r="I221" i="3"/>
  <c r="H221" i="3"/>
  <c r="F221" i="3"/>
  <c r="C221" i="3"/>
  <c r="K220" i="3"/>
  <c r="I220" i="3"/>
  <c r="H220" i="3"/>
  <c r="F220" i="3"/>
  <c r="C220" i="3"/>
  <c r="K219" i="3"/>
  <c r="I219" i="3"/>
  <c r="H219" i="3"/>
  <c r="F219" i="3"/>
  <c r="C219" i="3"/>
  <c r="K218" i="3"/>
  <c r="I218" i="3"/>
  <c r="H218" i="3"/>
  <c r="F218" i="3"/>
  <c r="C218" i="3"/>
  <c r="K217" i="3"/>
  <c r="I217" i="3"/>
  <c r="H217" i="3"/>
  <c r="F217" i="3"/>
  <c r="C217" i="3"/>
  <c r="K216" i="3"/>
  <c r="I216" i="3"/>
  <c r="H216" i="3"/>
  <c r="F216" i="3"/>
  <c r="C216" i="3"/>
  <c r="K215" i="3"/>
  <c r="I215" i="3"/>
  <c r="H215" i="3"/>
  <c r="F215" i="3"/>
  <c r="C215" i="3"/>
  <c r="K214" i="3"/>
  <c r="I214" i="3"/>
  <c r="H214" i="3"/>
  <c r="F214" i="3"/>
  <c r="C214" i="3"/>
  <c r="K213" i="3"/>
  <c r="I213" i="3"/>
  <c r="H213" i="3"/>
  <c r="F213" i="3"/>
  <c r="C213" i="3"/>
  <c r="K212" i="3"/>
  <c r="I212" i="3"/>
  <c r="H212" i="3"/>
  <c r="F212" i="3"/>
  <c r="C212" i="3"/>
  <c r="K211" i="3"/>
  <c r="I211" i="3"/>
  <c r="H211" i="3"/>
  <c r="F211" i="3"/>
  <c r="C211" i="3"/>
  <c r="K210" i="3"/>
  <c r="I210" i="3"/>
  <c r="H210" i="3"/>
  <c r="F210" i="3"/>
  <c r="C210" i="3"/>
  <c r="K209" i="3"/>
  <c r="I209" i="3"/>
  <c r="H209" i="3"/>
  <c r="F209" i="3"/>
  <c r="C209" i="3"/>
  <c r="K208" i="3"/>
  <c r="I208" i="3"/>
  <c r="H208" i="3"/>
  <c r="F208" i="3"/>
  <c r="C208" i="3"/>
  <c r="K207" i="3"/>
  <c r="I207" i="3"/>
  <c r="H207" i="3"/>
  <c r="F207" i="3"/>
  <c r="C207" i="3"/>
  <c r="K206" i="3"/>
  <c r="I206" i="3"/>
  <c r="H206" i="3"/>
  <c r="F206" i="3"/>
  <c r="C206" i="3"/>
  <c r="K205" i="3"/>
  <c r="I205" i="3"/>
  <c r="H205" i="3"/>
  <c r="F205" i="3"/>
  <c r="C205" i="3"/>
  <c r="K204" i="3"/>
  <c r="I204" i="3"/>
  <c r="H204" i="3"/>
  <c r="F204" i="3"/>
  <c r="C204" i="3"/>
  <c r="K203" i="3"/>
  <c r="I203" i="3"/>
  <c r="H203" i="3"/>
  <c r="F203" i="3"/>
  <c r="C203" i="3"/>
  <c r="K202" i="3"/>
  <c r="I202" i="3"/>
  <c r="H202" i="3"/>
  <c r="F202" i="3"/>
  <c r="C202" i="3"/>
  <c r="K201" i="3"/>
  <c r="I201" i="3"/>
  <c r="H201" i="3"/>
  <c r="F201" i="3"/>
  <c r="C201" i="3"/>
  <c r="K200" i="3"/>
  <c r="I200" i="3"/>
  <c r="H200" i="3"/>
  <c r="F200" i="3"/>
  <c r="C200" i="3"/>
  <c r="K199" i="3"/>
  <c r="I199" i="3"/>
  <c r="H199" i="3"/>
  <c r="F199" i="3"/>
  <c r="C199" i="3"/>
  <c r="K198" i="3"/>
  <c r="I198" i="3"/>
  <c r="H198" i="3"/>
  <c r="F198" i="3"/>
  <c r="C198" i="3"/>
  <c r="K197" i="3"/>
  <c r="I197" i="3"/>
  <c r="H197" i="3"/>
  <c r="F197" i="3"/>
  <c r="C197" i="3"/>
  <c r="K196" i="3"/>
  <c r="I196" i="3"/>
  <c r="H196" i="3"/>
  <c r="F196" i="3"/>
  <c r="C196" i="3"/>
  <c r="K195" i="3"/>
  <c r="I195" i="3"/>
  <c r="H195" i="3"/>
  <c r="F195" i="3"/>
  <c r="C195" i="3"/>
  <c r="K194" i="3"/>
  <c r="I194" i="3"/>
  <c r="H194" i="3"/>
  <c r="F194" i="3"/>
  <c r="C194" i="3"/>
  <c r="K193" i="3"/>
  <c r="I193" i="3"/>
  <c r="H193" i="3"/>
  <c r="F193" i="3"/>
  <c r="C193" i="3"/>
  <c r="K192" i="3"/>
  <c r="I192" i="3"/>
  <c r="H192" i="3"/>
  <c r="F192" i="3"/>
  <c r="C192" i="3"/>
  <c r="K191" i="3"/>
  <c r="I191" i="3"/>
  <c r="H191" i="3"/>
  <c r="F191" i="3"/>
  <c r="C191" i="3"/>
  <c r="K190" i="3"/>
  <c r="I190" i="3"/>
  <c r="H190" i="3"/>
  <c r="F190" i="3"/>
  <c r="C190" i="3"/>
  <c r="K189" i="3"/>
  <c r="I189" i="3"/>
  <c r="H189" i="3"/>
  <c r="F189" i="3"/>
  <c r="C189" i="3"/>
  <c r="K188" i="3"/>
  <c r="I188" i="3"/>
  <c r="H188" i="3"/>
  <c r="F188" i="3"/>
  <c r="C188" i="3"/>
  <c r="K187" i="3"/>
  <c r="I187" i="3"/>
  <c r="H187" i="3"/>
  <c r="F187" i="3"/>
  <c r="C187" i="3"/>
  <c r="K186" i="3"/>
  <c r="I186" i="3"/>
  <c r="H186" i="3"/>
  <c r="F186" i="3"/>
  <c r="C186" i="3"/>
  <c r="K185" i="3"/>
  <c r="I185" i="3"/>
  <c r="H185" i="3"/>
  <c r="F185" i="3"/>
  <c r="C185" i="3"/>
  <c r="K184" i="3"/>
  <c r="I184" i="3"/>
  <c r="H184" i="3"/>
  <c r="F184" i="3"/>
  <c r="C184" i="3"/>
  <c r="K183" i="3"/>
  <c r="I183" i="3"/>
  <c r="H183" i="3"/>
  <c r="F183" i="3"/>
  <c r="C183" i="3"/>
  <c r="K182" i="3"/>
  <c r="I182" i="3"/>
  <c r="H182" i="3"/>
  <c r="F182" i="3"/>
  <c r="C182" i="3"/>
  <c r="K181" i="3"/>
  <c r="I181" i="3"/>
  <c r="H181" i="3"/>
  <c r="F181" i="3"/>
  <c r="C181" i="3"/>
  <c r="K180" i="3"/>
  <c r="I180" i="3"/>
  <c r="H180" i="3"/>
  <c r="F180" i="3"/>
  <c r="C180" i="3"/>
  <c r="K179" i="3"/>
  <c r="I179" i="3"/>
  <c r="H179" i="3"/>
  <c r="F179" i="3"/>
  <c r="C179" i="3"/>
  <c r="K178" i="3"/>
  <c r="I178" i="3"/>
  <c r="H178" i="3"/>
  <c r="F178" i="3"/>
  <c r="C178" i="3"/>
  <c r="K177" i="3"/>
  <c r="I177" i="3"/>
  <c r="H177" i="3"/>
  <c r="F177" i="3"/>
  <c r="C177" i="3"/>
  <c r="K176" i="3"/>
  <c r="I176" i="3"/>
  <c r="H176" i="3"/>
  <c r="F176" i="3"/>
  <c r="C176" i="3"/>
  <c r="K175" i="3"/>
  <c r="I175" i="3"/>
  <c r="H175" i="3"/>
  <c r="F175" i="3"/>
  <c r="C175" i="3"/>
  <c r="K174" i="3"/>
  <c r="I174" i="3"/>
  <c r="H174" i="3"/>
  <c r="F174" i="3"/>
  <c r="C174" i="3"/>
  <c r="K173" i="3"/>
  <c r="I173" i="3"/>
  <c r="H173" i="3"/>
  <c r="F173" i="3"/>
  <c r="C173" i="3"/>
  <c r="K172" i="3"/>
  <c r="I172" i="3"/>
  <c r="H172" i="3"/>
  <c r="F172" i="3"/>
  <c r="C172" i="3"/>
  <c r="K171" i="3"/>
  <c r="I171" i="3"/>
  <c r="H171" i="3"/>
  <c r="F171" i="3"/>
  <c r="C171" i="3"/>
  <c r="K170" i="3"/>
  <c r="I170" i="3"/>
  <c r="H170" i="3"/>
  <c r="F170" i="3"/>
  <c r="C170" i="3"/>
  <c r="K169" i="3"/>
  <c r="I169" i="3"/>
  <c r="H169" i="3"/>
  <c r="F169" i="3"/>
  <c r="C169" i="3"/>
  <c r="K168" i="3"/>
  <c r="I168" i="3"/>
  <c r="H168" i="3"/>
  <c r="F168" i="3"/>
  <c r="C168" i="3"/>
  <c r="K167" i="3"/>
  <c r="I167" i="3"/>
  <c r="H167" i="3"/>
  <c r="F167" i="3"/>
  <c r="C167" i="3"/>
  <c r="K166" i="3"/>
  <c r="I166" i="3"/>
  <c r="H166" i="3"/>
  <c r="F166" i="3"/>
  <c r="C166" i="3"/>
  <c r="K165" i="3"/>
  <c r="I165" i="3"/>
  <c r="H165" i="3"/>
  <c r="F165" i="3"/>
  <c r="C165" i="3"/>
  <c r="K164" i="3"/>
  <c r="I164" i="3"/>
  <c r="H164" i="3"/>
  <c r="F164" i="3"/>
  <c r="C164" i="3"/>
  <c r="K163" i="3"/>
  <c r="I163" i="3"/>
  <c r="H163" i="3"/>
  <c r="F163" i="3"/>
  <c r="C163" i="3"/>
  <c r="K162" i="3"/>
  <c r="I162" i="3"/>
  <c r="H162" i="3"/>
  <c r="F162" i="3"/>
  <c r="C162" i="3"/>
  <c r="K161" i="3"/>
  <c r="I161" i="3"/>
  <c r="H161" i="3"/>
  <c r="F161" i="3"/>
  <c r="C161" i="3"/>
  <c r="K160" i="3"/>
  <c r="I160" i="3"/>
  <c r="H160" i="3"/>
  <c r="F160" i="3"/>
  <c r="C160" i="3"/>
  <c r="K159" i="3"/>
  <c r="I159" i="3"/>
  <c r="H159" i="3"/>
  <c r="F159" i="3"/>
  <c r="C159" i="3"/>
  <c r="K158" i="3"/>
  <c r="I158" i="3"/>
  <c r="H158" i="3"/>
  <c r="F158" i="3"/>
  <c r="C158" i="3"/>
  <c r="K157" i="3"/>
  <c r="I157" i="3"/>
  <c r="H157" i="3"/>
  <c r="F157" i="3"/>
  <c r="C157" i="3"/>
  <c r="K156" i="3"/>
  <c r="I156" i="3"/>
  <c r="H156" i="3"/>
  <c r="F156" i="3"/>
  <c r="C156" i="3"/>
  <c r="K155" i="3"/>
  <c r="I155" i="3"/>
  <c r="H155" i="3"/>
  <c r="F155" i="3"/>
  <c r="C155" i="3"/>
  <c r="K154" i="3"/>
  <c r="I154" i="3"/>
  <c r="H154" i="3"/>
  <c r="F154" i="3"/>
  <c r="C154" i="3"/>
  <c r="K153" i="3"/>
  <c r="I153" i="3"/>
  <c r="H153" i="3"/>
  <c r="F153" i="3"/>
  <c r="C153" i="3"/>
  <c r="K152" i="3"/>
  <c r="I152" i="3"/>
  <c r="H152" i="3"/>
  <c r="F152" i="3"/>
  <c r="C152" i="3"/>
  <c r="K151" i="3"/>
  <c r="I151" i="3"/>
  <c r="H151" i="3"/>
  <c r="F151" i="3"/>
  <c r="C151" i="3"/>
  <c r="K150" i="3"/>
  <c r="I150" i="3"/>
  <c r="H150" i="3"/>
  <c r="F150" i="3"/>
  <c r="C150" i="3"/>
  <c r="K149" i="3"/>
  <c r="I149" i="3"/>
  <c r="H149" i="3"/>
  <c r="F149" i="3"/>
  <c r="C149" i="3"/>
  <c r="K148" i="3"/>
  <c r="I148" i="3"/>
  <c r="H148" i="3"/>
  <c r="F148" i="3"/>
  <c r="C148" i="3"/>
  <c r="K147" i="3"/>
  <c r="I147" i="3"/>
  <c r="H147" i="3"/>
  <c r="F147" i="3"/>
  <c r="C147" i="3"/>
  <c r="K146" i="3"/>
  <c r="I146" i="3"/>
  <c r="H146" i="3"/>
  <c r="F146" i="3"/>
  <c r="C146" i="3"/>
  <c r="K145" i="3"/>
  <c r="I145" i="3"/>
  <c r="H145" i="3"/>
  <c r="F145" i="3"/>
  <c r="C145" i="3"/>
  <c r="K144" i="3"/>
  <c r="I144" i="3"/>
  <c r="H144" i="3"/>
  <c r="F144" i="3"/>
  <c r="C144" i="3"/>
  <c r="K143" i="3"/>
  <c r="I143" i="3"/>
  <c r="H143" i="3"/>
  <c r="F143" i="3"/>
  <c r="C143" i="3"/>
  <c r="K142" i="3"/>
  <c r="I142" i="3"/>
  <c r="H142" i="3"/>
  <c r="F142" i="3"/>
  <c r="C142" i="3"/>
  <c r="K141" i="3"/>
  <c r="I141" i="3"/>
  <c r="H141" i="3"/>
  <c r="F141" i="3"/>
  <c r="C141" i="3"/>
  <c r="K140" i="3"/>
  <c r="I140" i="3"/>
  <c r="H140" i="3"/>
  <c r="F140" i="3"/>
  <c r="C140" i="3"/>
  <c r="K139" i="3"/>
  <c r="I139" i="3"/>
  <c r="H139" i="3"/>
  <c r="F139" i="3"/>
  <c r="C139" i="3"/>
  <c r="K138" i="3"/>
  <c r="I138" i="3"/>
  <c r="H138" i="3"/>
  <c r="F138" i="3"/>
  <c r="C138" i="3"/>
  <c r="K137" i="3"/>
  <c r="I137" i="3"/>
  <c r="H137" i="3"/>
  <c r="F137" i="3"/>
  <c r="C137" i="3"/>
  <c r="K136" i="3"/>
  <c r="I136" i="3"/>
  <c r="H136" i="3"/>
  <c r="F136" i="3"/>
  <c r="C136" i="3"/>
  <c r="K135" i="3"/>
  <c r="I135" i="3"/>
  <c r="H135" i="3"/>
  <c r="F135" i="3"/>
  <c r="C135" i="3"/>
  <c r="K134" i="3"/>
  <c r="I134" i="3"/>
  <c r="H134" i="3"/>
  <c r="F134" i="3"/>
  <c r="C134" i="3"/>
  <c r="K133" i="3"/>
  <c r="I133" i="3"/>
  <c r="H133" i="3"/>
  <c r="F133" i="3"/>
  <c r="C133" i="3"/>
  <c r="K132" i="3"/>
  <c r="I132" i="3"/>
  <c r="H132" i="3"/>
  <c r="F132" i="3"/>
  <c r="C132" i="3"/>
  <c r="K131" i="3"/>
  <c r="I131" i="3"/>
  <c r="H131" i="3"/>
  <c r="F131" i="3"/>
  <c r="C131" i="3"/>
  <c r="K130" i="3"/>
  <c r="I130" i="3"/>
  <c r="H130" i="3"/>
  <c r="F130" i="3"/>
  <c r="C130" i="3"/>
  <c r="K129" i="3"/>
  <c r="I129" i="3"/>
  <c r="H129" i="3"/>
  <c r="F129" i="3"/>
  <c r="C129" i="3"/>
  <c r="K128" i="3"/>
  <c r="I128" i="3"/>
  <c r="H128" i="3"/>
  <c r="F128" i="3"/>
  <c r="C128" i="3"/>
  <c r="K127" i="3"/>
  <c r="I127" i="3"/>
  <c r="H127" i="3"/>
  <c r="F127" i="3"/>
  <c r="C127" i="3"/>
  <c r="K126" i="3"/>
  <c r="I126" i="3"/>
  <c r="H126" i="3"/>
  <c r="F126" i="3"/>
  <c r="C126" i="3"/>
  <c r="K125" i="3"/>
  <c r="I125" i="3"/>
  <c r="H125" i="3"/>
  <c r="F125" i="3"/>
  <c r="C125" i="3"/>
  <c r="K124" i="3"/>
  <c r="I124" i="3"/>
  <c r="H124" i="3"/>
  <c r="F124" i="3"/>
  <c r="C124" i="3"/>
  <c r="K123" i="3"/>
  <c r="I123" i="3"/>
  <c r="H123" i="3"/>
  <c r="F123" i="3"/>
  <c r="C123" i="3"/>
  <c r="K122" i="3"/>
  <c r="I122" i="3"/>
  <c r="H122" i="3"/>
  <c r="F122" i="3"/>
  <c r="C122" i="3"/>
  <c r="K121" i="3"/>
  <c r="I121" i="3"/>
  <c r="H121" i="3"/>
  <c r="F121" i="3"/>
  <c r="C121" i="3"/>
  <c r="K120" i="3"/>
  <c r="I120" i="3"/>
  <c r="H120" i="3"/>
  <c r="F120" i="3"/>
  <c r="C120" i="3"/>
  <c r="K119" i="3"/>
  <c r="I119" i="3"/>
  <c r="H119" i="3"/>
  <c r="F119" i="3"/>
  <c r="C119" i="3"/>
  <c r="K118" i="3"/>
  <c r="I118" i="3"/>
  <c r="H118" i="3"/>
  <c r="F118" i="3"/>
  <c r="C118" i="3"/>
  <c r="K117" i="3"/>
  <c r="I117" i="3"/>
  <c r="H117" i="3"/>
  <c r="F117" i="3"/>
  <c r="C117" i="3"/>
  <c r="K116" i="3"/>
  <c r="I116" i="3"/>
  <c r="H116" i="3"/>
  <c r="F116" i="3"/>
  <c r="C116" i="3"/>
  <c r="K115" i="3"/>
  <c r="I115" i="3"/>
  <c r="H115" i="3"/>
  <c r="F115" i="3"/>
  <c r="C115" i="3"/>
  <c r="K114" i="3"/>
  <c r="I114" i="3"/>
  <c r="H114" i="3"/>
  <c r="F114" i="3"/>
  <c r="C114" i="3"/>
  <c r="K113" i="3"/>
  <c r="I113" i="3"/>
  <c r="H113" i="3"/>
  <c r="F113" i="3"/>
  <c r="C113" i="3"/>
  <c r="K112" i="3"/>
  <c r="I112" i="3"/>
  <c r="H112" i="3"/>
  <c r="F112" i="3"/>
  <c r="C112" i="3"/>
  <c r="K111" i="3"/>
  <c r="I111" i="3"/>
  <c r="H111" i="3"/>
  <c r="F111" i="3"/>
  <c r="C111" i="3"/>
  <c r="K110" i="3"/>
  <c r="I110" i="3"/>
  <c r="H110" i="3"/>
  <c r="F110" i="3"/>
  <c r="C110" i="3"/>
  <c r="K109" i="3"/>
  <c r="I109" i="3"/>
  <c r="H109" i="3"/>
  <c r="F109" i="3"/>
  <c r="C109" i="3"/>
  <c r="K108" i="3"/>
  <c r="I108" i="3"/>
  <c r="H108" i="3"/>
  <c r="F108" i="3"/>
  <c r="C108" i="3"/>
  <c r="K107" i="3"/>
  <c r="I107" i="3"/>
  <c r="H107" i="3"/>
  <c r="C107" i="3"/>
  <c r="K106" i="3"/>
  <c r="I106" i="3"/>
  <c r="H106" i="3"/>
  <c r="F106" i="3"/>
  <c r="C106" i="3"/>
  <c r="K105" i="3"/>
  <c r="I105" i="3"/>
  <c r="H105" i="3"/>
  <c r="F105" i="3"/>
  <c r="C105" i="3"/>
  <c r="K104" i="3"/>
  <c r="I104" i="3"/>
  <c r="H104" i="3"/>
  <c r="F104" i="3"/>
  <c r="C104" i="3"/>
  <c r="K103" i="3"/>
  <c r="I103" i="3"/>
  <c r="H103" i="3"/>
  <c r="F103" i="3"/>
  <c r="C103" i="3"/>
  <c r="K102" i="3"/>
  <c r="I102" i="3"/>
  <c r="H102" i="3"/>
  <c r="F102" i="3"/>
  <c r="C102" i="3"/>
  <c r="K101" i="3"/>
  <c r="I101" i="3"/>
  <c r="H101" i="3"/>
  <c r="F101" i="3"/>
  <c r="C101" i="3"/>
  <c r="K100" i="3"/>
  <c r="I100" i="3"/>
  <c r="H100" i="3"/>
  <c r="F100" i="3"/>
  <c r="C100" i="3"/>
  <c r="K99" i="3"/>
  <c r="I99" i="3"/>
  <c r="H99" i="3"/>
  <c r="F99" i="3"/>
  <c r="C99" i="3"/>
  <c r="K98" i="3"/>
  <c r="I98" i="3"/>
  <c r="H98" i="3"/>
  <c r="F98" i="3"/>
  <c r="C98" i="3"/>
  <c r="K97" i="3"/>
  <c r="I97" i="3"/>
  <c r="H97" i="3"/>
  <c r="F97" i="3"/>
  <c r="C97" i="3"/>
  <c r="K96" i="3"/>
  <c r="I96" i="3"/>
  <c r="H96" i="3"/>
  <c r="F96" i="3"/>
  <c r="C96" i="3"/>
  <c r="K95" i="3"/>
  <c r="I95" i="3"/>
  <c r="H95" i="3"/>
  <c r="F95" i="3"/>
  <c r="C95" i="3"/>
  <c r="K94" i="3"/>
  <c r="I94" i="3"/>
  <c r="H94" i="3"/>
  <c r="F94" i="3"/>
  <c r="C94" i="3"/>
  <c r="K93" i="3"/>
  <c r="I93" i="3"/>
  <c r="H93" i="3"/>
  <c r="F93" i="3"/>
  <c r="C93" i="3"/>
  <c r="K92" i="3"/>
  <c r="I92" i="3"/>
  <c r="H92" i="3"/>
  <c r="F92" i="3"/>
  <c r="C92" i="3"/>
  <c r="K91" i="3"/>
  <c r="I91" i="3"/>
  <c r="H91" i="3"/>
  <c r="F91" i="3"/>
  <c r="C91" i="3"/>
  <c r="K90" i="3"/>
  <c r="I90" i="3"/>
  <c r="H90" i="3"/>
  <c r="F90" i="3"/>
  <c r="C90" i="3"/>
  <c r="K89" i="3"/>
  <c r="I89" i="3"/>
  <c r="H89" i="3"/>
  <c r="F89" i="3"/>
  <c r="C89" i="3"/>
  <c r="K88" i="3"/>
  <c r="I88" i="3"/>
  <c r="H88" i="3"/>
  <c r="F88" i="3"/>
  <c r="C88" i="3"/>
  <c r="K87" i="3"/>
  <c r="I87" i="3"/>
  <c r="H87" i="3"/>
  <c r="F87" i="3"/>
  <c r="C87" i="3"/>
  <c r="K86" i="3"/>
  <c r="I86" i="3"/>
  <c r="H86" i="3"/>
  <c r="F86" i="3"/>
  <c r="C86" i="3"/>
  <c r="K85" i="3"/>
  <c r="I85" i="3"/>
  <c r="H85" i="3"/>
  <c r="F85" i="3"/>
  <c r="C85" i="3"/>
  <c r="K84" i="3"/>
  <c r="I84" i="3"/>
  <c r="H84" i="3"/>
  <c r="F84" i="3"/>
  <c r="C84" i="3"/>
  <c r="K83" i="3"/>
  <c r="I83" i="3"/>
  <c r="H83" i="3"/>
  <c r="F83" i="3"/>
  <c r="C83" i="3"/>
  <c r="K82" i="3"/>
  <c r="I82" i="3"/>
  <c r="H82" i="3"/>
  <c r="F82" i="3"/>
  <c r="C82" i="3"/>
  <c r="K81" i="3"/>
  <c r="I81" i="3"/>
  <c r="H81" i="3"/>
  <c r="F81" i="3"/>
  <c r="C81" i="3"/>
  <c r="K80" i="3"/>
  <c r="I80" i="3"/>
  <c r="H80" i="3"/>
  <c r="F80" i="3"/>
  <c r="C80" i="3"/>
  <c r="K79" i="3"/>
  <c r="I79" i="3"/>
  <c r="H79" i="3"/>
  <c r="F79" i="3"/>
  <c r="C79" i="3"/>
  <c r="K78" i="3"/>
  <c r="H78" i="3"/>
  <c r="C78" i="3"/>
  <c r="K77" i="3"/>
  <c r="H77" i="3"/>
  <c r="C77" i="3"/>
  <c r="K76" i="3"/>
  <c r="H76" i="3"/>
  <c r="C76" i="3"/>
  <c r="K75" i="3"/>
  <c r="H75" i="3"/>
  <c r="C75" i="3"/>
  <c r="K74" i="3"/>
  <c r="H74" i="3"/>
  <c r="C74" i="3"/>
  <c r="K73" i="3"/>
  <c r="H73" i="3"/>
  <c r="C73" i="3"/>
  <c r="K72" i="3"/>
  <c r="H72" i="3"/>
  <c r="C72" i="3"/>
  <c r="K71" i="3"/>
  <c r="H71" i="3"/>
  <c r="C71" i="3"/>
  <c r="K70" i="3"/>
  <c r="H70" i="3"/>
  <c r="C70" i="3"/>
  <c r="K69" i="3"/>
  <c r="H69" i="3"/>
  <c r="C69" i="3"/>
  <c r="K68" i="3"/>
  <c r="H68" i="3"/>
  <c r="C68" i="3"/>
  <c r="K67" i="3"/>
  <c r="H67" i="3"/>
  <c r="C67" i="3"/>
  <c r="K66" i="3"/>
  <c r="H66" i="3"/>
  <c r="C66" i="3"/>
  <c r="K65" i="3"/>
  <c r="H65" i="3"/>
  <c r="C65" i="3"/>
  <c r="K64" i="3"/>
  <c r="H64" i="3"/>
  <c r="C64" i="3"/>
  <c r="K63" i="3"/>
  <c r="H63" i="3"/>
  <c r="C63" i="3"/>
  <c r="K62" i="3"/>
  <c r="H62" i="3"/>
  <c r="C62" i="3"/>
  <c r="K61" i="3"/>
  <c r="H61" i="3"/>
  <c r="C61" i="3"/>
  <c r="K60" i="3"/>
  <c r="H60" i="3"/>
  <c r="C60" i="3"/>
  <c r="K59" i="3"/>
  <c r="H59" i="3"/>
  <c r="C59" i="3"/>
  <c r="K58" i="3"/>
  <c r="H58" i="3"/>
  <c r="C58" i="3"/>
  <c r="K57" i="3"/>
  <c r="H57" i="3"/>
  <c r="C57" i="3"/>
  <c r="K56" i="3"/>
  <c r="H56" i="3"/>
  <c r="C56" i="3"/>
  <c r="K55" i="3"/>
  <c r="H55" i="3"/>
  <c r="C55" i="3"/>
  <c r="K54" i="3"/>
  <c r="H54" i="3"/>
  <c r="C54" i="3"/>
  <c r="K53" i="3"/>
  <c r="H53" i="3"/>
  <c r="C53" i="3"/>
  <c r="K52" i="3"/>
  <c r="H52" i="3"/>
  <c r="C52" i="3"/>
  <c r="K51" i="3"/>
  <c r="H51" i="3"/>
  <c r="C51" i="3"/>
  <c r="K50" i="3"/>
  <c r="H50" i="3"/>
  <c r="C50" i="3"/>
  <c r="K49" i="3"/>
  <c r="H49" i="3"/>
  <c r="C49" i="3"/>
  <c r="K48" i="3"/>
  <c r="H48" i="3"/>
  <c r="C48" i="3"/>
  <c r="K47" i="3"/>
  <c r="H47" i="3"/>
  <c r="C47" i="3"/>
  <c r="K46" i="3"/>
  <c r="H46" i="3"/>
  <c r="C46" i="3"/>
  <c r="K45" i="3"/>
  <c r="H45" i="3"/>
  <c r="C45" i="3"/>
  <c r="K44" i="3"/>
  <c r="H44" i="3"/>
  <c r="C44" i="3"/>
  <c r="K43" i="3"/>
  <c r="H43" i="3"/>
  <c r="C43" i="3"/>
  <c r="K42" i="3"/>
  <c r="H42" i="3"/>
  <c r="C42" i="3"/>
  <c r="K41" i="3"/>
  <c r="H41" i="3"/>
  <c r="C41" i="3"/>
  <c r="K40" i="3"/>
  <c r="I40" i="3"/>
  <c r="H40" i="3"/>
  <c r="F40" i="3"/>
  <c r="C40" i="3"/>
  <c r="K39" i="3"/>
  <c r="I39" i="3"/>
  <c r="H39" i="3"/>
  <c r="F39" i="3"/>
  <c r="C39" i="3"/>
  <c r="K38" i="3"/>
  <c r="I38" i="3"/>
  <c r="H38" i="3"/>
  <c r="F38" i="3"/>
  <c r="C38" i="3"/>
  <c r="K37" i="3"/>
  <c r="I37" i="3"/>
  <c r="H37" i="3"/>
  <c r="F37" i="3"/>
  <c r="C37" i="3"/>
  <c r="K36" i="3"/>
  <c r="I36" i="3"/>
  <c r="H36" i="3"/>
  <c r="F36" i="3"/>
  <c r="C36" i="3"/>
  <c r="K35" i="3"/>
  <c r="I35" i="3"/>
  <c r="H35" i="3"/>
  <c r="F35" i="3"/>
  <c r="C35" i="3"/>
  <c r="K34" i="3"/>
  <c r="I34" i="3"/>
  <c r="H34" i="3"/>
  <c r="F34" i="3"/>
  <c r="C34" i="3"/>
  <c r="K33" i="3"/>
  <c r="I33" i="3"/>
  <c r="H33" i="3"/>
  <c r="F33" i="3"/>
  <c r="C33" i="3"/>
  <c r="K32" i="3"/>
  <c r="I32" i="3"/>
  <c r="H32" i="3"/>
  <c r="F32" i="3"/>
  <c r="C32" i="3"/>
  <c r="K31" i="3"/>
  <c r="I31" i="3"/>
  <c r="H31" i="3"/>
  <c r="F31" i="3"/>
  <c r="C31" i="3"/>
  <c r="K30" i="3"/>
  <c r="I30" i="3"/>
  <c r="H30" i="3"/>
  <c r="F30" i="3"/>
  <c r="C30" i="3"/>
  <c r="K29" i="3"/>
  <c r="I29" i="3"/>
  <c r="H29" i="3"/>
  <c r="F29" i="3"/>
  <c r="C29" i="3"/>
  <c r="K28" i="3"/>
  <c r="I28" i="3"/>
  <c r="H28" i="3"/>
  <c r="F28" i="3"/>
  <c r="C28" i="3"/>
  <c r="K27" i="3"/>
  <c r="I27" i="3"/>
  <c r="H27" i="3"/>
  <c r="F27" i="3"/>
  <c r="C27" i="3"/>
  <c r="K26" i="3"/>
  <c r="I26" i="3"/>
  <c r="H26" i="3"/>
  <c r="F26" i="3"/>
  <c r="C26" i="3"/>
  <c r="K25" i="3"/>
  <c r="I25" i="3"/>
  <c r="H25" i="3"/>
  <c r="F25" i="3"/>
  <c r="C25" i="3"/>
  <c r="K24" i="3"/>
  <c r="I24" i="3"/>
  <c r="H24" i="3"/>
  <c r="F24" i="3"/>
  <c r="C24" i="3"/>
  <c r="K23" i="3"/>
  <c r="I23" i="3"/>
  <c r="H23" i="3"/>
  <c r="F23" i="3"/>
  <c r="C23" i="3"/>
  <c r="K22" i="3"/>
  <c r="I22" i="3"/>
  <c r="H22" i="3"/>
  <c r="F22" i="3"/>
  <c r="C22" i="3"/>
  <c r="K21" i="3"/>
  <c r="I21" i="3"/>
  <c r="H21" i="3"/>
  <c r="F21" i="3"/>
  <c r="C21" i="3"/>
  <c r="K20" i="3"/>
  <c r="I20" i="3"/>
  <c r="H20" i="3"/>
  <c r="F20" i="3"/>
  <c r="C20" i="3"/>
  <c r="K19" i="3"/>
  <c r="I19" i="3"/>
  <c r="H19" i="3"/>
  <c r="F19" i="3"/>
  <c r="C19" i="3"/>
  <c r="K18" i="3"/>
  <c r="I18" i="3"/>
  <c r="H18" i="3"/>
  <c r="F18" i="3"/>
  <c r="C18" i="3"/>
  <c r="K17" i="3"/>
  <c r="I17" i="3"/>
  <c r="H17" i="3"/>
  <c r="F17" i="3"/>
  <c r="C17" i="3"/>
  <c r="K16" i="3"/>
  <c r="I16" i="3"/>
  <c r="H16" i="3"/>
  <c r="F16" i="3"/>
  <c r="C16" i="3"/>
  <c r="K15" i="3"/>
  <c r="I15" i="3"/>
  <c r="H15" i="3"/>
  <c r="F15" i="3"/>
  <c r="C15" i="3"/>
  <c r="K14" i="3"/>
  <c r="I14" i="3"/>
  <c r="H14" i="3"/>
  <c r="F14" i="3"/>
  <c r="C14" i="3"/>
  <c r="K13" i="3"/>
  <c r="I13" i="3"/>
  <c r="H13" i="3"/>
  <c r="F13" i="3"/>
  <c r="C13" i="3"/>
  <c r="K12" i="3"/>
  <c r="I12" i="3"/>
  <c r="H12" i="3"/>
  <c r="F12" i="3"/>
  <c r="C12" i="3"/>
  <c r="K11" i="3"/>
  <c r="I11" i="3"/>
  <c r="H11" i="3"/>
  <c r="F11" i="3"/>
  <c r="C11" i="3"/>
  <c r="K10" i="3"/>
  <c r="I10" i="3"/>
  <c r="H10" i="3"/>
  <c r="F10" i="3"/>
  <c r="C10" i="3"/>
  <c r="K9" i="3"/>
  <c r="I9" i="3"/>
  <c r="H9" i="3"/>
  <c r="F9" i="3"/>
  <c r="C9" i="3"/>
  <c r="K8" i="3"/>
  <c r="I8" i="3"/>
  <c r="H8" i="3"/>
  <c r="F8" i="3"/>
  <c r="C8" i="3"/>
  <c r="K7" i="3"/>
  <c r="I7" i="3"/>
  <c r="H7" i="3"/>
  <c r="F7" i="3"/>
  <c r="C7" i="3"/>
  <c r="K6" i="3"/>
  <c r="I6" i="3"/>
  <c r="H6" i="3"/>
  <c r="F6" i="3"/>
  <c r="C6" i="3"/>
  <c r="K5" i="3"/>
  <c r="I5" i="3"/>
  <c r="H5" i="3"/>
  <c r="F5" i="3"/>
  <c r="C5" i="3"/>
  <c r="K4" i="3"/>
  <c r="I4" i="3"/>
  <c r="H4" i="3"/>
  <c r="F4" i="3"/>
  <c r="C4" i="3"/>
  <c r="K3" i="3"/>
  <c r="I3" i="3"/>
  <c r="H3" i="3"/>
  <c r="F3" i="3"/>
  <c r="C3" i="3"/>
  <c r="K98" i="15" l="1"/>
  <c r="K110" i="15"/>
  <c r="M208" i="15"/>
  <c r="K208" i="15"/>
  <c r="M328" i="15"/>
  <c r="K328" i="15"/>
  <c r="M150" i="15"/>
  <c r="K150" i="15"/>
  <c r="M258" i="15"/>
  <c r="K258" i="15"/>
  <c r="M270" i="15"/>
  <c r="K270" i="15"/>
  <c r="M318" i="15"/>
  <c r="K318" i="15"/>
  <c r="M364" i="15"/>
  <c r="K364" i="15"/>
  <c r="M375" i="15"/>
  <c r="K375" i="15"/>
  <c r="M386" i="15"/>
  <c r="K386" i="15"/>
  <c r="M398" i="15"/>
  <c r="K398" i="15"/>
  <c r="M104" i="15"/>
  <c r="K104" i="15"/>
  <c r="M210" i="15"/>
  <c r="K210" i="15"/>
  <c r="M306" i="15"/>
  <c r="K306" i="15"/>
  <c r="K10" i="15"/>
  <c r="K18" i="15"/>
  <c r="K26" i="15"/>
  <c r="K34" i="15"/>
  <c r="K42" i="15"/>
  <c r="K50" i="15"/>
  <c r="K58" i="15"/>
  <c r="K66" i="15"/>
  <c r="K79" i="15"/>
  <c r="M91" i="15"/>
  <c r="K91" i="15"/>
  <c r="M151" i="15"/>
  <c r="K151" i="15"/>
  <c r="M199" i="15"/>
  <c r="K199" i="15"/>
  <c r="M211" i="15"/>
  <c r="K211" i="15"/>
  <c r="M223" i="15"/>
  <c r="K223" i="15"/>
  <c r="M235" i="15"/>
  <c r="K235" i="15"/>
  <c r="M247" i="15"/>
  <c r="K247" i="15"/>
  <c r="M259" i="15"/>
  <c r="K259" i="15"/>
  <c r="M295" i="15"/>
  <c r="K295" i="15"/>
  <c r="M307" i="15"/>
  <c r="K307" i="15"/>
  <c r="M376" i="15"/>
  <c r="K376" i="15"/>
  <c r="M387" i="15"/>
  <c r="K387" i="15"/>
  <c r="M268" i="15"/>
  <c r="K268" i="15"/>
  <c r="K9" i="15"/>
  <c r="K17" i="15"/>
  <c r="K25" i="15"/>
  <c r="K33" i="15"/>
  <c r="K41" i="15"/>
  <c r="K49" i="15"/>
  <c r="K65" i="15"/>
  <c r="K103" i="15"/>
  <c r="M234" i="15"/>
  <c r="K234" i="15"/>
  <c r="M27" i="15"/>
  <c r="K27" i="15"/>
  <c r="M35" i="15"/>
  <c r="K35" i="15"/>
  <c r="M43" i="15"/>
  <c r="K43" i="15"/>
  <c r="M51" i="15"/>
  <c r="K51" i="15"/>
  <c r="M59" i="15"/>
  <c r="K59" i="15"/>
  <c r="M67" i="15"/>
  <c r="K67" i="15"/>
  <c r="M80" i="15"/>
  <c r="K80" i="15"/>
  <c r="M92" i="15"/>
  <c r="K92" i="15"/>
  <c r="M105" i="15"/>
  <c r="M137" i="15"/>
  <c r="K137" i="15"/>
  <c r="M152" i="15"/>
  <c r="K152" i="15"/>
  <c r="M185" i="15"/>
  <c r="K185" i="15"/>
  <c r="M200" i="15"/>
  <c r="K200" i="15"/>
  <c r="M212" i="15"/>
  <c r="K212" i="15"/>
  <c r="M224" i="15"/>
  <c r="K224" i="15"/>
  <c r="M236" i="15"/>
  <c r="K236" i="15"/>
  <c r="M248" i="15"/>
  <c r="K248" i="15"/>
  <c r="M284" i="15"/>
  <c r="K284" i="15"/>
  <c r="M296" i="15"/>
  <c r="K296" i="15"/>
  <c r="M332" i="15"/>
  <c r="K332" i="15"/>
  <c r="M343" i="15"/>
  <c r="K343" i="15"/>
  <c r="M354" i="15"/>
  <c r="K354" i="15"/>
  <c r="M366" i="15"/>
  <c r="K366" i="15"/>
  <c r="M232" i="15"/>
  <c r="K232" i="15"/>
  <c r="M116" i="15"/>
  <c r="K116" i="15"/>
  <c r="M198" i="15"/>
  <c r="K198" i="15"/>
  <c r="M222" i="15"/>
  <c r="K222" i="15"/>
  <c r="M4" i="15"/>
  <c r="K4" i="15"/>
  <c r="M12" i="15"/>
  <c r="K12" i="15"/>
  <c r="M20" i="15"/>
  <c r="K20" i="15"/>
  <c r="M28" i="15"/>
  <c r="K28" i="15"/>
  <c r="M36" i="15"/>
  <c r="K36" i="15"/>
  <c r="M44" i="15"/>
  <c r="K44" i="15"/>
  <c r="M52" i="15"/>
  <c r="K52" i="15"/>
  <c r="M60" i="15"/>
  <c r="K60" i="15"/>
  <c r="M68" i="15"/>
  <c r="K68" i="15"/>
  <c r="M138" i="15"/>
  <c r="K138" i="15"/>
  <c r="M186" i="15"/>
  <c r="K186" i="15"/>
  <c r="M344" i="15"/>
  <c r="K344" i="15"/>
  <c r="M355" i="15"/>
  <c r="K355" i="15"/>
  <c r="M244" i="15"/>
  <c r="K244" i="15"/>
  <c r="M339" i="15"/>
  <c r="K339" i="15"/>
  <c r="M164" i="15"/>
  <c r="K164" i="15"/>
  <c r="M197" i="15"/>
  <c r="K197" i="15"/>
  <c r="K90" i="15"/>
  <c r="M19" i="15"/>
  <c r="K19" i="15"/>
  <c r="M187" i="15"/>
  <c r="K187" i="15"/>
  <c r="M202" i="15"/>
  <c r="K202" i="15"/>
  <c r="M214" i="15"/>
  <c r="K214" i="15"/>
  <c r="M226" i="15"/>
  <c r="K226" i="15"/>
  <c r="M238" i="15"/>
  <c r="K238" i="15"/>
  <c r="M274" i="15"/>
  <c r="K274" i="15"/>
  <c r="M286" i="15"/>
  <c r="K286" i="15"/>
  <c r="M322" i="15"/>
  <c r="K322" i="15"/>
  <c r="M334" i="15"/>
  <c r="K334" i="15"/>
  <c r="M115" i="15"/>
  <c r="K115" i="15"/>
  <c r="M220" i="15"/>
  <c r="K220" i="15"/>
  <c r="M396" i="15"/>
  <c r="K396" i="15"/>
  <c r="M11" i="15"/>
  <c r="K11" i="15"/>
  <c r="M139" i="15"/>
  <c r="K139" i="15"/>
  <c r="K5" i="15"/>
  <c r="K13" i="15"/>
  <c r="K21" i="15"/>
  <c r="K29" i="15"/>
  <c r="K37" i="15"/>
  <c r="K45" i="15"/>
  <c r="K53" i="15"/>
  <c r="K61" i="15"/>
  <c r="M125" i="15"/>
  <c r="K125" i="15"/>
  <c r="M140" i="15"/>
  <c r="K140" i="15"/>
  <c r="M173" i="15"/>
  <c r="K173" i="15"/>
  <c r="M188" i="15"/>
  <c r="K188" i="15"/>
  <c r="M203" i="15"/>
  <c r="K203" i="15"/>
  <c r="M215" i="15"/>
  <c r="K215" i="15"/>
  <c r="M227" i="15"/>
  <c r="K227" i="15"/>
  <c r="M239" i="15"/>
  <c r="K239" i="15"/>
  <c r="M263" i="15"/>
  <c r="K263" i="15"/>
  <c r="M275" i="15"/>
  <c r="K275" i="15"/>
  <c r="M311" i="15"/>
  <c r="K311" i="15"/>
  <c r="M323" i="15"/>
  <c r="K323" i="15"/>
  <c r="M380" i="15"/>
  <c r="K380" i="15"/>
  <c r="M391" i="15"/>
  <c r="K391" i="15"/>
  <c r="M402" i="15"/>
  <c r="K402" i="15"/>
  <c r="M84" i="15"/>
  <c r="K84" i="15"/>
  <c r="M280" i="15"/>
  <c r="K280" i="15"/>
  <c r="M3" i="15"/>
  <c r="K3" i="15"/>
  <c r="J405" i="15"/>
  <c r="M126" i="15"/>
  <c r="K126" i="15"/>
  <c r="M174" i="15"/>
  <c r="K174" i="15"/>
  <c r="M204" i="15"/>
  <c r="K204" i="15"/>
  <c r="M216" i="15"/>
  <c r="K216" i="15"/>
  <c r="M228" i="15"/>
  <c r="K228" i="15"/>
  <c r="M240" i="15"/>
  <c r="K240" i="15"/>
  <c r="M252" i="15"/>
  <c r="K252" i="15"/>
  <c r="M264" i="15"/>
  <c r="K264" i="15"/>
  <c r="M300" i="15"/>
  <c r="K300" i="15"/>
  <c r="M312" i="15"/>
  <c r="K312" i="15"/>
  <c r="M392" i="15"/>
  <c r="K392" i="15"/>
  <c r="M403" i="15"/>
  <c r="K403" i="15"/>
  <c r="M316" i="15"/>
  <c r="K316" i="15"/>
  <c r="K57" i="15"/>
  <c r="M94" i="15"/>
  <c r="K6" i="15"/>
  <c r="K14" i="15"/>
  <c r="K22" i="15"/>
  <c r="K30" i="15"/>
  <c r="K38" i="15"/>
  <c r="K46" i="15"/>
  <c r="K54" i="15"/>
  <c r="K62" i="15"/>
  <c r="M108" i="15"/>
  <c r="K108" i="15"/>
  <c r="K113" i="15"/>
  <c r="M127" i="15"/>
  <c r="K127" i="15"/>
  <c r="M175" i="15"/>
  <c r="K175" i="15"/>
  <c r="M348" i="15"/>
  <c r="K348" i="15"/>
  <c r="M359" i="15"/>
  <c r="K359" i="15"/>
  <c r="M370" i="15"/>
  <c r="K370" i="15"/>
  <c r="M382" i="15"/>
  <c r="K382" i="15"/>
  <c r="M163" i="15"/>
  <c r="K163" i="15"/>
  <c r="M149" i="15"/>
  <c r="K149" i="15"/>
  <c r="M7" i="15"/>
  <c r="K7" i="15"/>
  <c r="M15" i="15"/>
  <c r="K15" i="15"/>
  <c r="M23" i="15"/>
  <c r="K23" i="15"/>
  <c r="M31" i="15"/>
  <c r="K31" i="15"/>
  <c r="M39" i="15"/>
  <c r="K39" i="15"/>
  <c r="M47" i="15"/>
  <c r="K47" i="15"/>
  <c r="M55" i="15"/>
  <c r="K55" i="15"/>
  <c r="M63" i="15"/>
  <c r="K63" i="15"/>
  <c r="M101" i="15"/>
  <c r="K101" i="15"/>
  <c r="M128" i="15"/>
  <c r="K128" i="15"/>
  <c r="M161" i="15"/>
  <c r="K161" i="15"/>
  <c r="M176" i="15"/>
  <c r="K176" i="15"/>
  <c r="M206" i="15"/>
  <c r="K206" i="15"/>
  <c r="M218" i="15"/>
  <c r="K218" i="15"/>
  <c r="M230" i="15"/>
  <c r="K230" i="15"/>
  <c r="M242" i="15"/>
  <c r="K242" i="15"/>
  <c r="M254" i="15"/>
  <c r="K254" i="15"/>
  <c r="M290" i="15"/>
  <c r="K290" i="15"/>
  <c r="M302" i="15"/>
  <c r="K302" i="15"/>
  <c r="M360" i="15"/>
  <c r="K360" i="15"/>
  <c r="M371" i="15"/>
  <c r="K371" i="15"/>
  <c r="M77" i="15"/>
  <c r="K77" i="15"/>
  <c r="M256" i="15"/>
  <c r="K256" i="15"/>
  <c r="M78" i="15"/>
  <c r="K78" i="15"/>
  <c r="M8" i="15"/>
  <c r="K8" i="15"/>
  <c r="M16" i="15"/>
  <c r="K16" i="15"/>
  <c r="M24" i="15"/>
  <c r="K24" i="15"/>
  <c r="M32" i="15"/>
  <c r="K32" i="15"/>
  <c r="M40" i="15"/>
  <c r="K40" i="15"/>
  <c r="M48" i="15"/>
  <c r="K48" i="15"/>
  <c r="M56" i="15"/>
  <c r="K56" i="15"/>
  <c r="M64" i="15"/>
  <c r="K64" i="15"/>
  <c r="M102" i="15"/>
  <c r="K102" i="15"/>
  <c r="K114" i="15"/>
  <c r="M162" i="15"/>
  <c r="K162" i="15"/>
  <c r="M207" i="15"/>
  <c r="K207" i="15"/>
  <c r="M219" i="15"/>
  <c r="K219" i="15"/>
  <c r="M231" i="15"/>
  <c r="K231" i="15"/>
  <c r="M243" i="15"/>
  <c r="K243" i="15"/>
  <c r="M279" i="15"/>
  <c r="K279" i="15"/>
  <c r="M291" i="15"/>
  <c r="K291" i="15"/>
  <c r="M327" i="15"/>
  <c r="K327" i="15"/>
  <c r="M338" i="15"/>
  <c r="K338" i="15"/>
  <c r="M350" i="15"/>
  <c r="K350" i="15"/>
  <c r="K246" i="15"/>
  <c r="K251" i="15"/>
  <c r="K262" i="15"/>
  <c r="K267" i="15"/>
  <c r="K278" i="15"/>
  <c r="K283" i="15"/>
  <c r="K294" i="15"/>
  <c r="K299" i="15"/>
  <c r="K310" i="15"/>
  <c r="K315" i="15"/>
  <c r="K326" i="15"/>
  <c r="K331" i="15"/>
  <c r="K342" i="15"/>
  <c r="K347" i="15"/>
  <c r="K358" i="15"/>
  <c r="K363" i="15"/>
  <c r="K374" i="15"/>
  <c r="K379" i="15"/>
  <c r="K390" i="15"/>
  <c r="K395" i="15"/>
  <c r="M88" i="15"/>
  <c r="K88" i="15"/>
  <c r="M112" i="15"/>
  <c r="K112" i="15"/>
  <c r="M136" i="15"/>
  <c r="K136" i="15"/>
  <c r="M160" i="15"/>
  <c r="K160" i="15"/>
  <c r="M184" i="15"/>
  <c r="K184" i="15"/>
  <c r="K209" i="15"/>
  <c r="K225" i="15"/>
  <c r="K241" i="15"/>
  <c r="K257" i="15"/>
  <c r="K273" i="15"/>
  <c r="K289" i="15"/>
  <c r="K305" i="15"/>
  <c r="K321" i="15"/>
  <c r="M132" i="15"/>
  <c r="K132" i="15"/>
  <c r="M156" i="15"/>
  <c r="K156" i="15"/>
  <c r="M180" i="15"/>
  <c r="K180" i="15"/>
  <c r="K205" i="15"/>
  <c r="K221" i="15"/>
  <c r="K237" i="15"/>
  <c r="K253" i="15"/>
  <c r="K269" i="15"/>
  <c r="K285" i="15"/>
  <c r="K301" i="15"/>
  <c r="K317" i="15"/>
  <c r="K333" i="15"/>
  <c r="K349" i="15"/>
  <c r="K365" i="15"/>
  <c r="K381" i="15"/>
  <c r="K397" i="15"/>
  <c r="M76" i="15"/>
  <c r="K76" i="15"/>
  <c r="M100" i="15"/>
  <c r="K100" i="15"/>
  <c r="M124" i="15"/>
  <c r="K124" i="15"/>
  <c r="M148" i="15"/>
  <c r="K148" i="15"/>
  <c r="M172" i="15"/>
  <c r="K172" i="15"/>
  <c r="M196" i="15"/>
  <c r="K196" i="15"/>
  <c r="K201" i="15"/>
  <c r="K217" i="15"/>
  <c r="K233" i="15"/>
  <c r="K249" i="15"/>
  <c r="K265" i="15"/>
  <c r="K281" i="15"/>
  <c r="K297" i="15"/>
  <c r="K313" i="15"/>
  <c r="K329" i="15"/>
  <c r="K345" i="15"/>
  <c r="K361" i="15"/>
  <c r="K377" i="15"/>
  <c r="K393" i="15"/>
  <c r="M260" i="15"/>
  <c r="K260" i="15"/>
  <c r="M276" i="15"/>
  <c r="K276" i="15"/>
  <c r="M292" i="15"/>
  <c r="K292" i="15"/>
  <c r="M308" i="15"/>
  <c r="K308" i="15"/>
  <c r="M324" i="15"/>
  <c r="K324" i="15"/>
  <c r="M340" i="15"/>
  <c r="K340" i="15"/>
  <c r="M356" i="15"/>
  <c r="K356" i="15"/>
  <c r="M372" i="15"/>
  <c r="K372" i="15"/>
  <c r="M388" i="15"/>
  <c r="K388" i="15"/>
  <c r="M96" i="15"/>
  <c r="K96" i="15"/>
  <c r="M120" i="15"/>
  <c r="K120" i="15"/>
  <c r="M144" i="15"/>
  <c r="K144" i="15"/>
  <c r="M168" i="15"/>
  <c r="K168" i="15"/>
  <c r="M192" i="15"/>
  <c r="K192" i="15"/>
  <c r="K250" i="15"/>
  <c r="K255" i="15"/>
  <c r="K266" i="15"/>
  <c r="K271" i="15"/>
  <c r="K282" i="15"/>
  <c r="K287" i="15"/>
  <c r="K298" i="15"/>
  <c r="K303" i="15"/>
  <c r="K314" i="15"/>
  <c r="K319" i="15"/>
  <c r="K330" i="15"/>
  <c r="K335" i="15"/>
  <c r="K346" i="15"/>
  <c r="K351" i="15"/>
  <c r="K362" i="15"/>
  <c r="K367" i="15"/>
  <c r="K378" i="15"/>
  <c r="K383" i="15"/>
  <c r="K394" i="15"/>
  <c r="K399" i="15"/>
  <c r="M72" i="15"/>
  <c r="K72" i="15"/>
  <c r="K213" i="15"/>
  <c r="K229" i="15"/>
  <c r="K245" i="15"/>
  <c r="K261" i="15"/>
  <c r="K277" i="15"/>
  <c r="K293" i="15"/>
  <c r="K309" i="15"/>
  <c r="K325" i="15"/>
  <c r="K341" i="15"/>
  <c r="K357" i="15"/>
  <c r="K373" i="15"/>
  <c r="K389" i="15"/>
  <c r="M272" i="15"/>
  <c r="K272" i="15"/>
  <c r="M288" i="15"/>
  <c r="K288" i="15"/>
  <c r="M304" i="15"/>
  <c r="K304" i="15"/>
  <c r="M320" i="15"/>
  <c r="K320" i="15"/>
  <c r="M336" i="15"/>
  <c r="K336" i="15"/>
  <c r="M352" i="15"/>
  <c r="K352" i="15"/>
  <c r="M368" i="15"/>
  <c r="K368" i="15"/>
  <c r="M384" i="15"/>
  <c r="K384" i="15"/>
  <c r="M400" i="15"/>
  <c r="K400" i="15"/>
  <c r="K404" i="15"/>
  <c r="N216" i="11"/>
  <c r="N332" i="11"/>
  <c r="N175" i="11"/>
  <c r="N31" i="11"/>
  <c r="N359" i="11"/>
  <c r="N19" i="11"/>
  <c r="N213" i="11"/>
  <c r="N336" i="11"/>
  <c r="N305" i="11"/>
  <c r="N212" i="11"/>
  <c r="N91" i="11"/>
  <c r="N55" i="11"/>
  <c r="N101" i="11"/>
  <c r="N297" i="11"/>
  <c r="N384" i="11"/>
  <c r="N186" i="11"/>
  <c r="N7" i="11"/>
  <c r="N281" i="11"/>
  <c r="N197" i="11"/>
  <c r="N139" i="11"/>
  <c r="N115" i="11"/>
  <c r="N52" i="11"/>
  <c r="N300" i="11"/>
  <c r="N41" i="11"/>
  <c r="N294" i="11"/>
  <c r="N173" i="11"/>
  <c r="N315" i="11"/>
  <c r="N422" i="11"/>
  <c r="N147" i="11"/>
  <c r="N407" i="11"/>
  <c r="N302" i="11"/>
  <c r="N413" i="11"/>
  <c r="N266" i="11"/>
  <c r="N200" i="11"/>
  <c r="N171" i="11"/>
  <c r="N125" i="11"/>
  <c r="N135" i="11"/>
  <c r="N403" i="11"/>
  <c r="N299" i="11"/>
  <c r="N99" i="11"/>
  <c r="N323" i="11"/>
  <c r="N395" i="11"/>
  <c r="N431" i="11"/>
  <c r="N404" i="11"/>
  <c r="N249" i="11"/>
  <c r="N383" i="11"/>
  <c r="N123" i="11"/>
  <c r="N87" i="11"/>
  <c r="N63" i="11"/>
  <c r="N39" i="11"/>
  <c r="N360" i="11"/>
  <c r="N27" i="11"/>
  <c r="N347" i="11"/>
  <c r="N183" i="11"/>
  <c r="N159" i="11"/>
  <c r="N111" i="11"/>
  <c r="N335" i="11"/>
  <c r="N219" i="11"/>
  <c r="N207" i="11"/>
  <c r="L430" i="11"/>
  <c r="L418" i="11"/>
  <c r="L406" i="11"/>
  <c r="L394" i="11"/>
  <c r="L382" i="11"/>
  <c r="N338" i="11"/>
  <c r="N424" i="11"/>
  <c r="N416" i="11"/>
  <c r="N280" i="11"/>
  <c r="N230" i="11"/>
  <c r="N201" i="11"/>
  <c r="N136" i="11"/>
  <c r="N88" i="11"/>
  <c r="N417" i="11"/>
  <c r="L429" i="11"/>
  <c r="L405" i="11"/>
  <c r="L393" i="11"/>
  <c r="L381" i="11"/>
  <c r="L357" i="11"/>
  <c r="L345" i="11"/>
  <c r="L333" i="11"/>
  <c r="L321" i="11"/>
  <c r="L309" i="11"/>
  <c r="L285" i="11"/>
  <c r="L273" i="11"/>
  <c r="L261" i="11"/>
  <c r="L237" i="11"/>
  <c r="L225" i="11"/>
  <c r="L189" i="11"/>
  <c r="L428" i="11"/>
  <c r="L392" i="11"/>
  <c r="L380" i="11"/>
  <c r="L284" i="11"/>
  <c r="N410" i="11"/>
  <c r="N268" i="11"/>
  <c r="N172" i="11"/>
  <c r="N112" i="11"/>
  <c r="N246" i="11"/>
  <c r="N400" i="11"/>
  <c r="L427" i="11"/>
  <c r="L415" i="11"/>
  <c r="L391" i="11"/>
  <c r="L379" i="11"/>
  <c r="L367" i="11"/>
  <c r="L355" i="11"/>
  <c r="L319" i="11"/>
  <c r="L307" i="11"/>
  <c r="L259" i="11"/>
  <c r="L223" i="11"/>
  <c r="L211" i="11"/>
  <c r="L199" i="11"/>
  <c r="L426" i="11"/>
  <c r="L414" i="11"/>
  <c r="L402" i="11"/>
  <c r="L378" i="11"/>
  <c r="L366" i="11"/>
  <c r="L354" i="11"/>
  <c r="L342" i="11"/>
  <c r="L330" i="11"/>
  <c r="L318" i="11"/>
  <c r="L306" i="11"/>
  <c r="L282" i="11"/>
  <c r="L270" i="11"/>
  <c r="L258" i="11"/>
  <c r="L234" i="11"/>
  <c r="L222" i="11"/>
  <c r="L198" i="11"/>
  <c r="L425" i="11"/>
  <c r="L401" i="11"/>
  <c r="L317" i="11"/>
  <c r="L293" i="11"/>
  <c r="L257" i="11"/>
  <c r="L209" i="11"/>
  <c r="N16" i="11"/>
  <c r="N170" i="11"/>
  <c r="N146" i="11"/>
  <c r="N388" i="11"/>
  <c r="N256" i="11"/>
  <c r="N220" i="11"/>
  <c r="N76" i="11"/>
  <c r="N110" i="11"/>
  <c r="L436" i="11"/>
  <c r="L412" i="11"/>
  <c r="L376" i="11"/>
  <c r="L364" i="11"/>
  <c r="L352" i="11"/>
  <c r="L244" i="11"/>
  <c r="L208" i="11"/>
  <c r="L184" i="11"/>
  <c r="L148" i="11"/>
  <c r="L64" i="11"/>
  <c r="N254" i="11"/>
  <c r="N218" i="11"/>
  <c r="N362" i="11"/>
  <c r="N314" i="11"/>
  <c r="L435" i="11"/>
  <c r="L423" i="11"/>
  <c r="L411" i="11"/>
  <c r="L399" i="11"/>
  <c r="L387" i="11"/>
  <c r="L375" i="11"/>
  <c r="L363" i="11"/>
  <c r="L351" i="11"/>
  <c r="L291" i="11"/>
  <c r="L279" i="11"/>
  <c r="L255" i="11"/>
  <c r="L231" i="11"/>
  <c r="L195" i="11"/>
  <c r="L434" i="11"/>
  <c r="L398" i="11"/>
  <c r="L386" i="11"/>
  <c r="L374" i="11"/>
  <c r="L350" i="11"/>
  <c r="L290" i="11"/>
  <c r="L278" i="11"/>
  <c r="L242" i="11"/>
  <c r="L206" i="11"/>
  <c r="L433" i="11"/>
  <c r="L421" i="11"/>
  <c r="L409" i="11"/>
  <c r="L397" i="11"/>
  <c r="L385" i="11"/>
  <c r="L301" i="11"/>
  <c r="L265" i="11"/>
  <c r="L241" i="11"/>
  <c r="L169" i="11"/>
  <c r="L145" i="11"/>
  <c r="L133" i="11"/>
  <c r="L121" i="11"/>
  <c r="L73" i="11"/>
  <c r="L61" i="11"/>
  <c r="L49" i="11"/>
  <c r="L37" i="11"/>
  <c r="L432" i="11"/>
  <c r="L420" i="11"/>
  <c r="L408" i="11"/>
  <c r="L396" i="11"/>
  <c r="L324" i="11"/>
  <c r="L312" i="11"/>
  <c r="L288" i="11"/>
  <c r="L264" i="11"/>
  <c r="L228" i="11"/>
  <c r="L204" i="11"/>
  <c r="L419" i="11"/>
  <c r="L371" i="11"/>
  <c r="L311" i="11"/>
  <c r="L287" i="11"/>
  <c r="L263" i="11"/>
  <c r="L227" i="11"/>
  <c r="K252" i="13"/>
  <c r="M350" i="13"/>
  <c r="K360" i="13"/>
  <c r="K264" i="13"/>
  <c r="K286" i="13"/>
  <c r="K322" i="13"/>
  <c r="K39" i="13"/>
  <c r="M116" i="13"/>
  <c r="K63" i="13"/>
  <c r="M109" i="13"/>
  <c r="M88" i="13"/>
  <c r="K226" i="13"/>
  <c r="K305" i="13"/>
  <c r="K345" i="13"/>
  <c r="K46" i="13"/>
  <c r="M258" i="13"/>
  <c r="M280" i="13"/>
  <c r="M358" i="13"/>
  <c r="K392" i="13"/>
  <c r="K70" i="13"/>
  <c r="M40" i="13"/>
  <c r="K192" i="13"/>
  <c r="K94" i="13"/>
  <c r="M144" i="13"/>
  <c r="M64" i="13"/>
  <c r="M155" i="13"/>
  <c r="K3" i="13"/>
  <c r="K14" i="13"/>
  <c r="K75" i="13"/>
  <c r="M176" i="13"/>
  <c r="K87" i="13"/>
  <c r="K261" i="13"/>
  <c r="K295" i="13"/>
  <c r="M386" i="13"/>
  <c r="K27" i="13"/>
  <c r="M98" i="13"/>
  <c r="M239" i="13"/>
  <c r="K273" i="13"/>
  <c r="K323" i="13"/>
  <c r="K369" i="13"/>
  <c r="M398" i="13"/>
  <c r="M289" i="13"/>
  <c r="M342" i="13"/>
  <c r="M390" i="13"/>
  <c r="K283" i="13"/>
  <c r="K51" i="13"/>
  <c r="M132" i="13"/>
  <c r="M143" i="13"/>
  <c r="K241" i="13"/>
  <c r="K275" i="13"/>
  <c r="M334" i="13"/>
  <c r="M382" i="13"/>
  <c r="K249" i="13"/>
  <c r="K302" i="13"/>
  <c r="M311" i="13"/>
  <c r="K336" i="13"/>
  <c r="M374" i="13"/>
  <c r="M22" i="13"/>
  <c r="M270" i="13"/>
  <c r="M366" i="13"/>
  <c r="K48" i="13"/>
  <c r="M48" i="13"/>
  <c r="M216" i="13"/>
  <c r="K216" i="13"/>
  <c r="K30" i="13"/>
  <c r="K54" i="13"/>
  <c r="K78" i="13"/>
  <c r="M151" i="13"/>
  <c r="K161" i="13"/>
  <c r="M161" i="13"/>
  <c r="K47" i="13"/>
  <c r="K71" i="13"/>
  <c r="K95" i="13"/>
  <c r="M184" i="13"/>
  <c r="M8" i="13"/>
  <c r="M16" i="13"/>
  <c r="K34" i="13"/>
  <c r="K58" i="13"/>
  <c r="K82" i="13"/>
  <c r="K175" i="13"/>
  <c r="K194" i="13"/>
  <c r="M194" i="13"/>
  <c r="K24" i="13"/>
  <c r="M24" i="13"/>
  <c r="K72" i="13"/>
  <c r="M72" i="13"/>
  <c r="K96" i="13"/>
  <c r="M96" i="13"/>
  <c r="M230" i="13"/>
  <c r="K230" i="13"/>
  <c r="K42" i="13"/>
  <c r="K66" i="13"/>
  <c r="K90" i="13"/>
  <c r="M221" i="13"/>
  <c r="K221" i="13"/>
  <c r="K128" i="13"/>
  <c r="M128" i="13"/>
  <c r="M187" i="13"/>
  <c r="K187" i="13"/>
  <c r="M154" i="13"/>
  <c r="K154" i="13"/>
  <c r="K10" i="13"/>
  <c r="K35" i="13"/>
  <c r="K59" i="13"/>
  <c r="K83" i="13"/>
  <c r="M214" i="13"/>
  <c r="M28" i="13"/>
  <c r="K36" i="13"/>
  <c r="M36" i="13"/>
  <c r="M52" i="13"/>
  <c r="K60" i="13"/>
  <c r="M60" i="13"/>
  <c r="M76" i="13"/>
  <c r="K84" i="13"/>
  <c r="M84" i="13"/>
  <c r="K206" i="13"/>
  <c r="M119" i="13"/>
  <c r="K119" i="13"/>
  <c r="M381" i="13"/>
  <c r="M188" i="13"/>
  <c r="M217" i="13"/>
  <c r="M266" i="13"/>
  <c r="K303" i="13"/>
  <c r="K315" i="13"/>
  <c r="M317" i="13"/>
  <c r="M330" i="13"/>
  <c r="M354" i="13"/>
  <c r="M378" i="13"/>
  <c r="K393" i="13"/>
  <c r="K401" i="13"/>
  <c r="K170" i="13"/>
  <c r="K201" i="13"/>
  <c r="M4" i="13"/>
  <c r="K18" i="13"/>
  <c r="K31" i="13"/>
  <c r="K43" i="13"/>
  <c r="K55" i="13"/>
  <c r="K67" i="13"/>
  <c r="K79" i="13"/>
  <c r="K91" i="13"/>
  <c r="M120" i="13"/>
  <c r="M12" i="13"/>
  <c r="K26" i="13"/>
  <c r="K38" i="13"/>
  <c r="K50" i="13"/>
  <c r="K62" i="13"/>
  <c r="K74" i="13"/>
  <c r="K86" i="13"/>
  <c r="M106" i="13"/>
  <c r="K131" i="13"/>
  <c r="M140" i="13"/>
  <c r="K164" i="13"/>
  <c r="M172" i="13"/>
  <c r="M203" i="13"/>
  <c r="M297" i="13"/>
  <c r="K384" i="13"/>
  <c r="K6" i="13"/>
  <c r="M32" i="13"/>
  <c r="M44" i="13"/>
  <c r="M56" i="13"/>
  <c r="M68" i="13"/>
  <c r="M80" i="13"/>
  <c r="M92" i="13"/>
  <c r="K182" i="13"/>
  <c r="K212" i="13"/>
  <c r="M227" i="13"/>
  <c r="M20" i="13"/>
  <c r="M165" i="13"/>
  <c r="M196" i="13"/>
  <c r="M245" i="13"/>
  <c r="K291" i="13"/>
  <c r="M324" i="13"/>
  <c r="M338" i="13"/>
  <c r="M346" i="13"/>
  <c r="M362" i="13"/>
  <c r="M370" i="13"/>
  <c r="K292" i="13"/>
  <c r="K313" i="13"/>
  <c r="K380" i="13"/>
  <c r="M394" i="13"/>
  <c r="K326" i="13"/>
  <c r="K333" i="13"/>
  <c r="K348" i="13"/>
  <c r="K357" i="13"/>
  <c r="K372" i="13"/>
  <c r="M254" i="13"/>
  <c r="M287" i="13"/>
  <c r="M307" i="13"/>
  <c r="M320" i="13"/>
  <c r="M104" i="13"/>
  <c r="K104" i="13"/>
  <c r="M114" i="13"/>
  <c r="K114" i="13"/>
  <c r="M149" i="13"/>
  <c r="K149" i="13"/>
  <c r="M138" i="13"/>
  <c r="K138" i="13"/>
  <c r="M11" i="13"/>
  <c r="K11" i="13"/>
  <c r="K7" i="13"/>
  <c r="M15" i="13"/>
  <c r="K15" i="13"/>
  <c r="M126" i="13"/>
  <c r="K126" i="13"/>
  <c r="K19" i="13"/>
  <c r="M23" i="13"/>
  <c r="M99" i="13"/>
  <c r="K99" i="13"/>
  <c r="K105" i="13"/>
  <c r="M121" i="13"/>
  <c r="K121" i="13"/>
  <c r="M133" i="13"/>
  <c r="K133" i="13"/>
  <c r="K139" i="13"/>
  <c r="M156" i="13"/>
  <c r="K156" i="13"/>
  <c r="K160" i="13"/>
  <c r="M166" i="13"/>
  <c r="K166" i="13"/>
  <c r="K171" i="13"/>
  <c r="M189" i="13"/>
  <c r="K189" i="13"/>
  <c r="K193" i="13"/>
  <c r="M197" i="13"/>
  <c r="K197" i="13"/>
  <c r="K202" i="13"/>
  <c r="M218" i="13"/>
  <c r="K218" i="13"/>
  <c r="K222" i="13"/>
  <c r="K234" i="13"/>
  <c r="M115" i="13"/>
  <c r="M127" i="13"/>
  <c r="M150" i="13"/>
  <c r="M183" i="13"/>
  <c r="M213" i="13"/>
  <c r="K100" i="13"/>
  <c r="K111" i="13"/>
  <c r="K122" i="13"/>
  <c r="K134" i="13"/>
  <c r="K146" i="13"/>
  <c r="K157" i="13"/>
  <c r="K178" i="13"/>
  <c r="K198" i="13"/>
  <c r="K208" i="13"/>
  <c r="K219" i="13"/>
  <c r="K229" i="13"/>
  <c r="K240" i="13"/>
  <c r="K260" i="13"/>
  <c r="K272" i="13"/>
  <c r="K282" i="13"/>
  <c r="K332" i="13"/>
  <c r="K344" i="13"/>
  <c r="K356" i="13"/>
  <c r="K368" i="13"/>
  <c r="M223" i="13"/>
  <c r="M235" i="13"/>
  <c r="K256" i="13"/>
  <c r="K268" i="13"/>
  <c r="K278" i="13"/>
  <c r="K299" i="13"/>
  <c r="K309" i="13"/>
  <c r="K319" i="13"/>
  <c r="K328" i="13"/>
  <c r="K340" i="13"/>
  <c r="K352" i="13"/>
  <c r="K364" i="13"/>
  <c r="K376" i="13"/>
  <c r="K388" i="13"/>
  <c r="K400" i="13"/>
  <c r="K101" i="13"/>
  <c r="M107" i="13"/>
  <c r="K107" i="13"/>
  <c r="K112" i="13"/>
  <c r="M117" i="13"/>
  <c r="K117" i="13"/>
  <c r="K123" i="13"/>
  <c r="M129" i="13"/>
  <c r="K129" i="13"/>
  <c r="K135" i="13"/>
  <c r="M141" i="13"/>
  <c r="K141" i="13"/>
  <c r="M152" i="13"/>
  <c r="K152" i="13"/>
  <c r="K158" i="13"/>
  <c r="M162" i="13"/>
  <c r="K162" i="13"/>
  <c r="K167" i="13"/>
  <c r="M173" i="13"/>
  <c r="K173" i="13"/>
  <c r="K179" i="13"/>
  <c r="M185" i="13"/>
  <c r="K185" i="13"/>
  <c r="K190" i="13"/>
  <c r="K199" i="13"/>
  <c r="M204" i="13"/>
  <c r="K204" i="13"/>
  <c r="K209" i="13"/>
  <c r="M224" i="13"/>
  <c r="K224" i="13"/>
  <c r="M236" i="13"/>
  <c r="K236" i="13"/>
  <c r="M246" i="13"/>
  <c r="K246" i="13"/>
  <c r="M255" i="13"/>
  <c r="K255" i="13"/>
  <c r="M267" i="13"/>
  <c r="K267" i="13"/>
  <c r="M277" i="13"/>
  <c r="K277" i="13"/>
  <c r="M288" i="13"/>
  <c r="K288" i="13"/>
  <c r="M298" i="13"/>
  <c r="K298" i="13"/>
  <c r="M308" i="13"/>
  <c r="K308" i="13"/>
  <c r="M318" i="13"/>
  <c r="K318" i="13"/>
  <c r="M339" i="13"/>
  <c r="K339" i="13"/>
  <c r="M351" i="13"/>
  <c r="K351" i="13"/>
  <c r="M363" i="13"/>
  <c r="K363" i="13"/>
  <c r="M375" i="13"/>
  <c r="K375" i="13"/>
  <c r="M387" i="13"/>
  <c r="K387" i="13"/>
  <c r="M399" i="13"/>
  <c r="K399" i="13"/>
  <c r="K5" i="13"/>
  <c r="K9" i="13"/>
  <c r="K13" i="13"/>
  <c r="K17" i="13"/>
  <c r="K21" i="13"/>
  <c r="K25" i="13"/>
  <c r="K29" i="13"/>
  <c r="K33" i="13"/>
  <c r="K37" i="13"/>
  <c r="K41" i="13"/>
  <c r="K45" i="13"/>
  <c r="K49" i="13"/>
  <c r="K53" i="13"/>
  <c r="K57" i="13"/>
  <c r="K61" i="13"/>
  <c r="K65" i="13"/>
  <c r="K69" i="13"/>
  <c r="K73" i="13"/>
  <c r="K77" i="13"/>
  <c r="K81" i="13"/>
  <c r="K85" i="13"/>
  <c r="K89" i="13"/>
  <c r="K93" i="13"/>
  <c r="K97" i="13"/>
  <c r="K108" i="13"/>
  <c r="K118" i="13"/>
  <c r="K130" i="13"/>
  <c r="K142" i="13"/>
  <c r="K153" i="13"/>
  <c r="K163" i="13"/>
  <c r="K174" i="13"/>
  <c r="K186" i="13"/>
  <c r="K195" i="13"/>
  <c r="K205" i="13"/>
  <c r="K215" i="13"/>
  <c r="K225" i="13"/>
  <c r="K237" i="13"/>
  <c r="M102" i="13"/>
  <c r="M113" i="13"/>
  <c r="M124" i="13"/>
  <c r="M136" i="13"/>
  <c r="M147" i="13"/>
  <c r="M168" i="13"/>
  <c r="M180" i="13"/>
  <c r="M200" i="13"/>
  <c r="M210" i="13"/>
  <c r="M220" i="13"/>
  <c r="M231" i="13"/>
  <c r="M250" i="13"/>
  <c r="M262" i="13"/>
  <c r="M274" i="13"/>
  <c r="M284" i="13"/>
  <c r="M293" i="13"/>
  <c r="M304" i="13"/>
  <c r="M103" i="13"/>
  <c r="K103" i="13"/>
  <c r="M125" i="13"/>
  <c r="K125" i="13"/>
  <c r="M137" i="13"/>
  <c r="K137" i="13"/>
  <c r="M148" i="13"/>
  <c r="K148" i="13"/>
  <c r="M159" i="13"/>
  <c r="K159" i="13"/>
  <c r="M169" i="13"/>
  <c r="K169" i="13"/>
  <c r="M181" i="13"/>
  <c r="K181" i="13"/>
  <c r="M191" i="13"/>
  <c r="K191" i="13"/>
  <c r="M211" i="13"/>
  <c r="K211" i="13"/>
  <c r="M232" i="13"/>
  <c r="K232" i="13"/>
  <c r="K238" i="13"/>
  <c r="M242" i="13"/>
  <c r="K242" i="13"/>
  <c r="K247" i="13"/>
  <c r="M251" i="13"/>
  <c r="K251" i="13"/>
  <c r="K257" i="13"/>
  <c r="M263" i="13"/>
  <c r="K263" i="13"/>
  <c r="K269" i="13"/>
  <c r="K279" i="13"/>
  <c r="M285" i="13"/>
  <c r="K285" i="13"/>
  <c r="M294" i="13"/>
  <c r="K294" i="13"/>
  <c r="K300" i="13"/>
  <c r="K310" i="13"/>
  <c r="M314" i="13"/>
  <c r="K314" i="13"/>
  <c r="M325" i="13"/>
  <c r="K325" i="13"/>
  <c r="K329" i="13"/>
  <c r="M335" i="13"/>
  <c r="K335" i="13"/>
  <c r="K341" i="13"/>
  <c r="M347" i="13"/>
  <c r="K347" i="13"/>
  <c r="K353" i="13"/>
  <c r="M359" i="13"/>
  <c r="K359" i="13"/>
  <c r="K365" i="13"/>
  <c r="M371" i="13"/>
  <c r="K371" i="13"/>
  <c r="K377" i="13"/>
  <c r="M383" i="13"/>
  <c r="K383" i="13"/>
  <c r="K389" i="13"/>
  <c r="M395" i="13"/>
  <c r="K395" i="13"/>
  <c r="K233" i="13"/>
  <c r="K243" i="13"/>
  <c r="K396" i="13"/>
  <c r="M110" i="13"/>
  <c r="K110" i="13"/>
  <c r="M145" i="13"/>
  <c r="K145" i="13"/>
  <c r="M177" i="13"/>
  <c r="K177" i="13"/>
  <c r="M207" i="13"/>
  <c r="K207" i="13"/>
  <c r="M228" i="13"/>
  <c r="K228" i="13"/>
  <c r="K244" i="13"/>
  <c r="M248" i="13"/>
  <c r="K248" i="13"/>
  <c r="K253" i="13"/>
  <c r="M259" i="13"/>
  <c r="K259" i="13"/>
  <c r="K265" i="13"/>
  <c r="M271" i="13"/>
  <c r="K271" i="13"/>
  <c r="K276" i="13"/>
  <c r="M281" i="13"/>
  <c r="K281" i="13"/>
  <c r="M290" i="13"/>
  <c r="K290" i="13"/>
  <c r="K296" i="13"/>
  <c r="M301" i="13"/>
  <c r="K301" i="13"/>
  <c r="K306" i="13"/>
  <c r="M312" i="13"/>
  <c r="K312" i="13"/>
  <c r="K316" i="13"/>
  <c r="M321" i="13"/>
  <c r="K321" i="13"/>
  <c r="K327" i="13"/>
  <c r="M331" i="13"/>
  <c r="K331" i="13"/>
  <c r="K337" i="13"/>
  <c r="M343" i="13"/>
  <c r="K343" i="13"/>
  <c r="K349" i="13"/>
  <c r="M355" i="13"/>
  <c r="K355" i="13"/>
  <c r="K361" i="13"/>
  <c r="M367" i="13"/>
  <c r="K367" i="13"/>
  <c r="K373" i="13"/>
  <c r="M379" i="13"/>
  <c r="K379" i="13"/>
  <c r="K385" i="13"/>
  <c r="M391" i="13"/>
  <c r="K391" i="13"/>
  <c r="K397" i="13"/>
  <c r="K402" i="13"/>
  <c r="K403" i="13"/>
  <c r="K404" i="13"/>
  <c r="N85" i="11"/>
  <c r="N252" i="11"/>
  <c r="N348" i="11"/>
  <c r="N243" i="11"/>
  <c r="N353" i="11"/>
  <c r="N271" i="11"/>
  <c r="N193" i="11"/>
  <c r="N372" i="11"/>
  <c r="N339" i="11"/>
  <c r="N276" i="11"/>
  <c r="N303" i="11"/>
  <c r="N341" i="11"/>
  <c r="N245" i="11"/>
  <c r="N194" i="11"/>
  <c r="N328" i="11"/>
  <c r="N369" i="11"/>
  <c r="N304" i="11"/>
  <c r="N232" i="11"/>
  <c r="N340" i="11"/>
  <c r="N373" i="11"/>
  <c r="N361" i="11"/>
  <c r="N349" i="11"/>
  <c r="N337" i="11"/>
  <c r="N325" i="11"/>
  <c r="N313" i="11"/>
  <c r="N289" i="11"/>
  <c r="N277" i="11"/>
  <c r="N253" i="11"/>
  <c r="N229" i="11"/>
  <c r="N217" i="11"/>
  <c r="N205" i="11"/>
  <c r="N181" i="11"/>
  <c r="N109" i="11"/>
  <c r="N179" i="11"/>
  <c r="N167" i="11"/>
  <c r="N155" i="11"/>
  <c r="N97" i="11"/>
  <c r="N143" i="11"/>
  <c r="N157" i="11"/>
  <c r="N13" i="11"/>
  <c r="N12" i="11"/>
  <c r="N11" i="11"/>
  <c r="N10" i="11"/>
  <c r="N22" i="11"/>
  <c r="N9" i="11"/>
  <c r="N21" i="11"/>
  <c r="N370" i="11"/>
  <c r="N358" i="11"/>
  <c r="N346" i="11"/>
  <c r="N334" i="11"/>
  <c r="N322" i="11"/>
  <c r="N310" i="11"/>
  <c r="N298" i="11"/>
  <c r="N286" i="11"/>
  <c r="N274" i="11"/>
  <c r="N262" i="11"/>
  <c r="N250" i="11"/>
  <c r="N106" i="11"/>
  <c r="N93" i="11"/>
  <c r="N368" i="11"/>
  <c r="N356" i="11"/>
  <c r="N344" i="11"/>
  <c r="N320" i="11"/>
  <c r="N308" i="11"/>
  <c r="N296" i="11"/>
  <c r="N272" i="11"/>
  <c r="N260" i="11"/>
  <c r="N248" i="11"/>
  <c r="N236" i="11"/>
  <c r="N188" i="11"/>
  <c r="N176" i="11"/>
  <c r="N17" i="11"/>
  <c r="N343" i="11"/>
  <c r="N331" i="11"/>
  <c r="N295" i="11"/>
  <c r="N283" i="11"/>
  <c r="N247" i="11"/>
  <c r="N163" i="11"/>
  <c r="N127" i="11"/>
  <c r="N3" i="11"/>
  <c r="N15" i="11"/>
  <c r="N14" i="11"/>
  <c r="N26" i="11"/>
  <c r="N25" i="11"/>
  <c r="L339" i="5"/>
  <c r="K405" i="13" l="1"/>
  <c r="K405" i="15"/>
</calcChain>
</file>

<file path=xl/sharedStrings.xml><?xml version="1.0" encoding="utf-8"?>
<sst xmlns="http://schemas.openxmlformats.org/spreadsheetml/2006/main" count="21864" uniqueCount="773">
  <si>
    <t>318本(137本)</t>
  </si>
  <si>
    <t>本(本)</t>
  </si>
  <si>
    <t>1352-565-2</t>
  </si>
  <si>
    <t>1355-410-6</t>
  </si>
  <si>
    <t>1355-41-6</t>
  </si>
  <si>
    <t>1355-472-0</t>
  </si>
  <si>
    <t>1362-640-3</t>
  </si>
  <si>
    <t>1364-016-3</t>
  </si>
  <si>
    <t>1364-029-8</t>
  </si>
  <si>
    <t>1365-776-0</t>
  </si>
  <si>
    <t>1365-960-8</t>
  </si>
  <si>
    <t>1366-024-1</t>
  </si>
  <si>
    <t>1366-028-5</t>
  </si>
  <si>
    <t>1366-035-4</t>
  </si>
  <si>
    <t>1366-084-3</t>
  </si>
  <si>
    <t>1366-094-5</t>
  </si>
  <si>
    <t>1366-358-0</t>
  </si>
  <si>
    <t>1368-853-8</t>
  </si>
  <si>
    <t>1369-453-0</t>
  </si>
  <si>
    <t>1369-454-1</t>
  </si>
  <si>
    <t>1369-460-9</t>
  </si>
  <si>
    <t>1369-462-1</t>
  </si>
  <si>
    <t>1371-776-1</t>
  </si>
  <si>
    <t>1369-472-3</t>
  </si>
  <si>
    <t>1371-778-3</t>
  </si>
  <si>
    <t>1371-793-2</t>
  </si>
  <si>
    <t>1371-895-7</t>
  </si>
  <si>
    <t>1373-860-4</t>
  </si>
  <si>
    <t>1373-864-8</t>
  </si>
  <si>
    <t>1373-914-1</t>
  </si>
  <si>
    <t>1373-917-4</t>
  </si>
  <si>
    <t>1373-919-6</t>
  </si>
  <si>
    <t>1374-169-6</t>
  </si>
  <si>
    <t>1374-219-9</t>
  </si>
  <si>
    <t>1373-924-3</t>
  </si>
  <si>
    <t>1374-222-4</t>
  </si>
  <si>
    <t>1373-933-4</t>
  </si>
  <si>
    <t>1374-239-3</t>
  </si>
  <si>
    <t>1374-267-7</t>
  </si>
  <si>
    <t>1374-270-2</t>
  </si>
  <si>
    <t>1374-271-3</t>
  </si>
  <si>
    <t>1374-468-4</t>
  </si>
  <si>
    <t>1374-819-7</t>
  </si>
  <si>
    <t>1374-837-9</t>
  </si>
  <si>
    <t>1374-841-5</t>
  </si>
  <si>
    <t>1374-849-3</t>
  </si>
  <si>
    <t>1374-740-1</t>
  </si>
  <si>
    <t>1374-967-8</t>
  </si>
  <si>
    <t>1374-754-7</t>
  </si>
  <si>
    <t>1374-971-4</t>
  </si>
  <si>
    <t>1374-764-9</t>
  </si>
  <si>
    <t>1374-973-6</t>
  </si>
  <si>
    <t>1374-814-2</t>
  </si>
  <si>
    <t>1375-017-5</t>
  </si>
  <si>
    <t>1375-019-7</t>
  </si>
  <si>
    <t>1374-821-1</t>
  </si>
  <si>
    <t>1384-915-3</t>
  </si>
  <si>
    <t>1384-928-8</t>
  </si>
  <si>
    <t>1384-943-7</t>
  </si>
  <si>
    <t>1384-944-8</t>
  </si>
  <si>
    <t>1374-964-5</t>
  </si>
  <si>
    <t>1385-024-1</t>
  </si>
  <si>
    <t>1398-229-1</t>
  </si>
  <si>
    <t>1398-314-7</t>
  </si>
  <si>
    <t>1398-876-6</t>
  </si>
  <si>
    <t>1374-977-0</t>
  </si>
  <si>
    <t>1398-879-9</t>
  </si>
  <si>
    <t>1375-015-3</t>
  </si>
  <si>
    <t>1398-881-3</t>
  </si>
  <si>
    <t>1398-971-4</t>
  </si>
  <si>
    <t>1399-004-0</t>
  </si>
  <si>
    <t>1375-282-0</t>
  </si>
  <si>
    <t>1399-007-3</t>
  </si>
  <si>
    <t>1375-286-4</t>
  </si>
  <si>
    <t>1399-010-8</t>
  </si>
  <si>
    <t>1375-287-5</t>
  </si>
  <si>
    <t>1399-011-9</t>
  </si>
  <si>
    <t>1375-297-7</t>
  </si>
  <si>
    <t>1399-080-2</t>
  </si>
  <si>
    <t>1375-298-8</t>
  </si>
  <si>
    <t>1399-116-7</t>
  </si>
  <si>
    <t>1375-305-0</t>
  </si>
  <si>
    <t>1399-451-9</t>
  </si>
  <si>
    <t>1375-306-1</t>
  </si>
  <si>
    <t>1400-027-6</t>
  </si>
  <si>
    <t>1375-307-2</t>
  </si>
  <si>
    <t>1400-050-5</t>
  </si>
  <si>
    <t>1375-308-3</t>
  </si>
  <si>
    <t>1400-055-0</t>
  </si>
  <si>
    <t>1375-378-7</t>
  </si>
  <si>
    <t>1400-059-4</t>
  </si>
  <si>
    <t>1375-391-4</t>
  </si>
  <si>
    <t>1400-097-0</t>
  </si>
  <si>
    <t>1375-394-7</t>
  </si>
  <si>
    <t>1400-128-0</t>
  </si>
  <si>
    <t>1375-409-7</t>
  </si>
  <si>
    <t>1400-235-2</t>
  </si>
  <si>
    <t>1375-413-3</t>
  </si>
  <si>
    <t>1400-238-5</t>
  </si>
  <si>
    <t>1375-418-8</t>
  </si>
  <si>
    <t>1400-245-4</t>
  </si>
  <si>
    <t>1375-420-2</t>
  </si>
  <si>
    <t>1400-261-4</t>
  </si>
  <si>
    <t>1375-503-4</t>
  </si>
  <si>
    <t>1400-285-2</t>
  </si>
  <si>
    <t>1375-509-0</t>
  </si>
  <si>
    <t>1400-289-6</t>
  </si>
  <si>
    <t>1375-521-6</t>
  </si>
  <si>
    <t>1400-408-5</t>
  </si>
  <si>
    <t>1375-566-9</t>
  </si>
  <si>
    <t>1400-493-8</t>
  </si>
  <si>
    <t>1375-572-7</t>
  </si>
  <si>
    <t>1400-661-6</t>
  </si>
  <si>
    <t>1375-573-8</t>
  </si>
  <si>
    <t>1400-665-0</t>
  </si>
  <si>
    <t>1375-585-2</t>
  </si>
  <si>
    <t>1400-681-0</t>
  </si>
  <si>
    <t>1375-591-0</t>
  </si>
  <si>
    <t>1400-689-8</t>
  </si>
  <si>
    <t>1375-608-2</t>
  </si>
  <si>
    <t>1400-693-4</t>
  </si>
  <si>
    <t>1375-633-3</t>
  </si>
  <si>
    <t>1400-699-0</t>
  </si>
  <si>
    <t>1384-911-9</t>
  </si>
  <si>
    <t>1400-701-7</t>
  </si>
  <si>
    <t>1400-734-6</t>
  </si>
  <si>
    <t>1384-925-5</t>
  </si>
  <si>
    <t>1400-909-1</t>
  </si>
  <si>
    <t>1384-926-6</t>
  </si>
  <si>
    <t>1400-928-4</t>
  </si>
  <si>
    <t>1400-937-5</t>
  </si>
  <si>
    <t>1400-939-7</t>
  </si>
  <si>
    <t>1400-944-4</t>
  </si>
  <si>
    <t>1384-968-6</t>
  </si>
  <si>
    <t>1400-950-2</t>
  </si>
  <si>
    <t>1400-953-5</t>
  </si>
  <si>
    <t>1397-947-0</t>
  </si>
  <si>
    <t>1400-960-4</t>
  </si>
  <si>
    <t>1398-208-6</t>
  </si>
  <si>
    <t>1400-964-8</t>
  </si>
  <si>
    <t>1400-966-0</t>
  </si>
  <si>
    <t>1398-236-0</t>
  </si>
  <si>
    <t>1400-971-7</t>
  </si>
  <si>
    <t>1401-459-0</t>
  </si>
  <si>
    <t>1398-878-8</t>
  </si>
  <si>
    <t>1401-851-4</t>
  </si>
  <si>
    <t>1401-858-1</t>
  </si>
  <si>
    <t>1401-859-2</t>
  </si>
  <si>
    <t>1401-860-5</t>
  </si>
  <si>
    <t>1401-861-6</t>
  </si>
  <si>
    <t>1401-863-8</t>
  </si>
  <si>
    <t>1401-865-0</t>
  </si>
  <si>
    <t>1401-868-3</t>
  </si>
  <si>
    <t>1399-086-8</t>
  </si>
  <si>
    <t>1401-874-1</t>
  </si>
  <si>
    <t>1399-094-8</t>
  </si>
  <si>
    <t>1401-875-2</t>
  </si>
  <si>
    <t>1401-877-4</t>
  </si>
  <si>
    <t>1401-881-0</t>
  </si>
  <si>
    <t>1401-882-1</t>
  </si>
  <si>
    <t>1401-885-4</t>
  </si>
  <si>
    <t>1401-890-1</t>
  </si>
  <si>
    <t>1401-891-2</t>
  </si>
  <si>
    <t>1401-905-1</t>
  </si>
  <si>
    <t>1401-912-0</t>
  </si>
  <si>
    <t>1401-928-8</t>
  </si>
  <si>
    <t>1401-930-2</t>
  </si>
  <si>
    <t>1401-940-4</t>
  </si>
  <si>
    <t>1401-942-6</t>
  </si>
  <si>
    <t>1401-944-8</t>
  </si>
  <si>
    <t>1401-950-6</t>
  </si>
  <si>
    <t>1401-966-4</t>
  </si>
  <si>
    <t>1401-987-9</t>
  </si>
  <si>
    <t>1402-155-1</t>
  </si>
  <si>
    <t>1402-158-4</t>
  </si>
  <si>
    <t>1402-160-8</t>
  </si>
  <si>
    <t>1402-161-9</t>
  </si>
  <si>
    <t>1402-177-7</t>
  </si>
  <si>
    <t>1402-190-4</t>
  </si>
  <si>
    <t>1400-908-0</t>
  </si>
  <si>
    <t>1402-457-2</t>
  </si>
  <si>
    <t>1402-458-3</t>
  </si>
  <si>
    <t>1400-924-0</t>
  </si>
  <si>
    <t>1402-461-8</t>
  </si>
  <si>
    <t>1402-470-9</t>
  </si>
  <si>
    <t>1402-472-1</t>
  </si>
  <si>
    <t>1402-583-7</t>
  </si>
  <si>
    <t>1402-594-0</t>
  </si>
  <si>
    <t>1402-766-2</t>
  </si>
  <si>
    <t>1402-767-3</t>
  </si>
  <si>
    <t>1402-770-8</t>
  </si>
  <si>
    <t>1402-799-1</t>
  </si>
  <si>
    <t>1402-802-9</t>
  </si>
  <si>
    <t>1402-809-6</t>
  </si>
  <si>
    <t>1402-812-1</t>
  </si>
  <si>
    <t>1402-825-6</t>
  </si>
  <si>
    <t>1402-826-7</t>
  </si>
  <si>
    <t>1402-846-1</t>
  </si>
  <si>
    <t>1402-854-1</t>
  </si>
  <si>
    <t>1401-862-7</t>
  </si>
  <si>
    <t>1402-863-2</t>
  </si>
  <si>
    <t>1402-887-0</t>
  </si>
  <si>
    <t>1403-169-1</t>
  </si>
  <si>
    <t>1403-171-5</t>
  </si>
  <si>
    <t>1403-172-6</t>
  </si>
  <si>
    <t>1403-179-3</t>
  </si>
  <si>
    <t>1403-180-6</t>
  </si>
  <si>
    <t>1403-182-8</t>
  </si>
  <si>
    <t>1403-198-6</t>
  </si>
  <si>
    <t>1403-204-7</t>
  </si>
  <si>
    <t>1403-205-8</t>
  </si>
  <si>
    <t>1403-215-0</t>
  </si>
  <si>
    <t>1403-313-1</t>
  </si>
  <si>
    <t>1403-466-7</t>
  </si>
  <si>
    <t>1401-936-8</t>
  </si>
  <si>
    <t>1403-468-9</t>
  </si>
  <si>
    <t>1403-473-6</t>
  </si>
  <si>
    <t>1403-505-7</t>
  </si>
  <si>
    <t>1403-509-1</t>
  </si>
  <si>
    <t>1403-517-1</t>
  </si>
  <si>
    <t>1403-518-2</t>
  </si>
  <si>
    <t>1403-525-1</t>
  </si>
  <si>
    <t>1403-530-8</t>
  </si>
  <si>
    <t>1403-533-1</t>
  </si>
  <si>
    <t>1403-535-3</t>
  </si>
  <si>
    <t>1403-539-7</t>
  </si>
  <si>
    <t>1403-542-2</t>
  </si>
  <si>
    <t>1403-832-9</t>
  </si>
  <si>
    <t>1403-928-6</t>
  </si>
  <si>
    <t>1403-929-7</t>
  </si>
  <si>
    <t>1403-946-8</t>
  </si>
  <si>
    <t>1403-951-5</t>
  </si>
  <si>
    <t>1403-952-6</t>
  </si>
  <si>
    <t>1403-953-7</t>
  </si>
  <si>
    <t>1403-955-9</t>
  </si>
  <si>
    <t>1403-956-0</t>
  </si>
  <si>
    <t>1403-959-3</t>
  </si>
  <si>
    <t>1402-819-8</t>
  </si>
  <si>
    <t>1403-962-8</t>
  </si>
  <si>
    <t>1403-964-0</t>
  </si>
  <si>
    <t>1403-966-2</t>
  </si>
  <si>
    <t>1402-841-6</t>
  </si>
  <si>
    <t>1403-983-3</t>
  </si>
  <si>
    <t>1402-845-0</t>
  </si>
  <si>
    <t>1404-018-1</t>
  </si>
  <si>
    <t>1404-019-2</t>
  </si>
  <si>
    <t>1404-022-7</t>
  </si>
  <si>
    <t>1404-026-1</t>
  </si>
  <si>
    <t>1404-030-7</t>
  </si>
  <si>
    <t>1404-031-8</t>
  </si>
  <si>
    <t>1404-034-1</t>
  </si>
  <si>
    <t>1404-036-3</t>
  </si>
  <si>
    <t>1404-040-9</t>
  </si>
  <si>
    <t>1404-041-0</t>
  </si>
  <si>
    <t>1403-243-4</t>
  </si>
  <si>
    <t>1404-043-2</t>
  </si>
  <si>
    <t>1404-044-3</t>
  </si>
  <si>
    <t>1404-049-8</t>
  </si>
  <si>
    <t>1404-050-1</t>
  </si>
  <si>
    <t>1404-061-4</t>
  </si>
  <si>
    <t>1404-064-7</t>
  </si>
  <si>
    <t>1404-066-9</t>
  </si>
  <si>
    <t>1404-069-2</t>
  </si>
  <si>
    <t>1404-070-5</t>
  </si>
  <si>
    <t>1404-088-5</t>
  </si>
  <si>
    <t>1404-089-6</t>
  </si>
  <si>
    <t>1403-831-8</t>
  </si>
  <si>
    <t>1404-090-9</t>
  </si>
  <si>
    <t>1404-094-3</t>
  </si>
  <si>
    <t>1403-847-6</t>
  </si>
  <si>
    <t>1404-098-7</t>
  </si>
  <si>
    <t>1403-924-2</t>
  </si>
  <si>
    <t>1404-099-8</t>
  </si>
  <si>
    <t>1404-101-5</t>
  </si>
  <si>
    <t>1404-102-6</t>
  </si>
  <si>
    <t>1404-104-8</t>
  </si>
  <si>
    <t>1404-105-9</t>
  </si>
  <si>
    <t>1404-106-0</t>
  </si>
  <si>
    <t>1404-113-9</t>
  </si>
  <si>
    <t>1404-119-5</t>
  </si>
  <si>
    <t>1404-121-9</t>
  </si>
  <si>
    <t>1404-128-6</t>
  </si>
  <si>
    <t>1403-978-6</t>
  </si>
  <si>
    <t>1404-130-0</t>
  </si>
  <si>
    <t>1404-150-4</t>
  </si>
  <si>
    <t>1404-152-6</t>
  </si>
  <si>
    <t>1404-156-0</t>
  </si>
  <si>
    <t>1404-157-1</t>
  </si>
  <si>
    <t>1404-158-2</t>
  </si>
  <si>
    <t>1404-159-3</t>
  </si>
  <si>
    <t>1404-160-6</t>
  </si>
  <si>
    <t>1404-165-1</t>
  </si>
  <si>
    <t>1404-166-2</t>
  </si>
  <si>
    <t>1404-167-3</t>
  </si>
  <si>
    <t>1404-169-5</t>
  </si>
  <si>
    <t>1404-186-6</t>
  </si>
  <si>
    <t>1404-188-8</t>
  </si>
  <si>
    <t>1404-192-4</t>
  </si>
  <si>
    <t>1404-194-6</t>
  </si>
  <si>
    <t>1404-199-1</t>
  </si>
  <si>
    <t>1404-370-4</t>
  </si>
  <si>
    <t>1404-371-5</t>
  </si>
  <si>
    <t>1404-382-8</t>
  </si>
  <si>
    <t>1404-388-4</t>
  </si>
  <si>
    <t>1404-389-5</t>
  </si>
  <si>
    <t>1404-390-8</t>
  </si>
  <si>
    <t>1404-391-9</t>
  </si>
  <si>
    <t>1404-395-3</t>
  </si>
  <si>
    <t>1404-398-6</t>
  </si>
  <si>
    <t>1404-399-7</t>
  </si>
  <si>
    <t>1404-402-5</t>
  </si>
  <si>
    <t>1404-406-9</t>
  </si>
  <si>
    <t>1404-550-6</t>
  </si>
  <si>
    <t>1404-555-1</t>
  </si>
  <si>
    <t>1404-560-8</t>
  </si>
  <si>
    <t>1404-154-8</t>
  </si>
  <si>
    <t>1404-561-9</t>
  </si>
  <si>
    <t>1404-566-4</t>
  </si>
  <si>
    <t>1404-567-5</t>
  </si>
  <si>
    <t>1404-568-6</t>
  </si>
  <si>
    <t>1404-573-3</t>
  </si>
  <si>
    <t>1404-798-8</t>
  </si>
  <si>
    <t>1404-161-7</t>
  </si>
  <si>
    <t>1404-808-3</t>
  </si>
  <si>
    <t>1404-822-1</t>
  </si>
  <si>
    <t>1404-823-2</t>
  </si>
  <si>
    <t>1404-824-3</t>
  </si>
  <si>
    <t>1404-826-5</t>
  </si>
  <si>
    <t>1404-828-7</t>
  </si>
  <si>
    <t>1404-839-0</t>
  </si>
  <si>
    <t>1404-840-3</t>
  </si>
  <si>
    <t>1404-200-7</t>
  </si>
  <si>
    <t>1404-841-4</t>
  </si>
  <si>
    <t>1404-858-3</t>
  </si>
  <si>
    <t>1404-985-9</t>
  </si>
  <si>
    <t>1404-990-6</t>
  </si>
  <si>
    <t>1404-383-9</t>
  </si>
  <si>
    <t>1404-991-7</t>
  </si>
  <si>
    <t>1404-387-3</t>
  </si>
  <si>
    <t>1404-992-8</t>
  </si>
  <si>
    <t>1404-994-0</t>
  </si>
  <si>
    <t>1405-004-9</t>
  </si>
  <si>
    <t>1405-007-2</t>
  </si>
  <si>
    <t>1405-011-8</t>
  </si>
  <si>
    <t>1405-012-9</t>
  </si>
  <si>
    <t>1404-407-0</t>
  </si>
  <si>
    <t>1405-013-0</t>
  </si>
  <si>
    <t>1404-547-1</t>
  </si>
  <si>
    <t>1405-015-2</t>
  </si>
  <si>
    <t>1404-548-2</t>
  </si>
  <si>
    <t>1405-017-4</t>
  </si>
  <si>
    <t>1405-018-5</t>
  </si>
  <si>
    <t>1405-020-9</t>
  </si>
  <si>
    <t>1405-021-0</t>
  </si>
  <si>
    <t>1405-022-1</t>
  </si>
  <si>
    <t>1405-024-3</t>
  </si>
  <si>
    <t>1405-026-5</t>
  </si>
  <si>
    <t>1405-030-1</t>
  </si>
  <si>
    <t>1405-031-2</t>
  </si>
  <si>
    <t>1405-035-6</t>
  </si>
  <si>
    <t>1405-040-3</t>
  </si>
  <si>
    <t>1405-041-4</t>
  </si>
  <si>
    <t>1405-042-5</t>
  </si>
  <si>
    <t>1405-043-6</t>
  </si>
  <si>
    <t>1405-044-7</t>
  </si>
  <si>
    <t>1404-857-2</t>
  </si>
  <si>
    <t>1405-046-9</t>
  </si>
  <si>
    <t>1405-047-0</t>
  </si>
  <si>
    <t>1405-048-1</t>
  </si>
  <si>
    <t>1405-049-2</t>
  </si>
  <si>
    <t>1405-051-6</t>
  </si>
  <si>
    <t>1404-995-1</t>
  </si>
  <si>
    <t>1405-052-7</t>
  </si>
  <si>
    <t>1405-002-7</t>
  </si>
  <si>
    <t>1405-055-0</t>
  </si>
  <si>
    <t>1405-003-8</t>
  </si>
  <si>
    <t>1405-056-1</t>
  </si>
  <si>
    <t>1405-057-2</t>
  </si>
  <si>
    <t>1405-010-7</t>
  </si>
  <si>
    <t>1405-058-3</t>
  </si>
  <si>
    <t>1405-059-4</t>
  </si>
  <si>
    <t>1405-060-7</t>
  </si>
  <si>
    <t>1405-062-9</t>
  </si>
  <si>
    <t>1405-063-0</t>
  </si>
  <si>
    <t>1405-065-2</t>
  </si>
  <si>
    <t>1405-019-6</t>
  </si>
  <si>
    <t>1405-070-9</t>
  </si>
  <si>
    <t>1405-073-2</t>
  </si>
  <si>
    <t>1405-074-3</t>
  </si>
  <si>
    <t>1405-076-5</t>
  </si>
  <si>
    <t>1405-078-7</t>
  </si>
  <si>
    <t>1405-081-2</t>
  </si>
  <si>
    <t>1405-083-4</t>
  </si>
  <si>
    <t>1405-089-0</t>
  </si>
  <si>
    <t>1405-090-3</t>
  </si>
  <si>
    <t>1405-050-5</t>
  </si>
  <si>
    <t>1405-079-8</t>
  </si>
  <si>
    <t>1405-101-9</t>
  </si>
  <si>
    <t>1405-102-0</t>
  </si>
  <si>
    <t>1405-153-1</t>
  </si>
  <si>
    <t>1405-154-2</t>
  </si>
  <si>
    <t>1405-157-5</t>
  </si>
  <si>
    <t>1405-160-0</t>
  </si>
  <si>
    <t>1405-166-6</t>
  </si>
  <si>
    <t>1405-170-2</t>
  </si>
  <si>
    <t>1405-171-3</t>
  </si>
  <si>
    <t>1405-173-5</t>
  </si>
  <si>
    <t>1405-224-9</t>
  </si>
  <si>
    <t>1405-348-0</t>
  </si>
  <si>
    <t>1405-350-4</t>
  </si>
  <si>
    <t>1405-351-5</t>
  </si>
  <si>
    <t>1405-352-6</t>
  </si>
  <si>
    <t>1405-353-7</t>
  </si>
  <si>
    <t>1405-354-8</t>
  </si>
  <si>
    <t>1405-374-2</t>
  </si>
  <si>
    <t>1405-375-3</t>
  </si>
  <si>
    <t>1405-376-4</t>
  </si>
  <si>
    <t>1405-379-7</t>
  </si>
  <si>
    <t>1405-380-0</t>
  </si>
  <si>
    <t>1405-381-1</t>
  </si>
  <si>
    <t>1405-384-4</t>
  </si>
  <si>
    <t>1405-387-7</t>
  </si>
  <si>
    <t>1405-388-8</t>
  </si>
  <si>
    <t>1405-390-2</t>
  </si>
  <si>
    <t>1405-394-6</t>
  </si>
  <si>
    <t>1405-397-9</t>
  </si>
  <si>
    <t>1405-399-1</t>
  </si>
  <si>
    <t>1405-400-7</t>
  </si>
  <si>
    <t>1405-401-8</t>
  </si>
  <si>
    <t>1405-402-9</t>
  </si>
  <si>
    <t>1405-408-5</t>
  </si>
  <si>
    <t>1405-409-6</t>
  </si>
  <si>
    <t>1405-657-0</t>
  </si>
  <si>
    <t>1405-658-1</t>
  </si>
  <si>
    <t>1405-659-2</t>
  </si>
  <si>
    <t>1405-660-5</t>
  </si>
  <si>
    <t>1405-661-6</t>
  </si>
  <si>
    <t>1405-662-7</t>
  </si>
  <si>
    <t>1405-663-8</t>
  </si>
  <si>
    <t>1405-664-9</t>
  </si>
  <si>
    <t>1405-665-0</t>
  </si>
  <si>
    <t>1405-666-1</t>
  </si>
  <si>
    <t>1405-667-2</t>
  </si>
  <si>
    <t>1405-668-3</t>
  </si>
  <si>
    <t>1405-669-4</t>
  </si>
  <si>
    <t>1405-670-7</t>
  </si>
  <si>
    <t>1405-671-8</t>
  </si>
  <si>
    <t>1405-672-9</t>
  </si>
  <si>
    <t>1405-693-4</t>
  </si>
  <si>
    <t>1405-695-6</t>
  </si>
  <si>
    <t>1405-696-7</t>
  </si>
  <si>
    <t>1405-697-8</t>
  </si>
  <si>
    <t>1405-698-9</t>
  </si>
  <si>
    <t>1405-703-9</t>
  </si>
  <si>
    <t>1405-704-0</t>
  </si>
  <si>
    <t>1405-732-4</t>
  </si>
  <si>
    <t>1405-733-5</t>
  </si>
  <si>
    <t>1405-734-6</t>
  </si>
  <si>
    <t>336本(本)</t>
  </si>
  <si>
    <t>1405-023-2</t>
  </si>
  <si>
    <t>BUCHERER CPO LIST</t>
  </si>
  <si>
    <t>商品番号</t>
  </si>
  <si>
    <t>モデル</t>
  </si>
  <si>
    <t>年式</t>
  </si>
  <si>
    <t>サイズ</t>
  </si>
  <si>
    <t>素材</t>
  </si>
  <si>
    <t>Ref.</t>
  </si>
  <si>
    <t>ブレス</t>
  </si>
  <si>
    <t>ダイヤル</t>
  </si>
  <si>
    <t>再販価格</t>
  </si>
  <si>
    <t>円価格(CHF＝170円)</t>
  </si>
  <si>
    <t>前価格</t>
  </si>
  <si>
    <t>差額</t>
  </si>
  <si>
    <t>36mm</t>
  </si>
  <si>
    <t>40mm</t>
  </si>
  <si>
    <t>-</t>
  </si>
  <si>
    <t>42mm</t>
  </si>
  <si>
    <t>41mm</t>
  </si>
  <si>
    <t>SW</t>
  </si>
  <si>
    <t xml:space="preserve">White
</t>
  </si>
  <si>
    <t>sales box (original)</t>
  </si>
  <si>
    <t>Black</t>
  </si>
  <si>
    <t>26mm</t>
  </si>
  <si>
    <t>SY</t>
  </si>
  <si>
    <t xml:space="preserve">Champagne
</t>
  </si>
  <si>
    <t>SS</t>
  </si>
  <si>
    <t xml:space="preserve">Blue
</t>
  </si>
  <si>
    <t xml:space="preserve">Black
</t>
  </si>
  <si>
    <t>Silver</t>
  </si>
  <si>
    <t>SR</t>
  </si>
  <si>
    <t>White</t>
  </si>
  <si>
    <t>Rose</t>
  </si>
  <si>
    <t>Blue</t>
  </si>
  <si>
    <t xml:space="preserve">Grey
</t>
  </si>
  <si>
    <t>31mm</t>
  </si>
  <si>
    <t>WG</t>
  </si>
  <si>
    <t>34mm</t>
  </si>
  <si>
    <t>35mm</t>
  </si>
  <si>
    <t>44mm</t>
  </si>
  <si>
    <t>29mm</t>
  </si>
  <si>
    <t>39mm</t>
  </si>
  <si>
    <t>28mm</t>
  </si>
  <si>
    <t>ー</t>
  </si>
  <si>
    <t>TOTAL</t>
  </si>
  <si>
    <t>本</t>
  </si>
  <si>
    <t>DJ</t>
  </si>
  <si>
    <t>YG</t>
  </si>
  <si>
    <t>GMT</t>
  </si>
  <si>
    <t>YACHT</t>
  </si>
  <si>
    <t>SP</t>
  </si>
  <si>
    <t>SEA DWELLER</t>
  </si>
  <si>
    <t>DATE</t>
  </si>
  <si>
    <t>Green</t>
  </si>
  <si>
    <t>OP</t>
  </si>
  <si>
    <t>S</t>
  </si>
  <si>
    <t>14000M</t>
  </si>
  <si>
    <t>DAYTONA</t>
  </si>
  <si>
    <t>Champagne</t>
  </si>
  <si>
    <t>売れ</t>
  </si>
  <si>
    <t>SKY</t>
  </si>
  <si>
    <t>RG</t>
  </si>
  <si>
    <t>STRAP</t>
  </si>
  <si>
    <t>PRESIDENT</t>
  </si>
  <si>
    <t>SUB</t>
  </si>
  <si>
    <t>EX2</t>
  </si>
  <si>
    <t>DEEP SEA</t>
  </si>
  <si>
    <t>EX</t>
  </si>
  <si>
    <t>Grey</t>
  </si>
  <si>
    <t>入り</t>
  </si>
  <si>
    <t xml:space="preserve">Silver
</t>
  </si>
  <si>
    <t>PT</t>
  </si>
  <si>
    <t>その他</t>
  </si>
  <si>
    <t xml:space="preserve">Mother-of-pearl
</t>
  </si>
  <si>
    <t xml:space="preserve">Deepsea </t>
  </si>
  <si>
    <t>DD</t>
  </si>
  <si>
    <t xml:space="preserve">Brown
</t>
  </si>
  <si>
    <t>14060M</t>
  </si>
  <si>
    <t xml:space="preserve">Rose
</t>
  </si>
  <si>
    <t xml:space="preserve">Pavé
</t>
  </si>
  <si>
    <t>Brown</t>
  </si>
  <si>
    <t xml:space="preserve">Other
</t>
  </si>
  <si>
    <t xml:space="preserve">Chrysopras
</t>
  </si>
  <si>
    <t>Mother-of-pearl</t>
  </si>
  <si>
    <t>Meteorite</t>
  </si>
  <si>
    <t>円価格(CHF＝165円)</t>
  </si>
  <si>
    <t>1365-617-6</t>
  </si>
  <si>
    <t>LINDEN GRN STRIPE</t>
  </si>
  <si>
    <t>1365-814-9</t>
  </si>
  <si>
    <t>O-FLEX</t>
  </si>
  <si>
    <t>PAVE</t>
  </si>
  <si>
    <t>WH</t>
  </si>
  <si>
    <t>1366-058-1</t>
  </si>
  <si>
    <t>CH</t>
  </si>
  <si>
    <t>1366-219-0</t>
  </si>
  <si>
    <t>SUN-R</t>
  </si>
  <si>
    <t>1368-764-8</t>
  </si>
  <si>
    <t>SIL-G</t>
  </si>
  <si>
    <t>1370-874-8</t>
  </si>
  <si>
    <t>1371-779-4</t>
  </si>
  <si>
    <t>BK</t>
  </si>
  <si>
    <t>1373-001-9</t>
  </si>
  <si>
    <t>1373-894-4</t>
  </si>
  <si>
    <t>(TRI)PRESIDENT</t>
  </si>
  <si>
    <t>SIL</t>
  </si>
  <si>
    <t>1373-930-1</t>
  </si>
  <si>
    <t>BROWN-R</t>
  </si>
  <si>
    <t>1373-931-2</t>
  </si>
  <si>
    <t>BK-A</t>
  </si>
  <si>
    <t>BK-R</t>
  </si>
  <si>
    <t>16700BK/BK</t>
  </si>
  <si>
    <t>1375-013-1</t>
  </si>
  <si>
    <t>1384-918-6</t>
  </si>
  <si>
    <t>1398-230-4</t>
  </si>
  <si>
    <t>1400-048-1</t>
  </si>
  <si>
    <t>1400-096-9</t>
  </si>
  <si>
    <t>1400-150-8</t>
  </si>
  <si>
    <t>1400-679-6</t>
  </si>
  <si>
    <t>WH-R</t>
  </si>
  <si>
    <t>1400-906-8</t>
  </si>
  <si>
    <t>BL</t>
  </si>
  <si>
    <t>1400-973-9</t>
  </si>
  <si>
    <t>1401-895-6</t>
  </si>
  <si>
    <t>1401-937-9</t>
  </si>
  <si>
    <t>1401-947-1</t>
  </si>
  <si>
    <t>1402-151-7</t>
  </si>
  <si>
    <t>WHmop 3sap8br</t>
  </si>
  <si>
    <t>1402-163-1</t>
  </si>
  <si>
    <t>1402-175-5</t>
  </si>
  <si>
    <t>BK-G</t>
  </si>
  <si>
    <t>1402-176-6</t>
  </si>
  <si>
    <t>16710BK/BK</t>
  </si>
  <si>
    <t>1403-454-3</t>
  </si>
  <si>
    <t>1403-508-0</t>
  </si>
  <si>
    <t>16700BL/RO</t>
  </si>
  <si>
    <t>1403-511-5</t>
  </si>
  <si>
    <t>1403-513-7</t>
  </si>
  <si>
    <t>PK-G</t>
  </si>
  <si>
    <t>1403-529-5</t>
  </si>
  <si>
    <t>1403-534-2</t>
  </si>
  <si>
    <t>SIL-A</t>
  </si>
  <si>
    <t>1404-021-6</t>
  </si>
  <si>
    <t>1404-048-7</t>
  </si>
  <si>
    <t>116515LN</t>
  </si>
  <si>
    <t>BK/PK</t>
  </si>
  <si>
    <t>1404-063-6</t>
  </si>
  <si>
    <t>1404-065-8</t>
  </si>
  <si>
    <t>1404-067-0</t>
  </si>
  <si>
    <t>1404-068-1</t>
  </si>
  <si>
    <t>1404-080-7</t>
  </si>
  <si>
    <t>1404-082-9</t>
  </si>
  <si>
    <t>CH MOSAIC</t>
  </si>
  <si>
    <t>1404-091-0</t>
  </si>
  <si>
    <t>1404-093-2</t>
  </si>
  <si>
    <t>1404-115-1</t>
  </si>
  <si>
    <t>1404-122-0</t>
  </si>
  <si>
    <t>1404-131-1</t>
  </si>
  <si>
    <t>1404-133-3</t>
  </si>
  <si>
    <t>1404-193-5</t>
  </si>
  <si>
    <t>16610LV</t>
  </si>
  <si>
    <t>1404-195-7</t>
  </si>
  <si>
    <t>BL-R</t>
  </si>
  <si>
    <t>1404-397-5</t>
  </si>
  <si>
    <t>RHO-R</t>
  </si>
  <si>
    <t>1404-404-7</t>
  </si>
  <si>
    <t>116610LV</t>
  </si>
  <si>
    <t>GRN</t>
  </si>
  <si>
    <t>1404-549-3</t>
  </si>
  <si>
    <t>1404-551-7</t>
  </si>
  <si>
    <t>1404-552-8</t>
  </si>
  <si>
    <t>1404-553-9</t>
  </si>
  <si>
    <t>1404-554-0</t>
  </si>
  <si>
    <t>1404-556-2</t>
  </si>
  <si>
    <t>1404-559-5</t>
  </si>
  <si>
    <t>1404-562-0</t>
  </si>
  <si>
    <t>BL-A</t>
  </si>
  <si>
    <t>1404-565-3</t>
  </si>
  <si>
    <t>CH-G</t>
  </si>
  <si>
    <t>1404-569-7</t>
  </si>
  <si>
    <t>1404-574-4</t>
  </si>
  <si>
    <t>BKmop-R</t>
  </si>
  <si>
    <t>1404-799-9</t>
  </si>
  <si>
    <t>1404-809-4</t>
  </si>
  <si>
    <t>1404-810-7</t>
  </si>
  <si>
    <t>1404-819-6</t>
  </si>
  <si>
    <t>1404-825-4</t>
  </si>
  <si>
    <t>1404-827-6</t>
  </si>
  <si>
    <t>1404-830-1</t>
  </si>
  <si>
    <t>1404-831-2</t>
  </si>
  <si>
    <t>1404-837-8</t>
  </si>
  <si>
    <t>1404-838-9</t>
  </si>
  <si>
    <t>1404-986-0</t>
  </si>
  <si>
    <t>1404-987-1</t>
  </si>
  <si>
    <t>1404-988-2</t>
  </si>
  <si>
    <t>1404-989-3</t>
  </si>
  <si>
    <t>1404-993-9</t>
  </si>
  <si>
    <t>1404-996-2</t>
  </si>
  <si>
    <t>1404-997-3</t>
  </si>
  <si>
    <t>1404-998-4</t>
  </si>
  <si>
    <t>1404-999-5</t>
  </si>
  <si>
    <t>1405-000-5</t>
  </si>
  <si>
    <t>1405-001-6</t>
  </si>
  <si>
    <t>1405-005-0</t>
  </si>
  <si>
    <t>1405-006-1</t>
  </si>
  <si>
    <t>1405-009-4</t>
  </si>
  <si>
    <t>1405-014-1</t>
  </si>
  <si>
    <t>1405-016-3</t>
  </si>
  <si>
    <t>1405-025-4</t>
  </si>
  <si>
    <t>1405-027-6</t>
  </si>
  <si>
    <t>1405-028-7</t>
  </si>
  <si>
    <t>1405-029-8</t>
  </si>
  <si>
    <t>1405-033-4</t>
  </si>
  <si>
    <t>1405-034-5</t>
  </si>
  <si>
    <t>1405-036-7</t>
  </si>
  <si>
    <t>1405-038-9</t>
  </si>
  <si>
    <t>1405-039-0</t>
  </si>
  <si>
    <t>1405-045-8</t>
  </si>
  <si>
    <t>1405-053-8</t>
  </si>
  <si>
    <t>1405-054-9</t>
  </si>
  <si>
    <t>1405-061-8</t>
  </si>
  <si>
    <t>1405-064-1</t>
  </si>
  <si>
    <t>1405-071-0</t>
  </si>
  <si>
    <t>1405-077-6</t>
  </si>
  <si>
    <t>1405-080-1</t>
  </si>
  <si>
    <t>1405-082-3</t>
  </si>
  <si>
    <t>White gold</t>
  </si>
  <si>
    <t>Steel</t>
  </si>
  <si>
    <t>Leather</t>
  </si>
  <si>
    <t>Pavé</t>
  </si>
  <si>
    <t>Bicolour</t>
  </si>
  <si>
    <t>Gold</t>
  </si>
  <si>
    <t>16710T</t>
  </si>
  <si>
    <t>36 </t>
  </si>
  <si>
    <t>34 </t>
  </si>
  <si>
    <t>16610T</t>
  </si>
  <si>
    <t>16600T</t>
  </si>
  <si>
    <t>Chrysopras</t>
  </si>
  <si>
    <t>116598SACO</t>
  </si>
  <si>
    <t>Other</t>
  </si>
  <si>
    <t>16570T</t>
  </si>
  <si>
    <t>118205F</t>
  </si>
  <si>
    <t>16618T</t>
  </si>
  <si>
    <t>Your Value Here</t>
  </si>
  <si>
    <t>Ref</t>
  </si>
  <si>
    <t>素材コード</t>
  </si>
  <si>
    <t xml:space="preserve">Cosmograph Daytona </t>
  </si>
  <si>
    <t xml:space="preserve">GMT-Master II </t>
  </si>
  <si>
    <t xml:space="preserve">Datejust </t>
  </si>
  <si>
    <t xml:space="preserve">Oyster Perpetual </t>
  </si>
  <si>
    <t xml:space="preserve">Submariner </t>
  </si>
  <si>
    <t xml:space="preserve">Submariner Date </t>
  </si>
  <si>
    <t xml:space="preserve">Yacht-Master </t>
  </si>
  <si>
    <t xml:space="preserve">Oysterquartz </t>
  </si>
  <si>
    <t xml:space="preserve">Explorer II </t>
  </si>
  <si>
    <t xml:space="preserve">Explorer </t>
  </si>
  <si>
    <t xml:space="preserve">Turn-O-Graph </t>
  </si>
  <si>
    <t xml:space="preserve">Day-Date </t>
  </si>
  <si>
    <t xml:space="preserve">Sky-Dweller </t>
  </si>
  <si>
    <t>Datejust Certified Pre-Owned</t>
  </si>
  <si>
    <t>Pearlmaster Certified Pre-Owned</t>
  </si>
  <si>
    <t>Explorer Certified Pre-Owned</t>
  </si>
  <si>
    <t>Submariner Date Certified Pre-Owned</t>
  </si>
  <si>
    <t>Turn-O-Graph Certified Pre-Owned</t>
  </si>
  <si>
    <t>Yacht-Master Certified Pre-Owned</t>
  </si>
  <si>
    <t>Sea-Dweller Certified Pre-Owned</t>
  </si>
  <si>
    <t>Date Certified Pre-Owned</t>
  </si>
  <si>
    <t>GMT-Master II Certified Pre-Owned</t>
  </si>
  <si>
    <t>Day-Date Certified Pre-Owned</t>
  </si>
  <si>
    <t>GMT-Master Certified Pre-Owned</t>
  </si>
  <si>
    <t>Cosmograph Daytona Certified Pre-Owned</t>
  </si>
  <si>
    <t>Oyster Perpetual Certified Pre-Owned</t>
  </si>
  <si>
    <t>Milgauss Certified Pre-Owned</t>
  </si>
  <si>
    <t>Explorer II Certified Pre-Owned</t>
  </si>
  <si>
    <t>Submariner Certified Pre-Owned</t>
  </si>
  <si>
    <t>Air-King Certified Pre-Owned</t>
  </si>
  <si>
    <t>Deepsea Certified Pre-Owned</t>
  </si>
  <si>
    <t xml:space="preserve">Sea-Dweller </t>
  </si>
  <si>
    <t xml:space="preserve">Date </t>
  </si>
  <si>
    <t xml:space="preserve">Milgauss </t>
  </si>
  <si>
    <t xml:space="preserve">Pearlmaster </t>
  </si>
  <si>
    <t xml:space="preserve">GMT-Master </t>
  </si>
  <si>
    <t xml:space="preserve">Cellini </t>
  </si>
  <si>
    <t xml:space="preserve">Air-King </t>
  </si>
  <si>
    <t>'=VLOOKUP(B321,ベルト種類!$A$1:$B$336,2,FALSE)'</t>
  </si>
  <si>
    <t xml:space="preserve">Green
</t>
  </si>
  <si>
    <t>402本(本)</t>
    <phoneticPr fontId="18"/>
  </si>
  <si>
    <t>1405-024-3</t>
    <phoneticPr fontId="18"/>
  </si>
  <si>
    <t>Black
sales guarantee (original)</t>
  </si>
  <si>
    <t>Black
sales guarantee (original), sales box (original)</t>
  </si>
  <si>
    <t>Champagne
sales guarantee (original), sales box (original)</t>
  </si>
  <si>
    <t>White
sales guarantee (original), sales box (original)</t>
  </si>
  <si>
    <t>Grey
sales guarantee (original), sales box (original)</t>
  </si>
  <si>
    <t>Mother-of-pearl
sales guarantee (original), sales box (original)</t>
  </si>
  <si>
    <t>Mother-of-pearl
sales guarantee (original)</t>
  </si>
  <si>
    <t>Champagne
sales guarantee (original)</t>
  </si>
  <si>
    <t>Green
sales guarantee (original), sales box (original)</t>
  </si>
  <si>
    <t>Brown
sales guarantee (original), sales box (original)</t>
  </si>
  <si>
    <t>Green
sales guarantee (original)</t>
  </si>
  <si>
    <t>Blue
sales guarantee (original), sales box (original)</t>
  </si>
  <si>
    <t>Silver
sales guarantee (original)</t>
  </si>
  <si>
    <t>Silver
sales guarantee (original), sales box (original)</t>
  </si>
  <si>
    <t>White
sales guarantee (original)</t>
  </si>
  <si>
    <t>Rose
sales guarantee (original), sales box (original)</t>
  </si>
  <si>
    <t>Sky-Dweller Certified Pre-Owned</t>
  </si>
  <si>
    <t>Pavé
sales guarantee (original), sales box (original)</t>
  </si>
  <si>
    <t>Blue
sales guarantee (original)</t>
  </si>
  <si>
    <t>Grey
sales guarantee (original)</t>
  </si>
  <si>
    <t>Brown
sales guarantee (original)</t>
  </si>
  <si>
    <t>Cellini Certified Pre-Owned</t>
  </si>
  <si>
    <t>Chrysopras
sales guarantee (original)</t>
  </si>
  <si>
    <t>Other
sales guarantee (original)</t>
  </si>
  <si>
    <t>Oysterquartz Certified Pre-Owned</t>
  </si>
  <si>
    <t>売れ</t>
    <rPh sb="0" eb="1">
      <t>ウ</t>
    </rPh>
    <phoneticPr fontId="18"/>
  </si>
  <si>
    <t>入り</t>
    <rPh sb="0" eb="1">
      <t>イ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</si>
</sst>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¥&quot;#,##0;&quot;¥&quot;\-#,##0"/>
    <numFmt numFmtId="176" formatCode="#,##0\ [$CHF-100C];[Red]\-#,##0\ [$CHF-100C]"/>
    <numFmt numFmtId="177" formatCode="#,##0\ [$CHF-100C]_);[Red]\(#,##0\ [$CHF-100C]\)"/>
    <numFmt numFmtId="178" formatCode="0_);[Red]\(0\)"/>
  </numFmts>
  <fonts count="20" x14ac:knownFonts="1">
    <font>
      <sz val="11"/>
      <color theme="1"/>
      <name val="Calibri"/>
      <scheme val="minor"/>
    </font>
    <font>
      <b/>
      <sz val="11"/>
      <color theme="1"/>
      <name val="游ゴシック"/>
      <family val="3"/>
      <charset val="128"/>
    </font>
    <font>
      <sz val="11"/>
      <color theme="1"/>
      <name val="游ゴシック"/>
      <family val="3"/>
      <charset val="128"/>
    </font>
    <font>
      <b/>
      <sz val="10"/>
      <color theme="1"/>
      <name val="游ゴシック"/>
      <family val="3"/>
      <charset val="128"/>
    </font>
    <font>
      <sz val="11"/>
      <color rgb="FF212121"/>
      <name val="游ゴシック"/>
      <family val="3"/>
      <charset val="128"/>
    </font>
    <font>
      <sz val="11"/>
      <color rgb="FF0C0C0C"/>
      <name val="游ゴシック"/>
      <family val="3"/>
      <charset val="128"/>
    </font>
    <font>
      <u/>
      <sz val="11"/>
      <color rgb="FF0C0C0C"/>
      <name val="游ゴシック"/>
      <family val="3"/>
      <charset val="128"/>
    </font>
    <font>
      <sz val="11"/>
      <color rgb="FFFF0000"/>
      <name val="游ゴシック"/>
      <family val="3"/>
      <charset val="128"/>
    </font>
    <font>
      <sz val="8"/>
      <color rgb="FFFF0000"/>
      <name val="游ゴシック"/>
      <family val="3"/>
      <charset val="128"/>
    </font>
    <font>
      <sz val="8"/>
      <color theme="1"/>
      <name val="游ゴシック"/>
      <family val="3"/>
      <charset val="128"/>
    </font>
    <font>
      <sz val="6"/>
      <color theme="1"/>
      <name val="游ゴシック"/>
      <family val="3"/>
      <charset val="128"/>
    </font>
    <font>
      <u/>
      <sz val="11"/>
      <color rgb="FF0C0C0C"/>
      <name val="游ゴシック"/>
      <family val="3"/>
      <charset val="128"/>
    </font>
    <font>
      <sz val="11"/>
      <color rgb="FF212121"/>
      <name val="Arial"/>
    </font>
    <font>
      <u/>
      <sz val="11"/>
      <color theme="1"/>
      <name val="游ゴシック"/>
      <family val="3"/>
      <charset val="128"/>
    </font>
    <font>
      <u/>
      <sz val="11"/>
      <color theme="10"/>
      <name val="游ゴシック"/>
      <family val="3"/>
      <charset val="128"/>
    </font>
    <font>
      <u/>
      <sz val="11"/>
      <color theme="10"/>
      <name val="游ゴシック"/>
      <family val="3"/>
      <charset val="128"/>
    </font>
    <font>
      <sz val="11"/>
      <color theme="1"/>
      <name val="Calibri"/>
      <scheme val="minor"/>
    </font>
    <font>
      <sz val="11"/>
      <color rgb="FFFF0000"/>
      <name val="Calibri"/>
    </font>
    <font>
      <sz val="6"/>
      <name val="Calibri"/>
      <family val="3"/>
      <charset val="128"/>
      <scheme val="minor"/>
    </font>
    <font>
      <sz val="11"/>
      <color theme="1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D3D3D3"/>
        <bgColor rgb="FFD3D3D3"/>
      </patternFill>
    </fill>
    <fill>
      <patternFill patternType="solid">
        <fgColor rgb="FFFFFFCC"/>
        <bgColor rgb="FFFFFFCC"/>
      </patternFill>
    </fill>
    <fill>
      <patternFill patternType="solid">
        <fgColor rgb="FFD3D3D3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6">
    <xf numFmtId="0" fontId="0" fillId="0" borderId="0" xfId="0" applyAlignment="1">
      <alignment vertical="center"/>
    </xf>
    <xf numFmtId="56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shrinkToFit="1"/>
    </xf>
    <xf numFmtId="0" fontId="2" fillId="0" borderId="0" xfId="0" applyFont="1" applyAlignment="1">
      <alignment horizontal="center" vertical="center" shrinkToFit="1"/>
    </xf>
    <xf numFmtId="0" fontId="2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shrinkToFit="1"/>
    </xf>
    <xf numFmtId="0" fontId="7" fillId="0" borderId="0" xfId="0" applyFont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shrinkToFit="1"/>
    </xf>
    <xf numFmtId="0" fontId="7" fillId="0" borderId="0" xfId="0" applyFont="1" applyAlignment="1">
      <alignment horizontal="center" vertical="center" shrinkToFit="1"/>
    </xf>
    <xf numFmtId="0" fontId="5" fillId="4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 shrinkToFit="1"/>
    </xf>
    <xf numFmtId="0" fontId="5" fillId="4" borderId="2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shrinkToFit="1"/>
    </xf>
    <xf numFmtId="176" fontId="9" fillId="0" borderId="0" xfId="0" applyNumberFormat="1" applyFont="1" applyAlignment="1">
      <alignment horizontal="center" vertical="center" shrinkToFit="1"/>
    </xf>
    <xf numFmtId="0" fontId="10" fillId="0" borderId="0" xfId="0" applyFont="1" applyAlignment="1">
      <alignment horizontal="center" vertical="center" shrinkToFit="1"/>
    </xf>
    <xf numFmtId="0" fontId="5" fillId="0" borderId="4" xfId="0" applyFont="1" applyBorder="1" applyAlignment="1">
      <alignment horizontal="center" vertical="center" shrinkToFit="1"/>
    </xf>
    <xf numFmtId="0" fontId="2" fillId="0" borderId="5" xfId="0" applyFont="1" applyBorder="1" applyAlignment="1">
      <alignment horizontal="center" vertical="center" shrinkToFit="1"/>
    </xf>
    <xf numFmtId="177" fontId="2" fillId="0" borderId="5" xfId="0" applyNumberFormat="1" applyFont="1" applyBorder="1" applyAlignment="1">
      <alignment horizontal="center" vertical="center" shrinkToFit="1"/>
    </xf>
    <xf numFmtId="5" fontId="2" fillId="0" borderId="5" xfId="0" applyNumberFormat="1" applyFont="1" applyBorder="1" applyAlignment="1">
      <alignment horizontal="center" vertical="center" shrinkToFit="1"/>
    </xf>
    <xf numFmtId="177" fontId="8" fillId="0" borderId="0" xfId="0" applyNumberFormat="1" applyFont="1" applyAlignment="1">
      <alignment horizontal="center" vertical="center" shrinkToFit="1"/>
    </xf>
    <xf numFmtId="176" fontId="8" fillId="0" borderId="0" xfId="0" applyNumberFormat="1" applyFont="1" applyAlignment="1">
      <alignment horizontal="center" vertical="center" shrinkToFit="1"/>
    </xf>
    <xf numFmtId="177" fontId="2" fillId="0" borderId="0" xfId="0" applyNumberFormat="1" applyFont="1" applyAlignment="1">
      <alignment horizontal="right" vertical="center" shrinkToFit="1"/>
    </xf>
    <xf numFmtId="5" fontId="2" fillId="0" borderId="0" xfId="0" applyNumberFormat="1" applyFont="1" applyAlignment="1">
      <alignment horizontal="right" vertical="center" shrinkToFit="1"/>
    </xf>
    <xf numFmtId="0" fontId="5" fillId="0" borderId="0" xfId="0" applyFont="1" applyAlignment="1">
      <alignment vertical="center" shrinkToFit="1"/>
    </xf>
    <xf numFmtId="0" fontId="2" fillId="0" borderId="0" xfId="0" applyFont="1" applyAlignment="1">
      <alignment vertical="center" shrinkToFit="1"/>
    </xf>
    <xf numFmtId="0" fontId="11" fillId="0" borderId="0" xfId="0" applyFont="1" applyAlignment="1">
      <alignment vertical="center" shrinkToFit="1"/>
    </xf>
    <xf numFmtId="0" fontId="2" fillId="5" borderId="2" xfId="0" applyFont="1" applyFill="1" applyBorder="1" applyAlignment="1">
      <alignment horizontal="center" vertical="center" shrinkToFit="1"/>
    </xf>
    <xf numFmtId="0" fontId="5" fillId="0" borderId="3" xfId="0" applyFont="1" applyBorder="1" applyAlignment="1">
      <alignment horizontal="center" vertical="center" shrinkToFit="1"/>
    </xf>
    <xf numFmtId="0" fontId="2" fillId="0" borderId="3" xfId="0" applyFont="1" applyBorder="1" applyAlignment="1">
      <alignment horizontal="center" vertical="center" shrinkToFit="1"/>
    </xf>
    <xf numFmtId="177" fontId="2" fillId="0" borderId="3" xfId="0" applyNumberFormat="1" applyFont="1" applyBorder="1" applyAlignment="1">
      <alignment horizontal="right" vertical="center" shrinkToFit="1"/>
    </xf>
    <xf numFmtId="5" fontId="2" fillId="0" borderId="3" xfId="0" applyNumberFormat="1" applyFont="1" applyBorder="1" applyAlignment="1">
      <alignment horizontal="right" vertical="center" shrinkToFit="1"/>
    </xf>
    <xf numFmtId="177" fontId="8" fillId="0" borderId="3" xfId="0" applyNumberFormat="1" applyFont="1" applyBorder="1" applyAlignment="1">
      <alignment horizontal="center" vertical="center" shrinkToFit="1"/>
    </xf>
    <xf numFmtId="176" fontId="8" fillId="0" borderId="3" xfId="0" applyNumberFormat="1" applyFont="1" applyBorder="1" applyAlignment="1">
      <alignment horizontal="center" vertical="center" shrinkToFit="1"/>
    </xf>
    <xf numFmtId="0" fontId="2" fillId="0" borderId="0" xfId="0" applyFont="1" applyAlignment="1">
      <alignment horizontal="right" vertical="center" shrinkToFit="1"/>
    </xf>
    <xf numFmtId="0" fontId="2" fillId="0" borderId="0" xfId="0" applyFont="1" applyAlignment="1">
      <alignment horizontal="left" vertical="center" shrinkToFit="1"/>
    </xf>
    <xf numFmtId="56" fontId="1" fillId="0" borderId="0" xfId="0" applyNumberFormat="1" applyFont="1" applyAlignment="1">
      <alignment horizontal="center" vertical="center" shrinkToFit="1"/>
    </xf>
    <xf numFmtId="0" fontId="1" fillId="0" borderId="0" xfId="0" applyFont="1" applyAlignment="1">
      <alignment vertical="center" shrinkToFit="1"/>
    </xf>
    <xf numFmtId="0" fontId="1" fillId="0" borderId="0" xfId="0" applyFont="1" applyAlignment="1">
      <alignment horizontal="right" vertical="center" shrinkToFit="1"/>
    </xf>
    <xf numFmtId="0" fontId="2" fillId="0" borderId="1" xfId="0" applyFont="1" applyBorder="1" applyAlignment="1">
      <alignment horizontal="center" vertical="center"/>
    </xf>
    <xf numFmtId="177" fontId="2" fillId="0" borderId="5" xfId="0" applyNumberFormat="1" applyFont="1" applyBorder="1" applyAlignment="1">
      <alignment horizontal="right" vertical="center" shrinkToFit="1"/>
    </xf>
    <xf numFmtId="0" fontId="2" fillId="3" borderId="2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 shrinkToFit="1"/>
    </xf>
    <xf numFmtId="0" fontId="2" fillId="3" borderId="6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shrinkToFit="1"/>
    </xf>
    <xf numFmtId="5" fontId="2" fillId="0" borderId="0" xfId="0" applyNumberFormat="1" applyFont="1" applyAlignment="1">
      <alignment horizontal="center" vertical="center" shrinkToFit="1"/>
    </xf>
    <xf numFmtId="0" fontId="12" fillId="0" borderId="0" xfId="0" applyFont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5" fontId="2" fillId="0" borderId="3" xfId="0" applyNumberFormat="1" applyFont="1" applyBorder="1" applyAlignment="1">
      <alignment horizontal="center" vertical="center" shrinkToFit="1"/>
    </xf>
    <xf numFmtId="0" fontId="8" fillId="0" borderId="0" xfId="0" applyFont="1" applyAlignment="1">
      <alignment horizontal="right" vertical="center" shrinkToFit="1"/>
    </xf>
    <xf numFmtId="0" fontId="9" fillId="0" borderId="0" xfId="0" applyFont="1" applyAlignment="1">
      <alignment horizontal="center" vertical="center" shrinkToFit="1"/>
    </xf>
    <xf numFmtId="0" fontId="2" fillId="0" borderId="4" xfId="0" applyFont="1" applyBorder="1" applyAlignment="1">
      <alignment horizontal="center" vertical="center" shrinkToFit="1"/>
    </xf>
    <xf numFmtId="177" fontId="8" fillId="0" borderId="0" xfId="0" applyNumberFormat="1" applyFont="1" applyAlignment="1">
      <alignment horizontal="right" vertical="center" shrinkToFit="1"/>
    </xf>
    <xf numFmtId="0" fontId="13" fillId="0" borderId="0" xfId="0" applyFont="1" applyAlignment="1">
      <alignment horizontal="center" vertical="center" shrinkToFit="1"/>
    </xf>
    <xf numFmtId="0" fontId="2" fillId="2" borderId="2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shrinkToFit="1"/>
    </xf>
    <xf numFmtId="0" fontId="10" fillId="0" borderId="3" xfId="0" applyFont="1" applyBorder="1" applyAlignment="1">
      <alignment horizontal="center" vertical="center" shrinkToFit="1"/>
    </xf>
    <xf numFmtId="177" fontId="8" fillId="0" borderId="3" xfId="0" applyNumberFormat="1" applyFont="1" applyBorder="1" applyAlignment="1">
      <alignment horizontal="right" vertical="center" shrinkToFit="1"/>
    </xf>
    <xf numFmtId="49" fontId="8" fillId="0" borderId="0" xfId="0" applyNumberFormat="1" applyFont="1" applyAlignment="1">
      <alignment horizontal="right" vertical="center" shrinkToFit="1"/>
    </xf>
    <xf numFmtId="0" fontId="14" fillId="0" borderId="0" xfId="0" applyFont="1" applyAlignment="1">
      <alignment vertical="center" shrinkToFit="1"/>
    </xf>
    <xf numFmtId="0" fontId="7" fillId="0" borderId="0" xfId="0" applyFont="1" applyAlignment="1">
      <alignment vertical="center" shrinkToFit="1"/>
    </xf>
    <xf numFmtId="177" fontId="2" fillId="0" borderId="0" xfId="0" applyNumberFormat="1" applyFont="1" applyAlignment="1">
      <alignment horizontal="center" vertical="center" shrinkToFit="1"/>
    </xf>
    <xf numFmtId="0" fontId="7" fillId="3" borderId="2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 shrinkToFit="1"/>
    </xf>
    <xf numFmtId="177" fontId="2" fillId="0" borderId="3" xfId="0" applyNumberFormat="1" applyFont="1" applyBorder="1" applyAlignment="1">
      <alignment horizontal="center" vertical="center" shrinkToFit="1"/>
    </xf>
    <xf numFmtId="0" fontId="2" fillId="0" borderId="0" xfId="0" applyFont="1"/>
    <xf numFmtId="0" fontId="4" fillId="0" borderId="3" xfId="0" applyFont="1" applyBorder="1" applyAlignment="1">
      <alignment horizontal="center" vertical="center" shrinkToFit="1"/>
    </xf>
    <xf numFmtId="0" fontId="15" fillId="0" borderId="0" xfId="0" applyFont="1" applyAlignment="1">
      <alignment horizontal="center" vertical="center" shrinkToFit="1"/>
    </xf>
    <xf numFmtId="0" fontId="16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2" fillId="0" borderId="7" xfId="0" applyFont="1" applyBorder="1" applyAlignment="1">
      <alignment horizontal="center" vertical="center" shrinkToFit="1"/>
    </xf>
    <xf numFmtId="178" fontId="2" fillId="0" borderId="0" xfId="0" applyNumberFormat="1" applyFont="1" applyAlignment="1">
      <alignment vertical="center"/>
    </xf>
    <xf numFmtId="0" fontId="12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/>
    </xf>
    <xf numFmtId="0" fontId="7" fillId="3" borderId="2" xfId="0" applyFont="1" applyFill="1" applyBorder="1" applyAlignment="1">
      <alignment horizontal="center" vertical="center" shrinkToFit="1"/>
    </xf>
    <xf numFmtId="0" fontId="0" fillId="0" borderId="0" xfId="0"/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 shrinkToFit="1"/>
    </xf>
    <xf numFmtId="0" fontId="2" fillId="6" borderId="0" xfId="0" applyFont="1" applyFill="1" applyAlignment="1">
      <alignment horizontal="center" vertical="center" shrinkToFit="1"/>
    </xf>
    <xf numFmtId="0" fontId="2" fillId="0" borderId="2" xfId="0" applyFont="1" applyBorder="1" applyAlignment="1">
      <alignment horizontal="center" vertical="center"/>
    </xf>
    <xf numFmtId="0" fontId="7" fillId="6" borderId="0" xfId="0" applyFont="1" applyFill="1" applyAlignment="1">
      <alignment horizontal="center" vertical="center" shrinkToFit="1"/>
    </xf>
    <xf numFmtId="0" fontId="4" fillId="0" borderId="2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shrinkToFit="1"/>
    </xf>
    <xf numFmtId="0" fontId="2" fillId="0" borderId="2" xfId="0" applyFont="1" applyBorder="1" applyAlignment="1">
      <alignment horizontal="center" vertical="center" shrinkToFit="1"/>
    </xf>
    <xf numFmtId="0" fontId="10" fillId="0" borderId="6" xfId="0" applyFont="1" applyBorder="1" applyAlignment="1">
      <alignment horizontal="center" vertical="center" shrinkToFit="1"/>
    </xf>
    <xf numFmtId="0" fontId="10" fillId="0" borderId="2" xfId="0" applyFont="1" applyBorder="1" applyAlignment="1">
      <alignment horizontal="center" vertical="center" shrinkToFit="1"/>
    </xf>
    <xf numFmtId="0" fontId="0" fillId="0" borderId="0" xfId="0" applyAlignment="1">
      <alignment vertical="center" wrapText="1"/>
    </xf>
    <xf numFmtId="0" fontId="2" fillId="0" borderId="8" xfId="0" applyFont="1" applyBorder="1" applyAlignment="1">
      <alignment vertical="center"/>
    </xf>
    <xf numFmtId="0" fontId="17" fillId="0" borderId="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0" fontId="0" fillId="0" borderId="0" xfId="0"/>
    <xf numFmtId="177" fontId="2" fillId="0" borderId="9" xfId="0" applyNumberFormat="1" applyFont="1" applyBorder="1" applyAlignment="1">
      <alignment horizontal="right" vertical="center" shrinkToFit="1"/>
    </xf>
    <xf numFmtId="177" fontId="2" fillId="0" borderId="2" xfId="0" applyNumberFormat="1" applyFont="1" applyBorder="1" applyAlignment="1">
      <alignment horizontal="right" vertical="center" shrinkToFit="1"/>
    </xf>
    <xf numFmtId="5" fontId="2" fillId="0" borderId="2" xfId="0" applyNumberFormat="1" applyFont="1" applyBorder="1" applyAlignment="1">
      <alignment horizontal="right" vertical="center" shrinkToFit="1"/>
    </xf>
    <xf numFmtId="0" fontId="2" fillId="0" borderId="8" xfId="0" applyFont="1" applyBorder="1" applyAlignment="1">
      <alignment vertical="center" shrinkToFit="1"/>
    </xf>
    <xf numFmtId="0" fontId="2" fillId="0" borderId="8" xfId="0" applyFont="1" applyBorder="1" applyAlignment="1">
      <alignment horizontal="center" vertical="center" shrinkToFit="1"/>
    </xf>
    <xf numFmtId="177" fontId="2" fillId="0" borderId="8" xfId="0" applyNumberFormat="1" applyFont="1" applyBorder="1" applyAlignment="1">
      <alignment horizontal="right" vertical="center" shrinkToFit="1"/>
    </xf>
    <xf numFmtId="5" fontId="2" fillId="0" borderId="8" xfId="0" applyNumberFormat="1" applyFont="1" applyBorder="1" applyAlignment="1">
      <alignment horizontal="right" vertical="center" shrinkToFit="1"/>
    </xf>
    <xf numFmtId="177" fontId="8" fillId="0" borderId="8" xfId="0" applyNumberFormat="1" applyFont="1" applyBorder="1" applyAlignment="1">
      <alignment horizontal="center" vertical="center" shrinkToFit="1"/>
    </xf>
    <xf numFmtId="0" fontId="0" fillId="0" borderId="8" xfId="0" applyBorder="1" applyAlignment="1">
      <alignment vertical="center"/>
    </xf>
    <xf numFmtId="177" fontId="8" fillId="0" borderId="2" xfId="0" applyNumberFormat="1" applyFont="1" applyBorder="1" applyAlignment="1">
      <alignment horizontal="center" vertical="center" shrinkToFit="1"/>
    </xf>
    <xf numFmtId="0" fontId="8" fillId="0" borderId="2" xfId="0" applyFont="1" applyBorder="1" applyAlignment="1">
      <alignment horizontal="center" vertical="center" shrinkToFit="1"/>
    </xf>
    <xf numFmtId="0" fontId="5" fillId="4" borderId="8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5" fontId="2" fillId="0" borderId="2" xfId="0" applyNumberFormat="1" applyFont="1" applyBorder="1" applyAlignment="1">
      <alignment horizontal="center" vertical="center" shrinkToFit="1"/>
    </xf>
    <xf numFmtId="0" fontId="0" fillId="0" borderId="2" xfId="0" applyBorder="1" applyAlignment="1">
      <alignment vertical="center"/>
    </xf>
    <xf numFmtId="0" fontId="19" fillId="0" borderId="0" xfId="0" applyFont="1"/>
  </cellXfs>
  <cellStyles count="1">
    <cellStyle name="標準" xfId="0" builtinId="0"/>
  </cellStyles>
  <dxfs count="2">
    <dxf>
      <fill>
        <patternFill patternType="solid">
          <fgColor rgb="FFFF0000"/>
          <bgColor rgb="FFFFFFFF"/>
        </patternFill>
      </fill>
    </dxf>
    <dxf>
      <font>
        <color rgb="FFFF0000"/>
      </font>
    </dxf>
  </dxfs>
  <tableStyles count="0" defaultTableStyle="TableStyleMedium2" defaultPivotStyle="PivotStyleLight16"/>
  <colors>
    <mruColors>
      <color rgb="FFD3D3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7DD7C-84C4-4DB5-8AD0-9C73C1BED9BB}">
  <sheetPr>
    <tabColor rgb="FFFBE4D5"/>
    <pageSetUpPr fitToPage="1"/>
  </sheetPr>
  <dimension ref="A1:AA1010"/>
  <sheetViews>
    <sheetView workbookViewId="0">
      <pane ySplit="2" topLeftCell="A383" activePane="bottomLeft" state="frozen"/>
      <selection pane="bottomLeft" activeCell="J3" sqref="J3:J405"/>
    </sheetView>
  </sheetViews>
  <sheetFormatPr defaultColWidth="14.42578125" defaultRowHeight="15" customHeight="1" x14ac:dyDescent="0.25"/>
  <cols>
    <col min="1" max="1" width="3.140625" style="90" bestFit="1" customWidth="1"/>
    <col min="2" max="2" width="12.42578125" style="90" customWidth="1"/>
    <col min="3" max="6" width="6.5703125" style="90" customWidth="1"/>
    <col min="7" max="7" width="11.5703125" style="90" customWidth="1"/>
    <col min="8" max="8" width="6.5703125" style="90" customWidth="1"/>
    <col min="9" max="9" width="8.85546875" style="90" customWidth="1"/>
    <col min="10" max="11" width="13.42578125" style="90" customWidth="1"/>
    <col min="12" max="12" width="9.5703125" style="90" customWidth="1"/>
    <col min="13" max="13" width="8.28515625" style="90" customWidth="1"/>
    <col min="14" max="26" width="8.5703125" style="90" customWidth="1"/>
  </cols>
  <sheetData>
    <row r="1" spans="1:26" ht="18" customHeight="1" x14ac:dyDescent="0.25">
      <c r="A1" s="105" t="s">
        <v>460</v>
      </c>
      <c r="B1" s="105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64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8" customHeight="1" x14ac:dyDescent="0.25">
      <c r="A2" s="27"/>
      <c r="B2" s="65" t="s">
        <v>461</v>
      </c>
      <c r="C2" s="29" t="s">
        <v>462</v>
      </c>
      <c r="D2" s="29" t="s">
        <v>463</v>
      </c>
      <c r="E2" s="29" t="s">
        <v>464</v>
      </c>
      <c r="F2" s="29" t="s">
        <v>465</v>
      </c>
      <c r="G2" s="29" t="s">
        <v>466</v>
      </c>
      <c r="H2" s="29" t="s">
        <v>467</v>
      </c>
      <c r="I2" s="29" t="s">
        <v>468</v>
      </c>
      <c r="J2" s="30" t="s">
        <v>469</v>
      </c>
      <c r="K2" s="31" t="s">
        <v>470</v>
      </c>
      <c r="L2" s="32" t="s">
        <v>471</v>
      </c>
      <c r="M2" s="25" t="s">
        <v>472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8" customHeight="1" x14ac:dyDescent="0.25">
      <c r="A3" s="27">
        <v>1</v>
      </c>
      <c r="B3" s="7" t="s">
        <v>2</v>
      </c>
      <c r="C3" s="8" t="s">
        <v>526</v>
      </c>
      <c r="D3" s="8">
        <v>2002</v>
      </c>
      <c r="E3" s="8" t="s">
        <v>473</v>
      </c>
      <c r="F3" s="9" t="s">
        <v>485</v>
      </c>
      <c r="G3" s="8">
        <v>114270</v>
      </c>
      <c r="H3" s="8">
        <v>3</v>
      </c>
      <c r="I3" s="8" t="s">
        <v>481</v>
      </c>
      <c r="J3" s="34">
        <f>VLOOKUP(B3,Sheet2!$A$1:$G$600,6,FALSE)</f>
        <v>7900</v>
      </c>
      <c r="K3" s="35">
        <f>J3*171</f>
        <v>1350900</v>
      </c>
      <c r="L3" s="34">
        <v>7900</v>
      </c>
      <c r="M3" s="32">
        <f>(J3-L3)</f>
        <v>0</v>
      </c>
      <c r="N3" s="21"/>
      <c r="O3" s="8"/>
      <c r="P3" s="8"/>
      <c r="Q3" s="8"/>
      <c r="R3" s="8"/>
      <c r="S3" s="8"/>
      <c r="T3" s="8"/>
      <c r="U3" s="8"/>
      <c r="V3" s="8"/>
      <c r="W3" s="8">
        <v>0</v>
      </c>
      <c r="X3" s="8" t="s">
        <v>485</v>
      </c>
      <c r="Y3" s="8"/>
      <c r="Z3" s="8"/>
    </row>
    <row r="4" spans="1:26" ht="18" customHeight="1" x14ac:dyDescent="0.25">
      <c r="A4" s="27">
        <v>2</v>
      </c>
      <c r="B4" s="8" t="s">
        <v>3</v>
      </c>
      <c r="C4" s="8" t="s">
        <v>524</v>
      </c>
      <c r="D4" s="8">
        <v>2002</v>
      </c>
      <c r="E4" s="8" t="s">
        <v>474</v>
      </c>
      <c r="F4" s="9" t="s">
        <v>485</v>
      </c>
      <c r="G4" s="8">
        <v>16570</v>
      </c>
      <c r="H4" s="8">
        <v>3</v>
      </c>
      <c r="I4" s="8" t="s">
        <v>487</v>
      </c>
      <c r="J4" s="34">
        <f>VLOOKUP(B4,Sheet2!$A$1:$G$600,6,FALSE)</f>
        <v>10200</v>
      </c>
      <c r="K4" s="35">
        <f>J4*171</f>
        <v>1744200</v>
      </c>
      <c r="L4" s="34">
        <v>10200</v>
      </c>
      <c r="M4" s="32">
        <f t="shared" ref="M4:M67" si="0">(J4-L4)</f>
        <v>0</v>
      </c>
      <c r="N4" s="21"/>
      <c r="O4" s="8"/>
      <c r="P4" s="8"/>
      <c r="Q4" s="8"/>
      <c r="R4" s="8"/>
      <c r="S4" s="8"/>
      <c r="T4" s="8"/>
      <c r="U4" s="8"/>
      <c r="V4" s="8"/>
      <c r="W4" s="8">
        <v>1</v>
      </c>
      <c r="X4" s="8" t="s">
        <v>489</v>
      </c>
      <c r="Y4" s="8"/>
      <c r="Z4" s="8"/>
    </row>
    <row r="5" spans="1:26" ht="18" customHeight="1" x14ac:dyDescent="0.25">
      <c r="A5" s="27">
        <v>3</v>
      </c>
      <c r="B5" s="7" t="s">
        <v>5</v>
      </c>
      <c r="C5" s="8" t="s">
        <v>510</v>
      </c>
      <c r="D5" s="8">
        <v>1991</v>
      </c>
      <c r="E5" s="8" t="s">
        <v>474</v>
      </c>
      <c r="F5" s="9" t="s">
        <v>485</v>
      </c>
      <c r="G5" s="8">
        <v>16600</v>
      </c>
      <c r="H5" s="8">
        <v>3</v>
      </c>
      <c r="I5" s="8" t="s">
        <v>481</v>
      </c>
      <c r="J5" s="34">
        <f>VLOOKUP(B5,Sheet2!$A$1:$G$600,6,FALSE)</f>
        <v>12000</v>
      </c>
      <c r="K5" s="35">
        <f t="shared" ref="K5:K68" si="1">J5*171</f>
        <v>2052000</v>
      </c>
      <c r="L5" s="34">
        <v>12000</v>
      </c>
      <c r="M5" s="32">
        <f t="shared" si="0"/>
        <v>0</v>
      </c>
      <c r="N5" s="21"/>
      <c r="O5" s="8"/>
      <c r="P5" s="8"/>
      <c r="Q5" s="8"/>
      <c r="R5" s="8"/>
      <c r="S5" s="8"/>
      <c r="T5" s="8"/>
      <c r="U5" s="8"/>
      <c r="V5" s="8"/>
      <c r="W5" s="8">
        <v>2</v>
      </c>
      <c r="X5" s="8" t="s">
        <v>509</v>
      </c>
      <c r="Y5" s="8"/>
      <c r="Z5" s="8"/>
    </row>
    <row r="6" spans="1:26" ht="18" customHeight="1" x14ac:dyDescent="0.25">
      <c r="A6" s="27">
        <v>4</v>
      </c>
      <c r="B6" s="7" t="s">
        <v>6</v>
      </c>
      <c r="C6" s="8" t="s">
        <v>523</v>
      </c>
      <c r="D6" s="8">
        <v>1986</v>
      </c>
      <c r="E6" s="8" t="s">
        <v>474</v>
      </c>
      <c r="F6" s="9" t="s">
        <v>485</v>
      </c>
      <c r="G6" s="8">
        <v>16800</v>
      </c>
      <c r="H6" s="8">
        <v>3</v>
      </c>
      <c r="I6" s="8" t="s">
        <v>481</v>
      </c>
      <c r="J6" s="34">
        <f>VLOOKUP(B6,Sheet2!$A$1:$G$600,6,FALSE)</f>
        <v>13000</v>
      </c>
      <c r="K6" s="35">
        <f t="shared" si="1"/>
        <v>2223000</v>
      </c>
      <c r="L6" s="34">
        <v>13000</v>
      </c>
      <c r="M6" s="32">
        <f t="shared" si="0"/>
        <v>0</v>
      </c>
      <c r="N6" s="21"/>
      <c r="O6" s="8"/>
      <c r="P6" s="8"/>
      <c r="Q6" s="8"/>
      <c r="R6" s="8"/>
      <c r="S6" s="8"/>
      <c r="T6" s="8"/>
      <c r="U6" s="8"/>
      <c r="V6" s="8"/>
      <c r="W6" s="8">
        <v>3</v>
      </c>
      <c r="X6" s="8" t="s">
        <v>483</v>
      </c>
      <c r="Y6" s="8"/>
      <c r="Z6" s="8"/>
    </row>
    <row r="7" spans="1:26" ht="18" customHeight="1" x14ac:dyDescent="0.25">
      <c r="A7" s="27">
        <v>5</v>
      </c>
      <c r="B7" s="7" t="s">
        <v>7</v>
      </c>
      <c r="C7" s="8" t="s">
        <v>523</v>
      </c>
      <c r="D7" s="8" t="s">
        <v>475</v>
      </c>
      <c r="E7" s="8" t="s">
        <v>474</v>
      </c>
      <c r="F7" s="9" t="s">
        <v>506</v>
      </c>
      <c r="G7" s="8">
        <v>116618</v>
      </c>
      <c r="H7" s="8">
        <v>3</v>
      </c>
      <c r="I7" s="8" t="s">
        <v>486</v>
      </c>
      <c r="J7" s="34">
        <f>VLOOKUP(B7,Sheet2!$A$1:$G$600,6,FALSE)</f>
        <v>40000</v>
      </c>
      <c r="K7" s="35">
        <f t="shared" si="1"/>
        <v>6840000</v>
      </c>
      <c r="L7" s="34">
        <v>40000</v>
      </c>
      <c r="M7" s="32">
        <f t="shared" si="0"/>
        <v>0</v>
      </c>
      <c r="N7" s="21"/>
      <c r="O7" s="8"/>
      <c r="P7" s="8"/>
      <c r="Q7" s="8"/>
      <c r="R7" s="8"/>
      <c r="S7" s="8"/>
      <c r="T7" s="8"/>
      <c r="U7" s="8"/>
      <c r="V7" s="8"/>
      <c r="W7" s="8">
        <v>4</v>
      </c>
      <c r="X7" s="8" t="s">
        <v>478</v>
      </c>
      <c r="Y7" s="8"/>
      <c r="Z7" s="8"/>
    </row>
    <row r="8" spans="1:26" ht="18" customHeight="1" x14ac:dyDescent="0.25">
      <c r="A8" s="27">
        <v>6</v>
      </c>
      <c r="B8" s="7" t="s">
        <v>8</v>
      </c>
      <c r="C8" s="8" t="s">
        <v>523</v>
      </c>
      <c r="D8" s="8" t="s">
        <v>475</v>
      </c>
      <c r="E8" s="8" t="s">
        <v>474</v>
      </c>
      <c r="F8" s="9" t="s">
        <v>506</v>
      </c>
      <c r="G8" s="8">
        <v>116618</v>
      </c>
      <c r="H8" s="8">
        <v>3</v>
      </c>
      <c r="I8" s="8" t="s">
        <v>492</v>
      </c>
      <c r="J8" s="34">
        <f>VLOOKUP(B8,Sheet2!$A$1:$G$600,6,FALSE)</f>
        <v>40000</v>
      </c>
      <c r="K8" s="35">
        <f t="shared" si="1"/>
        <v>6840000</v>
      </c>
      <c r="L8" s="34">
        <v>40000</v>
      </c>
      <c r="M8" s="32">
        <f t="shared" si="0"/>
        <v>0</v>
      </c>
      <c r="N8" s="21"/>
      <c r="O8" s="8"/>
      <c r="P8" s="8"/>
      <c r="Q8" s="8"/>
      <c r="R8" s="8"/>
      <c r="S8" s="8"/>
      <c r="T8" s="8"/>
      <c r="U8" s="8"/>
      <c r="V8" s="8"/>
      <c r="W8" s="8">
        <v>5</v>
      </c>
      <c r="X8" s="8" t="s">
        <v>520</v>
      </c>
      <c r="Y8" s="8"/>
      <c r="Z8" s="8"/>
    </row>
    <row r="9" spans="1:26" ht="18" customHeight="1" x14ac:dyDescent="0.25">
      <c r="A9" s="27">
        <v>7</v>
      </c>
      <c r="B9" s="7" t="s">
        <v>10</v>
      </c>
      <c r="C9" s="8" t="s">
        <v>511</v>
      </c>
      <c r="D9" s="8" t="s">
        <v>475</v>
      </c>
      <c r="E9" s="8" t="s">
        <v>473</v>
      </c>
      <c r="F9" s="9" t="s">
        <v>520</v>
      </c>
      <c r="G9" s="8">
        <v>118135</v>
      </c>
      <c r="H9" s="8" t="s">
        <v>521</v>
      </c>
      <c r="I9" s="8" t="s">
        <v>529</v>
      </c>
      <c r="J9" s="34">
        <f>VLOOKUP(B9,Sheet2!$A$1:$G$600,6,FALSE)</f>
        <v>24500</v>
      </c>
      <c r="K9" s="35">
        <f t="shared" si="1"/>
        <v>4189500</v>
      </c>
      <c r="L9" s="34">
        <v>24500</v>
      </c>
      <c r="M9" s="32">
        <f t="shared" si="0"/>
        <v>0</v>
      </c>
      <c r="N9" s="21"/>
      <c r="O9" s="8"/>
      <c r="P9" s="8"/>
      <c r="Q9" s="8"/>
      <c r="R9" s="8"/>
      <c r="S9" s="8"/>
      <c r="T9" s="8"/>
      <c r="U9" s="8"/>
      <c r="V9" s="8"/>
      <c r="W9" s="8">
        <v>6</v>
      </c>
      <c r="X9" s="8" t="s">
        <v>530</v>
      </c>
      <c r="Y9" s="8"/>
      <c r="Z9" s="8"/>
    </row>
    <row r="10" spans="1:26" ht="18" customHeight="1" x14ac:dyDescent="0.25">
      <c r="A10" s="27">
        <v>8</v>
      </c>
      <c r="B10" s="7" t="s">
        <v>11</v>
      </c>
      <c r="C10" s="8" t="s">
        <v>519</v>
      </c>
      <c r="D10" s="8" t="s">
        <v>475</v>
      </c>
      <c r="E10" s="8" t="s">
        <v>476</v>
      </c>
      <c r="F10" s="9" t="s">
        <v>520</v>
      </c>
      <c r="G10" s="8">
        <v>326135</v>
      </c>
      <c r="H10" s="8" t="s">
        <v>521</v>
      </c>
      <c r="I10" s="8" t="s">
        <v>479</v>
      </c>
      <c r="J10" s="34">
        <f>VLOOKUP(B10,Sheet2!$A$1:$G$600,6,FALSE)</f>
        <v>38000</v>
      </c>
      <c r="K10" s="35">
        <f t="shared" si="1"/>
        <v>6498000</v>
      </c>
      <c r="L10" s="34">
        <v>38000</v>
      </c>
      <c r="M10" s="32">
        <f t="shared" si="0"/>
        <v>0</v>
      </c>
      <c r="N10" s="21"/>
      <c r="O10" s="8"/>
      <c r="P10" s="8"/>
      <c r="Q10" s="8"/>
      <c r="R10" s="8"/>
      <c r="S10" s="8"/>
      <c r="T10" s="8"/>
      <c r="U10" s="8"/>
      <c r="V10" s="8"/>
      <c r="W10" s="8">
        <v>7</v>
      </c>
      <c r="X10" s="8" t="s">
        <v>531</v>
      </c>
      <c r="Y10" s="8"/>
      <c r="Z10" s="8"/>
    </row>
    <row r="11" spans="1:26" ht="18" customHeight="1" x14ac:dyDescent="0.25">
      <c r="A11" s="27">
        <v>9</v>
      </c>
      <c r="B11" s="7" t="s">
        <v>12</v>
      </c>
      <c r="C11" s="8" t="s">
        <v>519</v>
      </c>
      <c r="D11" s="8" t="s">
        <v>475</v>
      </c>
      <c r="E11" s="8" t="s">
        <v>476</v>
      </c>
      <c r="F11" s="9" t="s">
        <v>520</v>
      </c>
      <c r="G11" s="8">
        <v>326135</v>
      </c>
      <c r="H11" s="8" t="s">
        <v>521</v>
      </c>
      <c r="I11" s="8" t="s">
        <v>479</v>
      </c>
      <c r="J11" s="34">
        <f>VLOOKUP(B11,Sheet2!$A$1:$G$600,6,FALSE)</f>
        <v>38000</v>
      </c>
      <c r="K11" s="35">
        <f t="shared" si="1"/>
        <v>6498000</v>
      </c>
      <c r="L11" s="34">
        <v>38000</v>
      </c>
      <c r="M11" s="32">
        <f t="shared" si="0"/>
        <v>0</v>
      </c>
      <c r="N11" s="21"/>
      <c r="O11" s="8"/>
      <c r="P11" s="8"/>
      <c r="Q11" s="8"/>
      <c r="R11" s="8"/>
      <c r="S11" s="8"/>
      <c r="T11" s="8"/>
      <c r="U11" s="8"/>
      <c r="V11" s="8"/>
      <c r="W11" s="8">
        <v>8</v>
      </c>
      <c r="X11" s="8" t="s">
        <v>506</v>
      </c>
      <c r="Y11" s="8"/>
      <c r="Z11" s="8"/>
    </row>
    <row r="12" spans="1:26" ht="18" customHeight="1" x14ac:dyDescent="0.25">
      <c r="A12" s="27">
        <v>10</v>
      </c>
      <c r="B12" s="7" t="s">
        <v>13</v>
      </c>
      <c r="C12" s="8" t="s">
        <v>519</v>
      </c>
      <c r="D12" s="8" t="s">
        <v>475</v>
      </c>
      <c r="E12" s="8" t="s">
        <v>476</v>
      </c>
      <c r="F12" s="9" t="s">
        <v>520</v>
      </c>
      <c r="G12" s="8">
        <v>326135</v>
      </c>
      <c r="H12" s="8" t="s">
        <v>521</v>
      </c>
      <c r="I12" s="8" t="s">
        <v>479</v>
      </c>
      <c r="J12" s="34">
        <f>VLOOKUP(B12,Sheet2!$A$1:$G$600,6,FALSE)</f>
        <v>38000</v>
      </c>
      <c r="K12" s="35">
        <f t="shared" si="1"/>
        <v>6498000</v>
      </c>
      <c r="L12" s="34">
        <v>38000</v>
      </c>
      <c r="M12" s="32">
        <f t="shared" si="0"/>
        <v>0</v>
      </c>
      <c r="N12" s="21"/>
      <c r="O12" s="8"/>
      <c r="P12" s="8"/>
      <c r="Q12" s="8"/>
      <c r="R12" s="8"/>
      <c r="S12" s="8"/>
      <c r="T12" s="8"/>
      <c r="U12" s="8"/>
      <c r="V12" s="8"/>
      <c r="W12" s="8">
        <v>9</v>
      </c>
      <c r="X12" s="8" t="s">
        <v>495</v>
      </c>
      <c r="Y12" s="8"/>
      <c r="Z12" s="8"/>
    </row>
    <row r="13" spans="1:26" ht="18" customHeight="1" x14ac:dyDescent="0.25">
      <c r="A13" s="27">
        <v>11</v>
      </c>
      <c r="B13" s="7" t="s">
        <v>14</v>
      </c>
      <c r="C13" s="8" t="s">
        <v>519</v>
      </c>
      <c r="D13" s="8" t="s">
        <v>475</v>
      </c>
      <c r="E13" s="8" t="s">
        <v>476</v>
      </c>
      <c r="F13" s="9" t="s">
        <v>506</v>
      </c>
      <c r="G13" s="8">
        <v>326138</v>
      </c>
      <c r="H13" s="8" t="s">
        <v>521</v>
      </c>
      <c r="I13" s="8" t="s">
        <v>487</v>
      </c>
      <c r="J13" s="34">
        <f>VLOOKUP(B13,Sheet2!$A$1:$G$600,6,FALSE)</f>
        <v>35000</v>
      </c>
      <c r="K13" s="35">
        <f t="shared" si="1"/>
        <v>5985000</v>
      </c>
      <c r="L13" s="34">
        <v>35000</v>
      </c>
      <c r="M13" s="32">
        <f t="shared" si="0"/>
        <v>0</v>
      </c>
      <c r="N13" s="21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8" customHeight="1" x14ac:dyDescent="0.25">
      <c r="A14" s="27">
        <v>12</v>
      </c>
      <c r="B14" s="7" t="s">
        <v>15</v>
      </c>
      <c r="C14" s="8" t="s">
        <v>519</v>
      </c>
      <c r="D14" s="8" t="s">
        <v>475</v>
      </c>
      <c r="E14" s="8" t="s">
        <v>476</v>
      </c>
      <c r="F14" s="9" t="s">
        <v>506</v>
      </c>
      <c r="G14" s="8">
        <v>326138</v>
      </c>
      <c r="H14" s="8" t="s">
        <v>521</v>
      </c>
      <c r="I14" s="8" t="s">
        <v>487</v>
      </c>
      <c r="J14" s="34">
        <f>VLOOKUP(B14,Sheet2!$A$1:$G$600,6,FALSE)</f>
        <v>35000</v>
      </c>
      <c r="K14" s="35">
        <f t="shared" si="1"/>
        <v>5985000</v>
      </c>
      <c r="L14" s="34">
        <v>35000</v>
      </c>
      <c r="M14" s="32">
        <f t="shared" si="0"/>
        <v>0</v>
      </c>
      <c r="N14" s="21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8" customHeight="1" x14ac:dyDescent="0.25">
      <c r="A15" s="27">
        <v>13</v>
      </c>
      <c r="B15" s="7" t="s">
        <v>16</v>
      </c>
      <c r="C15" s="8" t="s">
        <v>516</v>
      </c>
      <c r="D15" s="8">
        <v>1993</v>
      </c>
      <c r="E15" s="8" t="s">
        <v>474</v>
      </c>
      <c r="F15" s="9" t="s">
        <v>506</v>
      </c>
      <c r="G15" s="8">
        <v>16528</v>
      </c>
      <c r="H15" s="8">
        <v>3</v>
      </c>
      <c r="I15" s="8" t="s">
        <v>479</v>
      </c>
      <c r="J15" s="34">
        <f>VLOOKUP(B15,Sheet2!$A$1:$G$600,6,FALSE)</f>
        <v>52000</v>
      </c>
      <c r="K15" s="35">
        <f t="shared" si="1"/>
        <v>8892000</v>
      </c>
      <c r="L15" s="34">
        <v>52000</v>
      </c>
      <c r="M15" s="32">
        <f t="shared" si="0"/>
        <v>0</v>
      </c>
      <c r="N15" s="21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8" customHeight="1" x14ac:dyDescent="0.25">
      <c r="A16" s="27">
        <v>14</v>
      </c>
      <c r="B16" s="7" t="s">
        <v>17</v>
      </c>
      <c r="C16" s="8" t="s">
        <v>516</v>
      </c>
      <c r="D16" s="8">
        <v>1995</v>
      </c>
      <c r="E16" s="8" t="s">
        <v>474</v>
      </c>
      <c r="F16" s="9" t="s">
        <v>506</v>
      </c>
      <c r="G16" s="8">
        <v>16528</v>
      </c>
      <c r="H16" s="8">
        <v>3</v>
      </c>
      <c r="I16" s="8" t="s">
        <v>481</v>
      </c>
      <c r="J16" s="34">
        <f>VLOOKUP(B16,Sheet2!$A$1:$G$600,6,FALSE)</f>
        <v>50000</v>
      </c>
      <c r="K16" s="35">
        <f t="shared" si="1"/>
        <v>8550000</v>
      </c>
      <c r="L16" s="34">
        <v>50000</v>
      </c>
      <c r="M16" s="32">
        <f>(J16-L16)</f>
        <v>0</v>
      </c>
      <c r="N16" s="21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8" customHeight="1" x14ac:dyDescent="0.25">
      <c r="A17" s="27">
        <v>15</v>
      </c>
      <c r="B17" s="7" t="s">
        <v>18</v>
      </c>
      <c r="C17" s="8" t="s">
        <v>516</v>
      </c>
      <c r="D17" s="8">
        <v>2004</v>
      </c>
      <c r="E17" s="8" t="s">
        <v>474</v>
      </c>
      <c r="F17" s="9" t="s">
        <v>485</v>
      </c>
      <c r="G17" s="8">
        <v>116520</v>
      </c>
      <c r="H17" s="8">
        <v>3</v>
      </c>
      <c r="I17" s="8" t="s">
        <v>487</v>
      </c>
      <c r="J17" s="34">
        <f>VLOOKUP(B17,Sheet2!$A$1:$G$600,6,FALSE)</f>
        <v>27800</v>
      </c>
      <c r="K17" s="35">
        <f t="shared" si="1"/>
        <v>4753800</v>
      </c>
      <c r="L17" s="34">
        <v>27800</v>
      </c>
      <c r="M17" s="32">
        <f t="shared" si="0"/>
        <v>0</v>
      </c>
      <c r="N17" s="21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8" customHeight="1" x14ac:dyDescent="0.25">
      <c r="A18" s="27">
        <v>16</v>
      </c>
      <c r="B18" s="7" t="s">
        <v>19</v>
      </c>
      <c r="C18" s="8" t="s">
        <v>511</v>
      </c>
      <c r="D18" s="8">
        <v>2001</v>
      </c>
      <c r="E18" s="8" t="s">
        <v>473</v>
      </c>
      <c r="F18" s="9" t="s">
        <v>495</v>
      </c>
      <c r="G18" s="8">
        <v>118239</v>
      </c>
      <c r="H18" s="8">
        <v>3</v>
      </c>
      <c r="I18" s="8" t="s">
        <v>488</v>
      </c>
      <c r="J18" s="34">
        <f>VLOOKUP(B18,Sheet2!$A$1:$G$600,6,FALSE)</f>
        <v>32000</v>
      </c>
      <c r="K18" s="35">
        <f t="shared" si="1"/>
        <v>5472000</v>
      </c>
      <c r="L18" s="34">
        <v>32000</v>
      </c>
      <c r="M18" s="32">
        <f t="shared" si="0"/>
        <v>0</v>
      </c>
      <c r="N18" s="21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8" customHeight="1" x14ac:dyDescent="0.25">
      <c r="A19" s="27">
        <v>17</v>
      </c>
      <c r="B19" s="7" t="s">
        <v>20</v>
      </c>
      <c r="C19" s="8" t="s">
        <v>516</v>
      </c>
      <c r="D19" s="8">
        <v>2009</v>
      </c>
      <c r="E19" s="8" t="s">
        <v>474</v>
      </c>
      <c r="F19" s="9" t="s">
        <v>485</v>
      </c>
      <c r="G19" s="8">
        <v>116520</v>
      </c>
      <c r="H19" s="8">
        <v>3</v>
      </c>
      <c r="I19" s="8" t="s">
        <v>481</v>
      </c>
      <c r="J19" s="34">
        <f>VLOOKUP(B19,Sheet2!$A$1:$G$600,6,FALSE)</f>
        <v>27500</v>
      </c>
      <c r="K19" s="35">
        <f t="shared" si="1"/>
        <v>4702500</v>
      </c>
      <c r="L19" s="34">
        <v>27500</v>
      </c>
      <c r="M19" s="32">
        <f t="shared" si="0"/>
        <v>0</v>
      </c>
      <c r="N19" s="21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8" customHeight="1" x14ac:dyDescent="0.25">
      <c r="A20" s="27">
        <v>18</v>
      </c>
      <c r="B20" s="12" t="s">
        <v>21</v>
      </c>
      <c r="C20" s="8" t="s">
        <v>516</v>
      </c>
      <c r="D20" s="8">
        <v>2004</v>
      </c>
      <c r="E20" s="8" t="s">
        <v>474</v>
      </c>
      <c r="F20" s="9" t="s">
        <v>485</v>
      </c>
      <c r="G20" s="8">
        <v>116520</v>
      </c>
      <c r="H20" s="8">
        <v>3</v>
      </c>
      <c r="I20" s="8" t="s">
        <v>490</v>
      </c>
      <c r="J20" s="34">
        <f>VLOOKUP(B20,Sheet2!$A$1:$G$600,6,FALSE)</f>
        <v>28500</v>
      </c>
      <c r="K20" s="35">
        <f t="shared" si="1"/>
        <v>4873500</v>
      </c>
      <c r="L20" s="34">
        <v>28500</v>
      </c>
      <c r="M20" s="32">
        <f t="shared" si="0"/>
        <v>0</v>
      </c>
      <c r="N20" s="21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8" customHeight="1" x14ac:dyDescent="0.25">
      <c r="A21" s="27">
        <v>19</v>
      </c>
      <c r="B21" s="12" t="s">
        <v>23</v>
      </c>
      <c r="C21" s="8" t="s">
        <v>511</v>
      </c>
      <c r="D21" s="8">
        <v>2007</v>
      </c>
      <c r="E21" s="8" t="s">
        <v>473</v>
      </c>
      <c r="F21" s="9" t="s">
        <v>506</v>
      </c>
      <c r="G21" s="8">
        <v>118238</v>
      </c>
      <c r="H21" s="8" t="s">
        <v>522</v>
      </c>
      <c r="I21" s="8" t="s">
        <v>517</v>
      </c>
      <c r="J21" s="34">
        <f>VLOOKUP(B21,Sheet2!$A$1:$G$600,6,FALSE)</f>
        <v>29000</v>
      </c>
      <c r="K21" s="35">
        <f t="shared" si="1"/>
        <v>4959000</v>
      </c>
      <c r="L21" s="34">
        <v>29000</v>
      </c>
      <c r="M21" s="32">
        <f t="shared" si="0"/>
        <v>0</v>
      </c>
      <c r="N21" s="21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8" customHeight="1" x14ac:dyDescent="0.25">
      <c r="A22" s="27">
        <v>20</v>
      </c>
      <c r="B22" s="13" t="s">
        <v>22</v>
      </c>
      <c r="C22" s="8" t="s">
        <v>511</v>
      </c>
      <c r="D22" s="8">
        <v>2003</v>
      </c>
      <c r="E22" s="8" t="s">
        <v>474</v>
      </c>
      <c r="F22" s="9" t="s">
        <v>485</v>
      </c>
      <c r="G22" s="8">
        <v>116520</v>
      </c>
      <c r="H22" s="8">
        <v>3</v>
      </c>
      <c r="I22" s="8" t="s">
        <v>487</v>
      </c>
      <c r="J22" s="34">
        <f>VLOOKUP(B22,Sheet2!$A$1:$G$600,6,FALSE)</f>
        <v>27500</v>
      </c>
      <c r="K22" s="35">
        <f t="shared" si="1"/>
        <v>4702500</v>
      </c>
      <c r="L22" s="34">
        <v>27500</v>
      </c>
      <c r="M22" s="32">
        <f t="shared" si="0"/>
        <v>0</v>
      </c>
      <c r="N22" s="21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8" customHeight="1" x14ac:dyDescent="0.25">
      <c r="A23" s="27">
        <v>21</v>
      </c>
      <c r="B23" s="13" t="s">
        <v>24</v>
      </c>
      <c r="C23" s="8" t="s">
        <v>511</v>
      </c>
      <c r="D23" s="6">
        <v>2010</v>
      </c>
      <c r="E23" s="8" t="s">
        <v>474</v>
      </c>
      <c r="F23" s="9" t="s">
        <v>485</v>
      </c>
      <c r="G23" s="8">
        <v>116520</v>
      </c>
      <c r="H23" s="8">
        <v>3</v>
      </c>
      <c r="I23" s="8" t="s">
        <v>487</v>
      </c>
      <c r="J23" s="34">
        <f>VLOOKUP(B23,Sheet2!$A$1:$G$600,6,FALSE)</f>
        <v>27500</v>
      </c>
      <c r="K23" s="35">
        <f t="shared" si="1"/>
        <v>4702500</v>
      </c>
      <c r="L23" s="34">
        <v>27500</v>
      </c>
      <c r="M23" s="32">
        <f t="shared" si="0"/>
        <v>0</v>
      </c>
      <c r="N23" s="21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8" customHeight="1" x14ac:dyDescent="0.25">
      <c r="A24" s="27">
        <v>22</v>
      </c>
      <c r="B24" s="12" t="s">
        <v>25</v>
      </c>
      <c r="C24" s="8" t="s">
        <v>511</v>
      </c>
      <c r="D24" s="6">
        <v>2005</v>
      </c>
      <c r="E24" s="8" t="s">
        <v>474</v>
      </c>
      <c r="F24" s="9" t="s">
        <v>485</v>
      </c>
      <c r="G24" s="8">
        <v>116520</v>
      </c>
      <c r="H24" s="8">
        <v>3</v>
      </c>
      <c r="I24" s="8" t="s">
        <v>479</v>
      </c>
      <c r="J24" s="34">
        <f>VLOOKUP(B24,Sheet2!$A$1:$G$600,6,FALSE)</f>
        <v>28500</v>
      </c>
      <c r="K24" s="35">
        <f t="shared" si="1"/>
        <v>4873500</v>
      </c>
      <c r="L24" s="34">
        <v>28500</v>
      </c>
      <c r="M24" s="32">
        <f t="shared" si="0"/>
        <v>0</v>
      </c>
      <c r="N24" s="21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8" customHeight="1" x14ac:dyDescent="0.25">
      <c r="A25" s="27">
        <v>23</v>
      </c>
      <c r="B25" s="12" t="s">
        <v>26</v>
      </c>
      <c r="C25" s="8" t="s">
        <v>523</v>
      </c>
      <c r="D25" s="6">
        <v>2018</v>
      </c>
      <c r="E25" s="8" t="s">
        <v>474</v>
      </c>
      <c r="F25" s="9" t="s">
        <v>485</v>
      </c>
      <c r="G25" s="8">
        <v>114060</v>
      </c>
      <c r="H25" s="8">
        <v>3</v>
      </c>
      <c r="I25" s="8" t="s">
        <v>487</v>
      </c>
      <c r="J25" s="34">
        <f>VLOOKUP(B25,Sheet2!$A$1:$G$600,6,FALSE)</f>
        <v>13400</v>
      </c>
      <c r="K25" s="35">
        <f t="shared" si="1"/>
        <v>2291400</v>
      </c>
      <c r="L25" s="34">
        <v>13400</v>
      </c>
      <c r="M25" s="32">
        <f t="shared" si="0"/>
        <v>0</v>
      </c>
      <c r="N25" s="21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8" customHeight="1" x14ac:dyDescent="0.25">
      <c r="A26" s="27">
        <v>24</v>
      </c>
      <c r="B26" s="7" t="s">
        <v>27</v>
      </c>
      <c r="C26" s="8" t="s">
        <v>507</v>
      </c>
      <c r="D26" s="8">
        <v>2001</v>
      </c>
      <c r="E26" s="8" t="s">
        <v>474</v>
      </c>
      <c r="F26" s="9" t="s">
        <v>485</v>
      </c>
      <c r="G26" s="8">
        <v>16710</v>
      </c>
      <c r="H26" s="8">
        <v>3</v>
      </c>
      <c r="I26" s="8" t="s">
        <v>487</v>
      </c>
      <c r="J26" s="34">
        <f>VLOOKUP(B26,Sheet2!$A$1:$G$600,6,FALSE)</f>
        <v>13900</v>
      </c>
      <c r="K26" s="35">
        <f t="shared" si="1"/>
        <v>2376900</v>
      </c>
      <c r="L26" s="34">
        <v>13900</v>
      </c>
      <c r="M26" s="32">
        <f t="shared" si="0"/>
        <v>0</v>
      </c>
      <c r="N26" s="21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8" customHeight="1" x14ac:dyDescent="0.25">
      <c r="A27" s="27">
        <v>25</v>
      </c>
      <c r="B27" s="12" t="s">
        <v>28</v>
      </c>
      <c r="C27" s="8" t="s">
        <v>507</v>
      </c>
      <c r="D27" s="8">
        <v>2002</v>
      </c>
      <c r="E27" s="8" t="s">
        <v>474</v>
      </c>
      <c r="F27" s="9" t="s">
        <v>485</v>
      </c>
      <c r="G27" s="8">
        <v>16710</v>
      </c>
      <c r="H27" s="8">
        <v>3</v>
      </c>
      <c r="I27" s="8" t="s">
        <v>487</v>
      </c>
      <c r="J27" s="34">
        <f>VLOOKUP(B27,Sheet2!$A$1:$G$600,6,FALSE)</f>
        <v>13900</v>
      </c>
      <c r="K27" s="35">
        <f t="shared" si="1"/>
        <v>2376900</v>
      </c>
      <c r="L27" s="34">
        <v>13900</v>
      </c>
      <c r="M27" s="32">
        <f t="shared" si="0"/>
        <v>0</v>
      </c>
      <c r="N27" s="21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8" customHeight="1" x14ac:dyDescent="0.25">
      <c r="A28" s="27">
        <v>26</v>
      </c>
      <c r="B28" s="7" t="s">
        <v>29</v>
      </c>
      <c r="C28" s="8" t="s">
        <v>511</v>
      </c>
      <c r="D28" s="8">
        <v>2000</v>
      </c>
      <c r="E28" s="8" t="s">
        <v>473</v>
      </c>
      <c r="F28" s="9" t="s">
        <v>495</v>
      </c>
      <c r="G28" s="8">
        <v>118239</v>
      </c>
      <c r="H28" s="8">
        <v>3</v>
      </c>
      <c r="I28" s="8" t="s">
        <v>488</v>
      </c>
      <c r="J28" s="34">
        <f>VLOOKUP(B28,Sheet2!$A$1:$G$600,6,FALSE)</f>
        <v>32000</v>
      </c>
      <c r="K28" s="35">
        <f t="shared" si="1"/>
        <v>5472000</v>
      </c>
      <c r="L28" s="34">
        <v>32000</v>
      </c>
      <c r="M28" s="32">
        <f t="shared" si="0"/>
        <v>0</v>
      </c>
      <c r="N28" s="21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8" customHeight="1" x14ac:dyDescent="0.25">
      <c r="A29" s="27">
        <v>27</v>
      </c>
      <c r="B29" s="7" t="s">
        <v>30</v>
      </c>
      <c r="C29" s="8" t="s">
        <v>511</v>
      </c>
      <c r="D29" s="8">
        <v>1995</v>
      </c>
      <c r="E29" s="8" t="s">
        <v>473</v>
      </c>
      <c r="F29" s="9" t="s">
        <v>530</v>
      </c>
      <c r="G29" s="8">
        <v>18346</v>
      </c>
      <c r="H29" s="8">
        <v>3</v>
      </c>
      <c r="I29" s="8" t="s">
        <v>488</v>
      </c>
      <c r="J29" s="34">
        <f>VLOOKUP(B29,Sheet2!$A$1:$G$600,6,FALSE)</f>
        <v>34000</v>
      </c>
      <c r="K29" s="35">
        <f t="shared" si="1"/>
        <v>5814000</v>
      </c>
      <c r="L29" s="34">
        <v>34000</v>
      </c>
      <c r="M29" s="32">
        <f t="shared" si="0"/>
        <v>0</v>
      </c>
      <c r="N29" s="21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8" customHeight="1" x14ac:dyDescent="0.25">
      <c r="A30" s="27">
        <v>28</v>
      </c>
      <c r="B30" s="7" t="s">
        <v>31</v>
      </c>
      <c r="C30" s="8" t="s">
        <v>511</v>
      </c>
      <c r="D30" s="8">
        <v>2000</v>
      </c>
      <c r="E30" s="8" t="s">
        <v>473</v>
      </c>
      <c r="F30" s="9" t="s">
        <v>530</v>
      </c>
      <c r="G30" s="8">
        <v>118206</v>
      </c>
      <c r="H30" s="8">
        <v>3</v>
      </c>
      <c r="I30" s="8" t="s">
        <v>532</v>
      </c>
      <c r="J30" s="34">
        <f>VLOOKUP(B30,Sheet2!$A$1:$G$600,6,FALSE)</f>
        <v>36000</v>
      </c>
      <c r="K30" s="35">
        <f t="shared" si="1"/>
        <v>6156000</v>
      </c>
      <c r="L30" s="34">
        <v>36000</v>
      </c>
      <c r="M30" s="32">
        <f t="shared" si="0"/>
        <v>0</v>
      </c>
      <c r="N30" s="21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8" customHeight="1" x14ac:dyDescent="0.25">
      <c r="A31" s="27">
        <v>29</v>
      </c>
      <c r="B31" s="7" t="s">
        <v>34</v>
      </c>
      <c r="C31" s="8" t="s">
        <v>511</v>
      </c>
      <c r="D31" s="8">
        <v>1999</v>
      </c>
      <c r="E31" s="8" t="s">
        <v>473</v>
      </c>
      <c r="F31" s="9" t="s">
        <v>495</v>
      </c>
      <c r="G31" s="8">
        <v>18239</v>
      </c>
      <c r="H31" s="8">
        <v>3</v>
      </c>
      <c r="I31" s="8" t="s">
        <v>488</v>
      </c>
      <c r="J31" s="34">
        <f>VLOOKUP(B31,Sheet2!$A$1:$G$600,6,FALSE)</f>
        <v>23500</v>
      </c>
      <c r="K31" s="35">
        <f t="shared" si="1"/>
        <v>4018500</v>
      </c>
      <c r="L31" s="34">
        <v>23500</v>
      </c>
      <c r="M31" s="32">
        <f t="shared" si="0"/>
        <v>0</v>
      </c>
      <c r="N31" s="21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8" customHeight="1" x14ac:dyDescent="0.25">
      <c r="A32" s="27">
        <v>30</v>
      </c>
      <c r="B32" s="7" t="s">
        <v>36</v>
      </c>
      <c r="C32" s="8" t="s">
        <v>511</v>
      </c>
      <c r="D32" s="8">
        <v>2182</v>
      </c>
      <c r="E32" s="8" t="s">
        <v>477</v>
      </c>
      <c r="F32" s="9" t="s">
        <v>495</v>
      </c>
      <c r="G32" s="8">
        <v>218239</v>
      </c>
      <c r="H32" s="8">
        <v>3</v>
      </c>
      <c r="I32" s="8" t="s">
        <v>481</v>
      </c>
      <c r="J32" s="34">
        <f>VLOOKUP(B32,Sheet2!$A$1:$G$600,6,FALSE)</f>
        <v>40000</v>
      </c>
      <c r="K32" s="35">
        <f t="shared" si="1"/>
        <v>6840000</v>
      </c>
      <c r="L32" s="34">
        <v>40000</v>
      </c>
      <c r="M32" s="32">
        <f t="shared" si="0"/>
        <v>0</v>
      </c>
      <c r="N32" s="21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8" customHeight="1" x14ac:dyDescent="0.25">
      <c r="A33" s="27">
        <v>31</v>
      </c>
      <c r="B33" s="13" t="s">
        <v>32</v>
      </c>
      <c r="C33" s="8" t="s">
        <v>511</v>
      </c>
      <c r="D33" s="8">
        <v>1993</v>
      </c>
      <c r="E33" s="8" t="s">
        <v>473</v>
      </c>
      <c r="F33" s="9" t="s">
        <v>495</v>
      </c>
      <c r="G33" s="8">
        <v>18239</v>
      </c>
      <c r="H33" s="8">
        <v>3</v>
      </c>
      <c r="I33" s="8" t="s">
        <v>488</v>
      </c>
      <c r="J33" s="34">
        <f>VLOOKUP(B33,Sheet2!$A$1:$G$600,6,FALSE)</f>
        <v>24200</v>
      </c>
      <c r="K33" s="35">
        <f t="shared" si="1"/>
        <v>4138200</v>
      </c>
      <c r="L33" s="34">
        <v>24200</v>
      </c>
      <c r="M33" s="32">
        <f t="shared" si="0"/>
        <v>0</v>
      </c>
      <c r="N33" s="21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8" customHeight="1" x14ac:dyDescent="0.25">
      <c r="A34" s="27">
        <v>32</v>
      </c>
      <c r="B34" s="7" t="s">
        <v>33</v>
      </c>
      <c r="C34" s="8" t="s">
        <v>507</v>
      </c>
      <c r="D34" s="6">
        <v>2005</v>
      </c>
      <c r="E34" s="8" t="s">
        <v>474</v>
      </c>
      <c r="F34" s="9" t="s">
        <v>485</v>
      </c>
      <c r="G34" s="8">
        <v>16710</v>
      </c>
      <c r="H34" s="8">
        <v>3</v>
      </c>
      <c r="I34" s="8" t="s">
        <v>481</v>
      </c>
      <c r="J34" s="34">
        <f>VLOOKUP(B34,Sheet2!$A$1:$G$600,6,FALSE)</f>
        <v>13500</v>
      </c>
      <c r="K34" s="35">
        <f t="shared" si="1"/>
        <v>2308500</v>
      </c>
      <c r="L34" s="34">
        <v>13500</v>
      </c>
      <c r="M34" s="32">
        <f t="shared" si="0"/>
        <v>0</v>
      </c>
      <c r="N34" s="21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8" customHeight="1" x14ac:dyDescent="0.25">
      <c r="A35" s="27">
        <v>33</v>
      </c>
      <c r="B35" s="14" t="s">
        <v>35</v>
      </c>
      <c r="C35" s="8" t="s">
        <v>507</v>
      </c>
      <c r="D35" s="6">
        <v>2002</v>
      </c>
      <c r="E35" s="8" t="s">
        <v>474</v>
      </c>
      <c r="F35" s="9" t="s">
        <v>485</v>
      </c>
      <c r="G35" s="8">
        <v>16710</v>
      </c>
      <c r="H35" s="8">
        <v>3</v>
      </c>
      <c r="I35" s="8" t="s">
        <v>481</v>
      </c>
      <c r="J35" s="34">
        <f>VLOOKUP(B35,Sheet2!$A$1:$G$600,6,FALSE)</f>
        <v>13500</v>
      </c>
      <c r="K35" s="35">
        <f t="shared" si="1"/>
        <v>2308500</v>
      </c>
      <c r="L35" s="34">
        <v>13500</v>
      </c>
      <c r="M35" s="32">
        <f t="shared" si="0"/>
        <v>0</v>
      </c>
      <c r="N35" s="21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8" customHeight="1" x14ac:dyDescent="0.25">
      <c r="A36" s="27">
        <v>34</v>
      </c>
      <c r="B36" s="7" t="s">
        <v>37</v>
      </c>
      <c r="C36" s="8" t="s">
        <v>507</v>
      </c>
      <c r="D36" s="8">
        <v>2001</v>
      </c>
      <c r="E36" s="8" t="s">
        <v>474</v>
      </c>
      <c r="F36" s="9" t="s">
        <v>485</v>
      </c>
      <c r="G36" s="8">
        <v>16710</v>
      </c>
      <c r="H36" s="8">
        <v>3</v>
      </c>
      <c r="I36" s="8" t="s">
        <v>481</v>
      </c>
      <c r="J36" s="34">
        <f>VLOOKUP(B36,Sheet2!$A$1:$G$600,6,FALSE)</f>
        <v>13500</v>
      </c>
      <c r="K36" s="35">
        <f t="shared" si="1"/>
        <v>2308500</v>
      </c>
      <c r="L36" s="34">
        <v>13500</v>
      </c>
      <c r="M36" s="32">
        <f t="shared" si="0"/>
        <v>0</v>
      </c>
      <c r="N36" s="21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8" customHeight="1" x14ac:dyDescent="0.25">
      <c r="A37" s="27">
        <v>35</v>
      </c>
      <c r="B37" s="13" t="s">
        <v>38</v>
      </c>
      <c r="C37" s="8" t="s">
        <v>507</v>
      </c>
      <c r="D37" s="8">
        <v>1996</v>
      </c>
      <c r="E37" s="8" t="s">
        <v>474</v>
      </c>
      <c r="F37" s="9" t="s">
        <v>485</v>
      </c>
      <c r="G37" s="8">
        <v>16700</v>
      </c>
      <c r="H37" s="8">
        <v>3</v>
      </c>
      <c r="I37" s="8" t="s">
        <v>481</v>
      </c>
      <c r="J37" s="34">
        <f>VLOOKUP(B37,Sheet2!$A$1:$G$600,6,FALSE)</f>
        <v>13500</v>
      </c>
      <c r="K37" s="35">
        <f t="shared" si="1"/>
        <v>2308500</v>
      </c>
      <c r="L37" s="34">
        <v>13500</v>
      </c>
      <c r="M37" s="32">
        <f t="shared" si="0"/>
        <v>0</v>
      </c>
      <c r="N37" s="21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8" customHeight="1" x14ac:dyDescent="0.25">
      <c r="A38" s="27">
        <v>36</v>
      </c>
      <c r="B38" s="13" t="s">
        <v>39</v>
      </c>
      <c r="C38" s="8" t="s">
        <v>507</v>
      </c>
      <c r="D38" s="8">
        <v>1991</v>
      </c>
      <c r="E38" s="8" t="s">
        <v>474</v>
      </c>
      <c r="F38" s="9" t="s">
        <v>485</v>
      </c>
      <c r="G38" s="8">
        <v>16700</v>
      </c>
      <c r="H38" s="8">
        <v>3</v>
      </c>
      <c r="I38" s="8" t="s">
        <v>481</v>
      </c>
      <c r="J38" s="34">
        <f>VLOOKUP(B38,Sheet2!$A$1:$G$600,6,FALSE)</f>
        <v>13500</v>
      </c>
      <c r="K38" s="35">
        <f t="shared" si="1"/>
        <v>2308500</v>
      </c>
      <c r="L38" s="34">
        <v>13500</v>
      </c>
      <c r="M38" s="32">
        <f t="shared" si="0"/>
        <v>0</v>
      </c>
      <c r="N38" s="21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8" customHeight="1" x14ac:dyDescent="0.25">
      <c r="A39" s="27">
        <v>37</v>
      </c>
      <c r="B39" s="13" t="s">
        <v>40</v>
      </c>
      <c r="C39" s="8" t="s">
        <v>507</v>
      </c>
      <c r="D39" s="8">
        <v>1997</v>
      </c>
      <c r="E39" s="8" t="s">
        <v>474</v>
      </c>
      <c r="F39" s="9" t="s">
        <v>485</v>
      </c>
      <c r="G39" s="8">
        <v>16700</v>
      </c>
      <c r="H39" s="8">
        <v>3</v>
      </c>
      <c r="I39" s="8" t="s">
        <v>487</v>
      </c>
      <c r="J39" s="34">
        <f>VLOOKUP(B39,Sheet2!$A$1:$G$600,6,FALSE)</f>
        <v>13900</v>
      </c>
      <c r="K39" s="35">
        <f t="shared" si="1"/>
        <v>2376900</v>
      </c>
      <c r="L39" s="34">
        <v>13900</v>
      </c>
      <c r="M39" s="32">
        <f t="shared" si="0"/>
        <v>0</v>
      </c>
      <c r="N39" s="21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8" customHeight="1" x14ac:dyDescent="0.25">
      <c r="A40" s="27">
        <v>38</v>
      </c>
      <c r="B40" s="12" t="s">
        <v>41</v>
      </c>
      <c r="C40" s="8" t="s">
        <v>516</v>
      </c>
      <c r="D40" s="8">
        <v>2004</v>
      </c>
      <c r="E40" s="8" t="s">
        <v>474</v>
      </c>
      <c r="F40" s="9" t="s">
        <v>495</v>
      </c>
      <c r="G40" s="8">
        <v>116509</v>
      </c>
      <c r="H40" s="8">
        <v>3</v>
      </c>
      <c r="I40" s="8" t="s">
        <v>529</v>
      </c>
      <c r="J40" s="34">
        <f>VLOOKUP(B40,Sheet2!$A$1:$G$600,6,FALSE)</f>
        <v>45000</v>
      </c>
      <c r="K40" s="35">
        <f t="shared" si="1"/>
        <v>7695000</v>
      </c>
      <c r="L40" s="34">
        <v>45000</v>
      </c>
      <c r="M40" s="32">
        <f t="shared" si="0"/>
        <v>0</v>
      </c>
      <c r="N40" s="21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8" customHeight="1" x14ac:dyDescent="0.25">
      <c r="A41" s="27">
        <v>39</v>
      </c>
      <c r="B41" s="15" t="s">
        <v>46</v>
      </c>
      <c r="C41" s="8" t="s">
        <v>505</v>
      </c>
      <c r="D41" s="8">
        <v>2005</v>
      </c>
      <c r="E41" s="8" t="s">
        <v>473</v>
      </c>
      <c r="F41" s="9" t="s">
        <v>478</v>
      </c>
      <c r="G41" s="8">
        <v>116264</v>
      </c>
      <c r="H41" s="8">
        <v>3</v>
      </c>
      <c r="I41" s="8" t="s">
        <v>479</v>
      </c>
      <c r="J41" s="34">
        <f>VLOOKUP(B41,Sheet2!$A$1:$G$600,6,FALSE)</f>
        <v>9600</v>
      </c>
      <c r="K41" s="35">
        <f t="shared" si="1"/>
        <v>1641600</v>
      </c>
      <c r="L41" s="34">
        <v>9600</v>
      </c>
      <c r="M41" s="32">
        <f t="shared" si="0"/>
        <v>0</v>
      </c>
      <c r="N41" s="21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8" customHeight="1" x14ac:dyDescent="0.25">
      <c r="A42" s="27">
        <v>40</v>
      </c>
      <c r="B42" s="15" t="s">
        <v>48</v>
      </c>
      <c r="C42" s="8" t="s">
        <v>505</v>
      </c>
      <c r="D42" s="8">
        <v>2011</v>
      </c>
      <c r="E42" s="8" t="s">
        <v>477</v>
      </c>
      <c r="F42" s="9" t="s">
        <v>478</v>
      </c>
      <c r="G42" s="8">
        <v>116334</v>
      </c>
      <c r="H42" s="8">
        <v>3</v>
      </c>
      <c r="I42" s="8" t="s">
        <v>480</v>
      </c>
      <c r="J42" s="34">
        <f>VLOOKUP(B42,Sheet2!$A$1:$G$600,6,FALSE)</f>
        <v>13000</v>
      </c>
      <c r="K42" s="35">
        <f t="shared" si="1"/>
        <v>2223000</v>
      </c>
      <c r="L42" s="34">
        <v>13000</v>
      </c>
      <c r="M42" s="32">
        <f t="shared" si="0"/>
        <v>0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8" customHeight="1" x14ac:dyDescent="0.25">
      <c r="A43" s="27">
        <v>41</v>
      </c>
      <c r="B43" s="15" t="s">
        <v>50</v>
      </c>
      <c r="C43" s="8" t="s">
        <v>505</v>
      </c>
      <c r="D43" s="8">
        <v>2015</v>
      </c>
      <c r="E43" s="8" t="s">
        <v>477</v>
      </c>
      <c r="F43" s="9" t="s">
        <v>478</v>
      </c>
      <c r="G43" s="8">
        <v>116334</v>
      </c>
      <c r="H43" s="8">
        <v>3</v>
      </c>
      <c r="I43" s="8" t="s">
        <v>481</v>
      </c>
      <c r="J43" s="34">
        <f>VLOOKUP(B43,Sheet2!$A$1:$G$600,6,FALSE)</f>
        <v>13000</v>
      </c>
      <c r="K43" s="35">
        <f t="shared" si="1"/>
        <v>2223000</v>
      </c>
      <c r="L43" s="34">
        <v>13000</v>
      </c>
      <c r="M43" s="32">
        <f t="shared" si="0"/>
        <v>0</v>
      </c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8" customHeight="1" x14ac:dyDescent="0.25">
      <c r="A44" s="27">
        <v>42</v>
      </c>
      <c r="B44" s="15" t="s">
        <v>52</v>
      </c>
      <c r="C44" s="8" t="s">
        <v>505</v>
      </c>
      <c r="D44" s="8">
        <v>1991</v>
      </c>
      <c r="E44" s="8" t="s">
        <v>482</v>
      </c>
      <c r="F44" s="9" t="s">
        <v>483</v>
      </c>
      <c r="G44" s="8">
        <v>69173</v>
      </c>
      <c r="H44" s="8">
        <v>5</v>
      </c>
      <c r="I44" s="8" t="s">
        <v>484</v>
      </c>
      <c r="J44" s="34">
        <f>VLOOKUP(B44,Sheet2!$A$1:$G$600,6,FALSE)</f>
        <v>6300</v>
      </c>
      <c r="K44" s="35">
        <f t="shared" si="1"/>
        <v>1077300</v>
      </c>
      <c r="L44" s="34">
        <v>6300</v>
      </c>
      <c r="M44" s="32">
        <f t="shared" si="0"/>
        <v>0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8" customHeight="1" x14ac:dyDescent="0.25">
      <c r="A45" s="27">
        <v>43</v>
      </c>
      <c r="B45" s="13" t="s">
        <v>42</v>
      </c>
      <c r="C45" s="8" t="s">
        <v>523</v>
      </c>
      <c r="D45" s="8">
        <v>1995</v>
      </c>
      <c r="E45" s="8" t="s">
        <v>474</v>
      </c>
      <c r="F45" s="9" t="s">
        <v>485</v>
      </c>
      <c r="G45" s="8">
        <v>14060</v>
      </c>
      <c r="H45" s="8">
        <v>3</v>
      </c>
      <c r="I45" s="8" t="s">
        <v>481</v>
      </c>
      <c r="J45" s="34">
        <f>VLOOKUP(B45,Sheet2!$A$1:$G$600,6,FALSE)</f>
        <v>11900</v>
      </c>
      <c r="K45" s="35">
        <f t="shared" si="1"/>
        <v>2034900</v>
      </c>
      <c r="L45" s="34">
        <v>11900</v>
      </c>
      <c r="M45" s="32">
        <f t="shared" si="0"/>
        <v>0</v>
      </c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8" customHeight="1" x14ac:dyDescent="0.25">
      <c r="A46" s="27">
        <v>44</v>
      </c>
      <c r="B46" s="15" t="s">
        <v>55</v>
      </c>
      <c r="C46" s="8" t="s">
        <v>531</v>
      </c>
      <c r="D46" s="8">
        <v>2017</v>
      </c>
      <c r="E46" s="8" t="s">
        <v>474</v>
      </c>
      <c r="F46" s="9" t="s">
        <v>485</v>
      </c>
      <c r="G46" s="8">
        <v>116400</v>
      </c>
      <c r="H46" s="8">
        <v>3</v>
      </c>
      <c r="I46" s="8" t="s">
        <v>486</v>
      </c>
      <c r="J46" s="34">
        <f>VLOOKUP(B46,Sheet2!$A$1:$G$600,6,FALSE)</f>
        <v>12000</v>
      </c>
      <c r="K46" s="35">
        <f t="shared" si="1"/>
        <v>2052000</v>
      </c>
      <c r="L46" s="34">
        <v>12000</v>
      </c>
      <c r="M46" s="32">
        <f t="shared" si="0"/>
        <v>0</v>
      </c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8" customHeight="1" x14ac:dyDescent="0.25">
      <c r="A47" s="27">
        <v>45</v>
      </c>
      <c r="B47" s="7" t="s">
        <v>43</v>
      </c>
      <c r="C47" s="8" t="s">
        <v>516</v>
      </c>
      <c r="D47" s="8">
        <v>2008</v>
      </c>
      <c r="E47" s="8" t="s">
        <v>474</v>
      </c>
      <c r="F47" s="9" t="s">
        <v>485</v>
      </c>
      <c r="G47" s="8">
        <v>116520</v>
      </c>
      <c r="H47" s="8">
        <v>3</v>
      </c>
      <c r="I47" s="8" t="s">
        <v>481</v>
      </c>
      <c r="J47" s="34">
        <f>VLOOKUP(B47,Sheet2!$A$1:$G$600,6,FALSE)</f>
        <v>27800</v>
      </c>
      <c r="K47" s="35">
        <f t="shared" si="1"/>
        <v>4753800</v>
      </c>
      <c r="L47" s="34">
        <v>27800</v>
      </c>
      <c r="M47" s="32">
        <f t="shared" si="0"/>
        <v>0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8" customHeight="1" x14ac:dyDescent="0.25">
      <c r="A48" s="27">
        <v>46</v>
      </c>
      <c r="B48" s="12" t="s">
        <v>44</v>
      </c>
      <c r="C48" s="8" t="s">
        <v>507</v>
      </c>
      <c r="D48" s="6">
        <v>1998</v>
      </c>
      <c r="E48" s="8" t="s">
        <v>474</v>
      </c>
      <c r="F48" s="9" t="s">
        <v>485</v>
      </c>
      <c r="G48" s="8">
        <v>16700</v>
      </c>
      <c r="H48" s="8">
        <v>3</v>
      </c>
      <c r="I48" s="8" t="s">
        <v>481</v>
      </c>
      <c r="J48" s="34">
        <f>VLOOKUP(B48,Sheet2!$A$1:$G$600,6,FALSE)</f>
        <v>13500</v>
      </c>
      <c r="K48" s="35">
        <f t="shared" si="1"/>
        <v>2308500</v>
      </c>
      <c r="L48" s="34">
        <v>13500</v>
      </c>
      <c r="M48" s="32">
        <f t="shared" si="0"/>
        <v>0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8" customHeight="1" x14ac:dyDescent="0.25">
      <c r="A49" s="27">
        <v>47</v>
      </c>
      <c r="B49" s="12" t="s">
        <v>45</v>
      </c>
      <c r="C49" s="8" t="s">
        <v>516</v>
      </c>
      <c r="D49" s="8">
        <v>2002</v>
      </c>
      <c r="E49" s="8" t="s">
        <v>474</v>
      </c>
      <c r="F49" s="9" t="s">
        <v>483</v>
      </c>
      <c r="G49" s="8">
        <v>116523</v>
      </c>
      <c r="H49" s="8">
        <v>3</v>
      </c>
      <c r="I49" s="8" t="s">
        <v>484</v>
      </c>
      <c r="J49" s="34">
        <f>VLOOKUP(B49,Sheet2!$A$1:$G$600,6,FALSE)</f>
        <v>24000</v>
      </c>
      <c r="K49" s="35">
        <f t="shared" si="1"/>
        <v>4104000</v>
      </c>
      <c r="L49" s="34">
        <v>24000</v>
      </c>
      <c r="M49" s="32">
        <f t="shared" si="0"/>
        <v>0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8" customHeight="1" x14ac:dyDescent="0.25">
      <c r="A50" s="27">
        <v>48</v>
      </c>
      <c r="B50" s="12" t="s">
        <v>60</v>
      </c>
      <c r="C50" s="8" t="s">
        <v>507</v>
      </c>
      <c r="D50" s="8">
        <v>1999</v>
      </c>
      <c r="E50" s="8" t="s">
        <v>474</v>
      </c>
      <c r="F50" s="9" t="s">
        <v>485</v>
      </c>
      <c r="G50" s="8">
        <v>16700</v>
      </c>
      <c r="H50" s="8">
        <v>3</v>
      </c>
      <c r="I50" s="8" t="s">
        <v>481</v>
      </c>
      <c r="J50" s="34">
        <f>VLOOKUP(B50,Sheet2!$A$1:$G$600,6,FALSE)</f>
        <v>13500</v>
      </c>
      <c r="K50" s="35">
        <f t="shared" si="1"/>
        <v>2308500</v>
      </c>
      <c r="L50" s="34">
        <v>13500</v>
      </c>
      <c r="M50" s="32">
        <f t="shared" si="0"/>
        <v>0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8" customHeight="1" x14ac:dyDescent="0.25">
      <c r="A51" s="27">
        <v>49</v>
      </c>
      <c r="B51" s="13" t="s">
        <v>47</v>
      </c>
      <c r="C51" s="8" t="s">
        <v>507</v>
      </c>
      <c r="D51" s="8">
        <v>1996</v>
      </c>
      <c r="E51" s="8" t="s">
        <v>474</v>
      </c>
      <c r="F51" s="9" t="s">
        <v>485</v>
      </c>
      <c r="G51" s="8">
        <v>16700</v>
      </c>
      <c r="H51" s="8">
        <v>3</v>
      </c>
      <c r="I51" s="8" t="s">
        <v>481</v>
      </c>
      <c r="J51" s="34">
        <f>VLOOKUP(B51,Sheet2!$A$1:$G$600,6,FALSE)</f>
        <v>13500</v>
      </c>
      <c r="K51" s="35">
        <f t="shared" si="1"/>
        <v>2308500</v>
      </c>
      <c r="L51" s="34">
        <v>13500</v>
      </c>
      <c r="M51" s="32">
        <f t="shared" si="0"/>
        <v>0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8" customHeight="1" x14ac:dyDescent="0.25">
      <c r="A52" s="27">
        <v>50</v>
      </c>
      <c r="B52" s="13" t="s">
        <v>49</v>
      </c>
      <c r="C52" s="8" t="s">
        <v>507</v>
      </c>
      <c r="D52" s="6">
        <v>1997</v>
      </c>
      <c r="E52" s="8" t="s">
        <v>474</v>
      </c>
      <c r="F52" s="9" t="s">
        <v>485</v>
      </c>
      <c r="G52" s="8">
        <v>16700</v>
      </c>
      <c r="H52" s="8">
        <v>3</v>
      </c>
      <c r="I52" s="8" t="s">
        <v>481</v>
      </c>
      <c r="J52" s="34">
        <f>VLOOKUP(B52,Sheet2!$A$1:$G$600,6,FALSE)</f>
        <v>13500</v>
      </c>
      <c r="K52" s="35">
        <f t="shared" si="1"/>
        <v>2308500</v>
      </c>
      <c r="L52" s="34">
        <v>13500</v>
      </c>
      <c r="M52" s="32">
        <f t="shared" si="0"/>
        <v>0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8" customHeight="1" x14ac:dyDescent="0.25">
      <c r="A53" s="27">
        <v>51</v>
      </c>
      <c r="B53" s="12" t="s">
        <v>51</v>
      </c>
      <c r="C53" s="8" t="s">
        <v>507</v>
      </c>
      <c r="D53" s="8">
        <v>1993</v>
      </c>
      <c r="E53" s="8" t="s">
        <v>474</v>
      </c>
      <c r="F53" s="9" t="s">
        <v>485</v>
      </c>
      <c r="G53" s="8">
        <v>16710</v>
      </c>
      <c r="H53" s="8">
        <v>3</v>
      </c>
      <c r="I53" s="8" t="s">
        <v>481</v>
      </c>
      <c r="J53" s="34">
        <f>VLOOKUP(B53,Sheet2!$A$1:$G$600,6,FALSE)</f>
        <v>13500</v>
      </c>
      <c r="K53" s="35">
        <f t="shared" si="1"/>
        <v>2308500</v>
      </c>
      <c r="L53" s="34">
        <v>13500</v>
      </c>
      <c r="M53" s="32">
        <f t="shared" si="0"/>
        <v>0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8" customHeight="1" x14ac:dyDescent="0.25">
      <c r="A54" s="27">
        <v>52</v>
      </c>
      <c r="B54" s="15" t="s">
        <v>65</v>
      </c>
      <c r="C54" s="8" t="s">
        <v>505</v>
      </c>
      <c r="D54" s="8">
        <v>1975</v>
      </c>
      <c r="E54" s="8" t="s">
        <v>482</v>
      </c>
      <c r="F54" s="9" t="s">
        <v>485</v>
      </c>
      <c r="G54" s="8">
        <v>114270</v>
      </c>
      <c r="H54" s="8">
        <v>5</v>
      </c>
      <c r="I54" s="8" t="s">
        <v>481</v>
      </c>
      <c r="J54" s="34">
        <f>VLOOKUP(B54,Sheet2!$A$1:$G$600,6,FALSE)</f>
        <v>3600</v>
      </c>
      <c r="K54" s="35">
        <f t="shared" si="1"/>
        <v>615600</v>
      </c>
      <c r="L54" s="34">
        <v>3600</v>
      </c>
      <c r="M54" s="32">
        <f t="shared" si="0"/>
        <v>0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8" customHeight="1" x14ac:dyDescent="0.25">
      <c r="A55" s="27">
        <v>53</v>
      </c>
      <c r="B55" s="13" t="s">
        <v>67</v>
      </c>
      <c r="C55" s="8" t="s">
        <v>523</v>
      </c>
      <c r="D55" s="6" t="s">
        <v>475</v>
      </c>
      <c r="E55" s="8" t="s">
        <v>474</v>
      </c>
      <c r="F55" s="9" t="s">
        <v>485</v>
      </c>
      <c r="G55" s="8">
        <v>114060</v>
      </c>
      <c r="H55" s="8">
        <v>3</v>
      </c>
      <c r="I55" s="8" t="s">
        <v>487</v>
      </c>
      <c r="J55" s="34">
        <f>VLOOKUP(B55,Sheet2!$A$1:$G$600,6,FALSE)</f>
        <v>13400</v>
      </c>
      <c r="K55" s="35">
        <f t="shared" si="1"/>
        <v>2291400</v>
      </c>
      <c r="L55" s="34">
        <v>13400</v>
      </c>
      <c r="M55" s="32">
        <f t="shared" si="0"/>
        <v>0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8" customHeight="1" x14ac:dyDescent="0.25">
      <c r="A56" s="27">
        <v>54</v>
      </c>
      <c r="B56" s="13" t="s">
        <v>53</v>
      </c>
      <c r="C56" s="8" t="s">
        <v>523</v>
      </c>
      <c r="D56" s="8" t="s">
        <v>475</v>
      </c>
      <c r="E56" s="8" t="s">
        <v>474</v>
      </c>
      <c r="F56" s="9" t="s">
        <v>485</v>
      </c>
      <c r="G56" s="8">
        <v>114060</v>
      </c>
      <c r="H56" s="8">
        <v>3</v>
      </c>
      <c r="I56" s="8" t="s">
        <v>487</v>
      </c>
      <c r="J56" s="34">
        <f>VLOOKUP(B56,Sheet2!$A$1:$G$600,6,FALSE)</f>
        <v>13400</v>
      </c>
      <c r="K56" s="35">
        <f t="shared" si="1"/>
        <v>2291400</v>
      </c>
      <c r="L56" s="34">
        <v>13400</v>
      </c>
      <c r="M56" s="32">
        <f t="shared" si="0"/>
        <v>0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8" customHeight="1" x14ac:dyDescent="0.25">
      <c r="A57" s="27">
        <v>55</v>
      </c>
      <c r="B57" s="13" t="s">
        <v>54</v>
      </c>
      <c r="C57" s="8" t="s">
        <v>523</v>
      </c>
      <c r="D57" s="8" t="s">
        <v>475</v>
      </c>
      <c r="E57" s="8" t="s">
        <v>474</v>
      </c>
      <c r="F57" s="9" t="s">
        <v>485</v>
      </c>
      <c r="G57" s="8">
        <v>114060</v>
      </c>
      <c r="H57" s="8">
        <v>3</v>
      </c>
      <c r="I57" s="8" t="s">
        <v>487</v>
      </c>
      <c r="J57" s="34">
        <f>VLOOKUP(B57,Sheet2!$A$1:$G$600,6,FALSE)</f>
        <v>13400</v>
      </c>
      <c r="K57" s="35">
        <f t="shared" si="1"/>
        <v>2291400</v>
      </c>
      <c r="L57" s="34">
        <v>13400</v>
      </c>
      <c r="M57" s="32">
        <f t="shared" si="0"/>
        <v>0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8" customHeight="1" x14ac:dyDescent="0.25">
      <c r="A58" s="27">
        <v>56</v>
      </c>
      <c r="B58" s="15" t="s">
        <v>71</v>
      </c>
      <c r="C58" s="8" t="s">
        <v>524</v>
      </c>
      <c r="D58" s="8">
        <v>1999</v>
      </c>
      <c r="E58" s="8" t="s">
        <v>474</v>
      </c>
      <c r="F58" s="9" t="s">
        <v>478</v>
      </c>
      <c r="G58" s="8">
        <v>16570</v>
      </c>
      <c r="H58" s="8">
        <v>3</v>
      </c>
      <c r="I58" s="8" t="s">
        <v>481</v>
      </c>
      <c r="J58" s="34">
        <f>VLOOKUP(B58,Sheet2!$A$1:$G$600,6,FALSE)</f>
        <v>10200</v>
      </c>
      <c r="K58" s="35">
        <f t="shared" si="1"/>
        <v>1744200</v>
      </c>
      <c r="L58" s="34">
        <v>10200</v>
      </c>
      <c r="M58" s="32">
        <f t="shared" si="0"/>
        <v>0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8" customHeight="1" x14ac:dyDescent="0.25">
      <c r="A59" s="27">
        <v>57</v>
      </c>
      <c r="B59" s="15" t="s">
        <v>73</v>
      </c>
      <c r="C59" s="8" t="s">
        <v>524</v>
      </c>
      <c r="D59" s="8">
        <v>1993</v>
      </c>
      <c r="E59" s="8" t="s">
        <v>474</v>
      </c>
      <c r="F59" s="9" t="s">
        <v>489</v>
      </c>
      <c r="G59" s="8">
        <v>16570</v>
      </c>
      <c r="H59" s="8">
        <v>3</v>
      </c>
      <c r="I59" s="8" t="s">
        <v>479</v>
      </c>
      <c r="J59" s="34">
        <f>VLOOKUP(B59,Sheet2!$A$1:$G$600,6,FALSE)</f>
        <v>9800</v>
      </c>
      <c r="K59" s="35">
        <f t="shared" si="1"/>
        <v>1675800</v>
      </c>
      <c r="L59" s="34">
        <v>9800</v>
      </c>
      <c r="M59" s="32">
        <f t="shared" si="0"/>
        <v>0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8" customHeight="1" x14ac:dyDescent="0.25">
      <c r="A60" s="27">
        <v>58</v>
      </c>
      <c r="B60" s="15" t="s">
        <v>75</v>
      </c>
      <c r="C60" s="8" t="s">
        <v>524</v>
      </c>
      <c r="D60" s="8">
        <v>1997</v>
      </c>
      <c r="E60" s="8" t="s">
        <v>474</v>
      </c>
      <c r="F60" s="9" t="s">
        <v>483</v>
      </c>
      <c r="G60" s="8">
        <v>16570</v>
      </c>
      <c r="H60" s="8">
        <v>3</v>
      </c>
      <c r="I60" s="8" t="s">
        <v>490</v>
      </c>
      <c r="J60" s="34">
        <f>VLOOKUP(B60,Sheet2!$A$1:$G$600,6,FALSE)</f>
        <v>10200</v>
      </c>
      <c r="K60" s="35">
        <f t="shared" si="1"/>
        <v>1744200</v>
      </c>
      <c r="L60" s="34">
        <v>10200</v>
      </c>
      <c r="M60" s="32">
        <f t="shared" si="0"/>
        <v>0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8" customHeight="1" x14ac:dyDescent="0.25">
      <c r="A61" s="27">
        <v>59</v>
      </c>
      <c r="B61" s="15" t="s">
        <v>77</v>
      </c>
      <c r="C61" s="8" t="s">
        <v>524</v>
      </c>
      <c r="D61" s="8">
        <v>1998</v>
      </c>
      <c r="E61" s="8" t="s">
        <v>474</v>
      </c>
      <c r="F61" s="9" t="s">
        <v>478</v>
      </c>
      <c r="G61" s="8">
        <v>16570</v>
      </c>
      <c r="H61" s="8">
        <v>3</v>
      </c>
      <c r="I61" s="8" t="s">
        <v>491</v>
      </c>
      <c r="J61" s="34">
        <f>VLOOKUP(B61,Sheet2!$A$1:$G$600,6,FALSE)</f>
        <v>10200</v>
      </c>
      <c r="K61" s="35">
        <f t="shared" si="1"/>
        <v>1744200</v>
      </c>
      <c r="L61" s="34">
        <v>10200</v>
      </c>
      <c r="M61" s="32">
        <f t="shared" si="0"/>
        <v>0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8" customHeight="1" x14ac:dyDescent="0.25">
      <c r="A62" s="27">
        <v>60</v>
      </c>
      <c r="B62" s="15" t="s">
        <v>79</v>
      </c>
      <c r="C62" s="8" t="s">
        <v>526</v>
      </c>
      <c r="D62" s="8">
        <v>2002</v>
      </c>
      <c r="E62" s="8" t="s">
        <v>473</v>
      </c>
      <c r="F62" s="9" t="s">
        <v>485</v>
      </c>
      <c r="G62" s="8">
        <v>114270</v>
      </c>
      <c r="H62" s="8">
        <v>3</v>
      </c>
      <c r="I62" s="8" t="s">
        <v>492</v>
      </c>
      <c r="J62" s="34">
        <f>VLOOKUP(B62,Sheet2!$A$1:$G$600,6,FALSE)</f>
        <v>7900</v>
      </c>
      <c r="K62" s="35">
        <f t="shared" si="1"/>
        <v>1350900</v>
      </c>
      <c r="L62" s="34">
        <v>7900</v>
      </c>
      <c r="M62" s="32">
        <f t="shared" si="0"/>
        <v>0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8" customHeight="1" x14ac:dyDescent="0.25">
      <c r="A63" s="27">
        <v>61</v>
      </c>
      <c r="B63" s="15" t="s">
        <v>81</v>
      </c>
      <c r="C63" s="8" t="s">
        <v>523</v>
      </c>
      <c r="D63" s="8">
        <v>2002</v>
      </c>
      <c r="E63" s="8" t="s">
        <v>474</v>
      </c>
      <c r="F63" s="9" t="s">
        <v>485</v>
      </c>
      <c r="G63" s="8">
        <v>14060</v>
      </c>
      <c r="H63" s="8">
        <v>3</v>
      </c>
      <c r="I63" s="8" t="s">
        <v>493</v>
      </c>
      <c r="J63" s="34">
        <f>VLOOKUP(B63,Sheet2!$A$1:$G$600,6,FALSE)</f>
        <v>11900</v>
      </c>
      <c r="K63" s="35">
        <f t="shared" si="1"/>
        <v>2034900</v>
      </c>
      <c r="L63" s="34">
        <v>11900</v>
      </c>
      <c r="M63" s="32">
        <f t="shared" si="0"/>
        <v>0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8" customHeight="1" x14ac:dyDescent="0.25">
      <c r="A64" s="27">
        <v>62</v>
      </c>
      <c r="B64" s="15" t="s">
        <v>83</v>
      </c>
      <c r="C64" s="8" t="s">
        <v>523</v>
      </c>
      <c r="D64" s="8">
        <v>2000</v>
      </c>
      <c r="E64" s="8" t="s">
        <v>474</v>
      </c>
      <c r="F64" s="9" t="s">
        <v>485</v>
      </c>
      <c r="G64" s="8">
        <v>14060</v>
      </c>
      <c r="H64" s="8">
        <v>3</v>
      </c>
      <c r="I64" s="8" t="s">
        <v>479</v>
      </c>
      <c r="J64" s="34">
        <f>VLOOKUP(B64,Sheet2!$A$1:$G$600,6,FALSE)</f>
        <v>11900</v>
      </c>
      <c r="K64" s="35">
        <f t="shared" si="1"/>
        <v>2034900</v>
      </c>
      <c r="L64" s="34">
        <v>11900</v>
      </c>
      <c r="M64" s="32">
        <f t="shared" si="0"/>
        <v>0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8" customHeight="1" x14ac:dyDescent="0.25">
      <c r="A65" s="27">
        <v>63</v>
      </c>
      <c r="B65" s="15" t="s">
        <v>85</v>
      </c>
      <c r="C65" s="8" t="s">
        <v>523</v>
      </c>
      <c r="D65" s="8" t="s">
        <v>475</v>
      </c>
      <c r="E65" s="8" t="s">
        <v>474</v>
      </c>
      <c r="F65" s="9" t="s">
        <v>485</v>
      </c>
      <c r="G65" s="8">
        <v>14060</v>
      </c>
      <c r="H65" s="8">
        <v>3</v>
      </c>
      <c r="I65" s="8" t="s">
        <v>487</v>
      </c>
      <c r="J65" s="34">
        <f>VLOOKUP(B65,Sheet2!$A$1:$G$600,6,FALSE)</f>
        <v>11900</v>
      </c>
      <c r="K65" s="35">
        <f t="shared" si="1"/>
        <v>2034900</v>
      </c>
      <c r="L65" s="34">
        <v>11900</v>
      </c>
      <c r="M65" s="32">
        <f t="shared" si="0"/>
        <v>0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8" customHeight="1" x14ac:dyDescent="0.25">
      <c r="A66" s="27">
        <v>64</v>
      </c>
      <c r="B66" s="15" t="s">
        <v>87</v>
      </c>
      <c r="C66" s="8" t="s">
        <v>523</v>
      </c>
      <c r="D66" s="8">
        <v>2008</v>
      </c>
      <c r="E66" s="8" t="s">
        <v>474</v>
      </c>
      <c r="F66" s="9" t="s">
        <v>485</v>
      </c>
      <c r="G66" s="8">
        <v>14060</v>
      </c>
      <c r="H66" s="8">
        <v>3</v>
      </c>
      <c r="I66" s="8" t="s">
        <v>481</v>
      </c>
      <c r="J66" s="34">
        <f>VLOOKUP(B66,Sheet2!$A$1:$G$600,6,FALSE)</f>
        <v>11900</v>
      </c>
      <c r="K66" s="35">
        <f t="shared" si="1"/>
        <v>2034900</v>
      </c>
      <c r="L66" s="34">
        <v>11900</v>
      </c>
      <c r="M66" s="32">
        <f t="shared" si="0"/>
        <v>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8" customHeight="1" x14ac:dyDescent="0.25">
      <c r="A67" s="27">
        <v>65</v>
      </c>
      <c r="B67" s="15" t="s">
        <v>89</v>
      </c>
      <c r="C67" s="8" t="s">
        <v>523</v>
      </c>
      <c r="D67" s="8">
        <v>2006</v>
      </c>
      <c r="E67" s="8" t="s">
        <v>474</v>
      </c>
      <c r="F67" s="9" t="s">
        <v>485</v>
      </c>
      <c r="G67" s="8">
        <v>16610</v>
      </c>
      <c r="H67" s="8">
        <v>3</v>
      </c>
      <c r="I67" s="8" t="s">
        <v>487</v>
      </c>
      <c r="J67" s="34">
        <f>VLOOKUP(B67,Sheet2!$A$1:$G$600,6,FALSE)</f>
        <v>12300</v>
      </c>
      <c r="K67" s="35">
        <f t="shared" si="1"/>
        <v>2103300</v>
      </c>
      <c r="L67" s="34">
        <v>12300</v>
      </c>
      <c r="M67" s="32">
        <f t="shared" si="0"/>
        <v>0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8" customHeight="1" x14ac:dyDescent="0.25">
      <c r="A68" s="27">
        <v>66</v>
      </c>
      <c r="B68" s="15" t="s">
        <v>91</v>
      </c>
      <c r="C68" s="8" t="s">
        <v>505</v>
      </c>
      <c r="D68" s="8">
        <v>1993</v>
      </c>
      <c r="E68" s="8" t="s">
        <v>473</v>
      </c>
      <c r="F68" s="9" t="s">
        <v>485</v>
      </c>
      <c r="G68" s="8">
        <v>16234</v>
      </c>
      <c r="H68" s="8">
        <v>5</v>
      </c>
      <c r="I68" s="8" t="s">
        <v>481</v>
      </c>
      <c r="J68" s="34">
        <f>VLOOKUP(B68,Sheet2!$A$1:$G$600,6,FALSE)</f>
        <v>8500</v>
      </c>
      <c r="K68" s="35">
        <f t="shared" si="1"/>
        <v>1453500</v>
      </c>
      <c r="L68" s="34">
        <v>8500</v>
      </c>
      <c r="M68" s="32">
        <f t="shared" ref="M68:M131" si="2">(J68-L68)</f>
        <v>0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8" customHeight="1" x14ac:dyDescent="0.25">
      <c r="A69" s="27">
        <v>67</v>
      </c>
      <c r="B69" s="15" t="s">
        <v>93</v>
      </c>
      <c r="C69" s="8" t="s">
        <v>505</v>
      </c>
      <c r="D69" s="8" t="s">
        <v>475</v>
      </c>
      <c r="E69" s="8" t="s">
        <v>473</v>
      </c>
      <c r="F69" s="9" t="s">
        <v>478</v>
      </c>
      <c r="G69" s="8">
        <v>116264</v>
      </c>
      <c r="H69" s="8">
        <v>3</v>
      </c>
      <c r="I69" s="8" t="s">
        <v>487</v>
      </c>
      <c r="J69" s="34">
        <f>VLOOKUP(B69,Sheet2!$A$1:$G$600,6,FALSE)</f>
        <v>9700</v>
      </c>
      <c r="K69" s="35">
        <f t="shared" ref="K69:K132" si="3">J69*171</f>
        <v>1658700</v>
      </c>
      <c r="L69" s="34">
        <v>9700</v>
      </c>
      <c r="M69" s="32">
        <f t="shared" si="2"/>
        <v>0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8" customHeight="1" x14ac:dyDescent="0.25">
      <c r="A70" s="27">
        <v>68</v>
      </c>
      <c r="B70" s="15" t="s">
        <v>95</v>
      </c>
      <c r="C70" s="8" t="s">
        <v>505</v>
      </c>
      <c r="D70" s="8" t="s">
        <v>475</v>
      </c>
      <c r="E70" s="8" t="s">
        <v>494</v>
      </c>
      <c r="F70" s="9" t="s">
        <v>489</v>
      </c>
      <c r="G70" s="8">
        <v>178271</v>
      </c>
      <c r="H70" s="8">
        <v>5</v>
      </c>
      <c r="I70" s="8" t="s">
        <v>487</v>
      </c>
      <c r="J70" s="34">
        <f>VLOOKUP(B70,Sheet2!$A$1:$G$600,6,FALSE)</f>
        <v>11500</v>
      </c>
      <c r="K70" s="35">
        <f t="shared" si="3"/>
        <v>1966500</v>
      </c>
      <c r="L70" s="34">
        <v>11500</v>
      </c>
      <c r="M70" s="32">
        <f t="shared" si="2"/>
        <v>0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8" customHeight="1" x14ac:dyDescent="0.25">
      <c r="A71" s="27">
        <v>69</v>
      </c>
      <c r="B71" s="15" t="s">
        <v>97</v>
      </c>
      <c r="C71" s="8" t="s">
        <v>505</v>
      </c>
      <c r="D71" s="8">
        <v>1993</v>
      </c>
      <c r="E71" s="8" t="s">
        <v>494</v>
      </c>
      <c r="F71" s="9" t="s">
        <v>495</v>
      </c>
      <c r="G71" s="8">
        <v>68273</v>
      </c>
      <c r="H71" s="8">
        <v>5</v>
      </c>
      <c r="I71" s="8" t="s">
        <v>488</v>
      </c>
      <c r="J71" s="34">
        <f>VLOOKUP(B71,Sheet2!$A$1:$G$600,6,FALSE)</f>
        <v>7800</v>
      </c>
      <c r="K71" s="35">
        <f t="shared" si="3"/>
        <v>1333800</v>
      </c>
      <c r="L71" s="34">
        <v>7800</v>
      </c>
      <c r="M71" s="32">
        <f t="shared" si="2"/>
        <v>0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8" customHeight="1" x14ac:dyDescent="0.25">
      <c r="A72" s="27">
        <v>70</v>
      </c>
      <c r="B72" s="15" t="s">
        <v>99</v>
      </c>
      <c r="C72" s="8" t="s">
        <v>505</v>
      </c>
      <c r="D72" s="8">
        <v>1990</v>
      </c>
      <c r="E72" s="8" t="s">
        <v>494</v>
      </c>
      <c r="F72" s="9" t="s">
        <v>483</v>
      </c>
      <c r="G72" s="8">
        <v>68274</v>
      </c>
      <c r="H72" s="8">
        <v>5</v>
      </c>
      <c r="I72" s="8" t="s">
        <v>484</v>
      </c>
      <c r="J72" s="34">
        <f>VLOOKUP(B72,Sheet2!$A$1:$G$600,6,FALSE)</f>
        <v>7300</v>
      </c>
      <c r="K72" s="35">
        <f t="shared" si="3"/>
        <v>1248300</v>
      </c>
      <c r="L72" s="34">
        <v>7300</v>
      </c>
      <c r="M72" s="32">
        <f t="shared" si="2"/>
        <v>0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8" customHeight="1" x14ac:dyDescent="0.25">
      <c r="A73" s="27">
        <v>71</v>
      </c>
      <c r="B73" s="15" t="s">
        <v>101</v>
      </c>
      <c r="C73" s="8" t="s">
        <v>513</v>
      </c>
      <c r="D73" s="8">
        <v>2007</v>
      </c>
      <c r="E73" s="8" t="s">
        <v>496</v>
      </c>
      <c r="F73" s="9" t="s">
        <v>485</v>
      </c>
      <c r="G73" s="8">
        <v>114200</v>
      </c>
      <c r="H73" s="8">
        <v>3</v>
      </c>
      <c r="I73" s="8" t="s">
        <v>487</v>
      </c>
      <c r="J73" s="34">
        <f>VLOOKUP(B73,Sheet2!$A$1:$G$600,6,FALSE)</f>
        <v>7300</v>
      </c>
      <c r="K73" s="35">
        <f t="shared" si="3"/>
        <v>1248300</v>
      </c>
      <c r="L73" s="34">
        <v>7300</v>
      </c>
      <c r="M73" s="32">
        <f t="shared" si="2"/>
        <v>0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8" customHeight="1" x14ac:dyDescent="0.25">
      <c r="A74" s="27">
        <v>72</v>
      </c>
      <c r="B74" s="15" t="s">
        <v>103</v>
      </c>
      <c r="C74" s="8" t="s">
        <v>531</v>
      </c>
      <c r="D74" s="8">
        <v>2008</v>
      </c>
      <c r="E74" s="8" t="s">
        <v>474</v>
      </c>
      <c r="F74" s="9" t="s">
        <v>485</v>
      </c>
      <c r="G74" s="8">
        <v>116400</v>
      </c>
      <c r="H74" s="8">
        <v>3</v>
      </c>
      <c r="I74" s="8" t="s">
        <v>487</v>
      </c>
      <c r="J74" s="34">
        <f>VLOOKUP(B74,Sheet2!$A$1:$G$600,6,FALSE)</f>
        <v>11500</v>
      </c>
      <c r="K74" s="35">
        <f t="shared" si="3"/>
        <v>1966500</v>
      </c>
      <c r="L74" s="34">
        <v>11500</v>
      </c>
      <c r="M74" s="32">
        <f t="shared" si="2"/>
        <v>0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8" customHeight="1" x14ac:dyDescent="0.25">
      <c r="A75" s="27">
        <v>73</v>
      </c>
      <c r="B75" s="15" t="s">
        <v>105</v>
      </c>
      <c r="C75" s="8" t="s">
        <v>516</v>
      </c>
      <c r="D75" s="8">
        <v>2010</v>
      </c>
      <c r="E75" s="8" t="s">
        <v>474</v>
      </c>
      <c r="F75" s="9" t="s">
        <v>485</v>
      </c>
      <c r="G75" s="8">
        <v>116520</v>
      </c>
      <c r="H75" s="8">
        <v>3</v>
      </c>
      <c r="I75" s="8" t="s">
        <v>487</v>
      </c>
      <c r="J75" s="34">
        <f>VLOOKUP(B75,Sheet2!$A$1:$G$600,6,FALSE)</f>
        <v>28000</v>
      </c>
      <c r="K75" s="35">
        <f t="shared" si="3"/>
        <v>4788000</v>
      </c>
      <c r="L75" s="34">
        <v>28000</v>
      </c>
      <c r="M75" s="32">
        <f t="shared" si="2"/>
        <v>0</v>
      </c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8" customHeight="1" x14ac:dyDescent="0.25">
      <c r="A76" s="27">
        <v>74</v>
      </c>
      <c r="B76" s="15" t="s">
        <v>107</v>
      </c>
      <c r="C76" s="8" t="s">
        <v>531</v>
      </c>
      <c r="D76" s="8" t="s">
        <v>475</v>
      </c>
      <c r="E76" s="8" t="s">
        <v>474</v>
      </c>
      <c r="F76" s="9" t="s">
        <v>485</v>
      </c>
      <c r="G76" s="8">
        <v>116900</v>
      </c>
      <c r="H76" s="8">
        <v>3</v>
      </c>
      <c r="I76" s="8" t="s">
        <v>487</v>
      </c>
      <c r="J76" s="34">
        <f>VLOOKUP(B76,Sheet2!$A$1:$G$600,6,FALSE)</f>
        <v>10500</v>
      </c>
      <c r="K76" s="35">
        <f t="shared" si="3"/>
        <v>1795500</v>
      </c>
      <c r="L76" s="34">
        <v>10500</v>
      </c>
      <c r="M76" s="32">
        <f t="shared" si="2"/>
        <v>0</v>
      </c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8" customHeight="1" x14ac:dyDescent="0.25">
      <c r="A77" s="27">
        <v>75</v>
      </c>
      <c r="B77" s="15" t="s">
        <v>109</v>
      </c>
      <c r="C77" s="8" t="s">
        <v>507</v>
      </c>
      <c r="D77" s="8">
        <v>2007</v>
      </c>
      <c r="E77" s="8" t="s">
        <v>474</v>
      </c>
      <c r="F77" s="9" t="s">
        <v>485</v>
      </c>
      <c r="G77" s="8">
        <v>116710</v>
      </c>
      <c r="H77" s="8">
        <v>3</v>
      </c>
      <c r="I77" s="8" t="s">
        <v>487</v>
      </c>
      <c r="J77" s="34">
        <f>VLOOKUP(B77,Sheet2!$A$1:$G$600,6,FALSE)</f>
        <v>14400</v>
      </c>
      <c r="K77" s="35">
        <f t="shared" si="3"/>
        <v>2462400</v>
      </c>
      <c r="L77" s="34">
        <v>14400</v>
      </c>
      <c r="M77" s="32">
        <f t="shared" si="2"/>
        <v>0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8" customHeight="1" x14ac:dyDescent="0.25">
      <c r="A78" s="27">
        <v>76</v>
      </c>
      <c r="B78" s="15" t="s">
        <v>111</v>
      </c>
      <c r="C78" s="8" t="s">
        <v>507</v>
      </c>
      <c r="D78" s="8">
        <v>2000</v>
      </c>
      <c r="E78" s="8" t="s">
        <v>474</v>
      </c>
      <c r="F78" s="9" t="s">
        <v>485</v>
      </c>
      <c r="G78" s="8">
        <v>16710</v>
      </c>
      <c r="H78" s="8">
        <v>3</v>
      </c>
      <c r="I78" s="8" t="s">
        <v>481</v>
      </c>
      <c r="J78" s="34">
        <f>VLOOKUP(B78,Sheet2!$A$1:$G$600,6,FALSE)</f>
        <v>14900</v>
      </c>
      <c r="K78" s="35">
        <f t="shared" si="3"/>
        <v>2547900</v>
      </c>
      <c r="L78" s="34">
        <v>14900</v>
      </c>
      <c r="M78" s="32">
        <f t="shared" si="2"/>
        <v>0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8" customHeight="1" x14ac:dyDescent="0.25">
      <c r="A79" s="27">
        <v>77</v>
      </c>
      <c r="B79" s="15" t="s">
        <v>113</v>
      </c>
      <c r="C79" s="8" t="s">
        <v>507</v>
      </c>
      <c r="D79" s="8">
        <v>2004</v>
      </c>
      <c r="E79" s="8" t="s">
        <v>474</v>
      </c>
      <c r="F79" s="9" t="s">
        <v>507</v>
      </c>
      <c r="G79" s="8">
        <v>116900</v>
      </c>
      <c r="H79" s="8">
        <v>3</v>
      </c>
      <c r="I79" s="8" t="s">
        <v>481</v>
      </c>
      <c r="J79" s="34">
        <f>VLOOKUP(B79,Sheet2!$A$1:$G$600,6,FALSE)</f>
        <v>14900</v>
      </c>
      <c r="K79" s="35">
        <f t="shared" si="3"/>
        <v>2547900</v>
      </c>
      <c r="L79" s="34">
        <v>14900</v>
      </c>
      <c r="M79" s="32">
        <f t="shared" si="2"/>
        <v>0</v>
      </c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8" customHeight="1" x14ac:dyDescent="0.25">
      <c r="A80" s="27">
        <v>78</v>
      </c>
      <c r="B80" s="15" t="s">
        <v>115</v>
      </c>
      <c r="C80" s="8" t="s">
        <v>505</v>
      </c>
      <c r="D80" s="8">
        <v>2010</v>
      </c>
      <c r="E80" s="8" t="s">
        <v>477</v>
      </c>
      <c r="F80" s="9" t="s">
        <v>505</v>
      </c>
      <c r="G80" s="8">
        <v>116334</v>
      </c>
      <c r="H80" s="8">
        <v>3</v>
      </c>
      <c r="I80" s="8" t="s">
        <v>487</v>
      </c>
      <c r="J80" s="34">
        <f>VLOOKUP(B80,Sheet2!$A$1:$G$600,6,FALSE)</f>
        <v>13000</v>
      </c>
      <c r="K80" s="35">
        <f t="shared" si="3"/>
        <v>2223000</v>
      </c>
      <c r="L80" s="34">
        <v>13000</v>
      </c>
      <c r="M80" s="32">
        <f t="shared" si="2"/>
        <v>0</v>
      </c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8" customHeight="1" x14ac:dyDescent="0.25">
      <c r="A81" s="27">
        <v>79</v>
      </c>
      <c r="B81" s="15" t="s">
        <v>117</v>
      </c>
      <c r="C81" s="8" t="s">
        <v>531</v>
      </c>
      <c r="D81" s="8" t="s">
        <v>475</v>
      </c>
      <c r="E81" s="8" t="s">
        <v>474</v>
      </c>
      <c r="F81" s="9" t="s">
        <v>531</v>
      </c>
      <c r="G81" s="8">
        <v>116400</v>
      </c>
      <c r="H81" s="8">
        <v>3</v>
      </c>
      <c r="I81" s="8" t="s">
        <v>487</v>
      </c>
      <c r="J81" s="34">
        <f>VLOOKUP(B81,Sheet2!$A$1:$G$600,6,FALSE)</f>
        <v>11500</v>
      </c>
      <c r="K81" s="35">
        <f t="shared" si="3"/>
        <v>1966500</v>
      </c>
      <c r="L81" s="34">
        <v>11500</v>
      </c>
      <c r="M81" s="32">
        <f t="shared" si="2"/>
        <v>0</v>
      </c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8" customHeight="1" x14ac:dyDescent="0.25">
      <c r="A82" s="27">
        <v>80</v>
      </c>
      <c r="B82" s="15" t="s">
        <v>119</v>
      </c>
      <c r="C82" s="8" t="s">
        <v>505</v>
      </c>
      <c r="D82" s="8">
        <v>1988</v>
      </c>
      <c r="E82" s="8" t="s">
        <v>473</v>
      </c>
      <c r="F82" s="9" t="s">
        <v>505</v>
      </c>
      <c r="G82" s="8">
        <v>18239</v>
      </c>
      <c r="H82" s="8">
        <v>3</v>
      </c>
      <c r="I82" s="8" t="s">
        <v>488</v>
      </c>
      <c r="J82" s="34">
        <f>VLOOKUP(B82,Sheet2!$A$1:$G$600,6,FALSE)</f>
        <v>24200</v>
      </c>
      <c r="K82" s="35">
        <f t="shared" si="3"/>
        <v>4138200</v>
      </c>
      <c r="L82" s="34">
        <v>24200</v>
      </c>
      <c r="M82" s="32">
        <f t="shared" si="2"/>
        <v>0</v>
      </c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8" customHeight="1" x14ac:dyDescent="0.25">
      <c r="A83" s="27">
        <v>81</v>
      </c>
      <c r="B83" s="15" t="s">
        <v>121</v>
      </c>
      <c r="C83" s="8" t="s">
        <v>505</v>
      </c>
      <c r="D83" s="8">
        <v>1991</v>
      </c>
      <c r="E83" s="8" t="s">
        <v>494</v>
      </c>
      <c r="F83" s="9" t="s">
        <v>505</v>
      </c>
      <c r="G83" s="8">
        <v>68273</v>
      </c>
      <c r="H83" s="8">
        <v>5</v>
      </c>
      <c r="I83" s="8" t="s">
        <v>484</v>
      </c>
      <c r="J83" s="34">
        <f>VLOOKUP(B83,Sheet2!$A$1:$G$600,6,FALSE)</f>
        <v>7800</v>
      </c>
      <c r="K83" s="35">
        <f t="shared" si="3"/>
        <v>1333800</v>
      </c>
      <c r="L83" s="34">
        <v>7800</v>
      </c>
      <c r="M83" s="32">
        <f t="shared" si="2"/>
        <v>0</v>
      </c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8" customHeight="1" x14ac:dyDescent="0.25">
      <c r="A84" s="27">
        <v>82</v>
      </c>
      <c r="B84" s="15" t="s">
        <v>123</v>
      </c>
      <c r="C84" s="8" t="s">
        <v>524</v>
      </c>
      <c r="D84" s="8">
        <v>1996</v>
      </c>
      <c r="E84" s="8" t="s">
        <v>474</v>
      </c>
      <c r="F84" s="9" t="s">
        <v>524</v>
      </c>
      <c r="G84" s="8">
        <v>16570</v>
      </c>
      <c r="H84" s="8">
        <v>3</v>
      </c>
      <c r="I84" s="8" t="s">
        <v>487</v>
      </c>
      <c r="J84" s="34">
        <f>VLOOKUP(B84,Sheet2!$A$1:$G$600,6,FALSE)</f>
        <v>10500</v>
      </c>
      <c r="K84" s="35">
        <f t="shared" si="3"/>
        <v>1795500</v>
      </c>
      <c r="L84" s="34">
        <v>10500</v>
      </c>
      <c r="M84" s="32">
        <f t="shared" si="2"/>
        <v>0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8" customHeight="1" x14ac:dyDescent="0.25">
      <c r="A85" s="27">
        <v>83</v>
      </c>
      <c r="B85" s="13" t="s">
        <v>56</v>
      </c>
      <c r="C85" s="8" t="s">
        <v>523</v>
      </c>
      <c r="D85" s="8">
        <v>2001</v>
      </c>
      <c r="E85" s="8" t="s">
        <v>474</v>
      </c>
      <c r="F85" s="9" t="s">
        <v>485</v>
      </c>
      <c r="G85" s="8">
        <v>14060</v>
      </c>
      <c r="H85" s="8">
        <v>3</v>
      </c>
      <c r="I85" s="8" t="s">
        <v>481</v>
      </c>
      <c r="J85" s="34">
        <f>VLOOKUP(B85,Sheet2!$A$1:$G$600,6,FALSE)</f>
        <v>11900</v>
      </c>
      <c r="K85" s="35">
        <f t="shared" si="3"/>
        <v>2034900</v>
      </c>
      <c r="L85" s="34">
        <v>11900</v>
      </c>
      <c r="M85" s="32">
        <f t="shared" si="2"/>
        <v>0</v>
      </c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8" customHeight="1" x14ac:dyDescent="0.25">
      <c r="A86" s="27">
        <v>84</v>
      </c>
      <c r="B86" s="15" t="s">
        <v>126</v>
      </c>
      <c r="C86" s="8" t="s">
        <v>523</v>
      </c>
      <c r="D86" s="8">
        <v>2002</v>
      </c>
      <c r="E86" s="8" t="s">
        <v>474</v>
      </c>
      <c r="F86" s="9" t="s">
        <v>523</v>
      </c>
      <c r="G86" s="8">
        <v>16600</v>
      </c>
      <c r="H86" s="8">
        <v>3</v>
      </c>
      <c r="I86" s="8" t="s">
        <v>487</v>
      </c>
      <c r="J86" s="34">
        <f>VLOOKUP(B86,Sheet2!$A$1:$G$600,6,FALSE)</f>
        <v>12400</v>
      </c>
      <c r="K86" s="35">
        <f t="shared" si="3"/>
        <v>2120400</v>
      </c>
      <c r="L86" s="34">
        <v>12400</v>
      </c>
      <c r="M86" s="32">
        <f t="shared" si="2"/>
        <v>0</v>
      </c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8" customHeight="1" x14ac:dyDescent="0.25">
      <c r="A87" s="27">
        <v>85</v>
      </c>
      <c r="B87" s="15" t="s">
        <v>128</v>
      </c>
      <c r="C87" s="8" t="s">
        <v>523</v>
      </c>
      <c r="D87" s="8">
        <v>1996</v>
      </c>
      <c r="E87" s="8" t="s">
        <v>474</v>
      </c>
      <c r="F87" s="9" t="s">
        <v>523</v>
      </c>
      <c r="G87" s="8">
        <v>16610</v>
      </c>
      <c r="H87" s="8">
        <v>3</v>
      </c>
      <c r="I87" s="8" t="s">
        <v>487</v>
      </c>
      <c r="J87" s="34">
        <f>VLOOKUP(B87,Sheet2!$A$1:$G$600,6,FALSE)</f>
        <v>12600</v>
      </c>
      <c r="K87" s="35">
        <f t="shared" si="3"/>
        <v>2154600</v>
      </c>
      <c r="L87" s="34">
        <v>12600</v>
      </c>
      <c r="M87" s="32">
        <f t="shared" si="2"/>
        <v>0</v>
      </c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8" customHeight="1" x14ac:dyDescent="0.25">
      <c r="A88" s="27">
        <v>86</v>
      </c>
      <c r="B88" s="12" t="s">
        <v>57</v>
      </c>
      <c r="C88" s="8" t="s">
        <v>508</v>
      </c>
      <c r="D88" s="8">
        <v>1999</v>
      </c>
      <c r="E88" s="8" t="s">
        <v>474</v>
      </c>
      <c r="F88" s="9" t="s">
        <v>509</v>
      </c>
      <c r="G88" s="8">
        <v>16622</v>
      </c>
      <c r="H88" s="8">
        <v>3</v>
      </c>
      <c r="I88" s="8" t="s">
        <v>529</v>
      </c>
      <c r="J88" s="34">
        <f>VLOOKUP(B88,Sheet2!$A$1:$G$600,6,FALSE)</f>
        <v>12500</v>
      </c>
      <c r="K88" s="35">
        <f t="shared" si="3"/>
        <v>2137500</v>
      </c>
      <c r="L88" s="34">
        <v>12500</v>
      </c>
      <c r="M88" s="32">
        <f t="shared" si="2"/>
        <v>0</v>
      </c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8" customHeight="1" x14ac:dyDescent="0.25">
      <c r="A89" s="27">
        <v>87</v>
      </c>
      <c r="B89" s="13" t="s">
        <v>58</v>
      </c>
      <c r="C89" s="8" t="s">
        <v>511</v>
      </c>
      <c r="D89" s="6">
        <v>1993</v>
      </c>
      <c r="E89" s="8" t="s">
        <v>473</v>
      </c>
      <c r="F89" s="9" t="s">
        <v>495</v>
      </c>
      <c r="G89" s="8">
        <v>18239</v>
      </c>
      <c r="H89" s="8">
        <v>3</v>
      </c>
      <c r="I89" s="8" t="s">
        <v>488</v>
      </c>
      <c r="J89" s="34">
        <f>VLOOKUP(B89,Sheet2!$A$1:$G$600,6,FALSE)</f>
        <v>24200</v>
      </c>
      <c r="K89" s="35">
        <f t="shared" si="3"/>
        <v>4138200</v>
      </c>
      <c r="L89" s="34">
        <v>24200</v>
      </c>
      <c r="M89" s="32">
        <f t="shared" si="2"/>
        <v>0</v>
      </c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8" customHeight="1" x14ac:dyDescent="0.25">
      <c r="A90" s="27">
        <v>88</v>
      </c>
      <c r="B90" s="13" t="s">
        <v>59</v>
      </c>
      <c r="C90" s="8" t="s">
        <v>511</v>
      </c>
      <c r="D90" s="8">
        <v>1993</v>
      </c>
      <c r="E90" s="8" t="s">
        <v>473</v>
      </c>
      <c r="F90" s="9" t="s">
        <v>495</v>
      </c>
      <c r="G90" s="8">
        <v>18239</v>
      </c>
      <c r="H90" s="8">
        <v>3</v>
      </c>
      <c r="I90" s="8" t="s">
        <v>484</v>
      </c>
      <c r="J90" s="34">
        <f>VLOOKUP(B90,Sheet2!$A$1:$G$600,6,FALSE)</f>
        <v>24500</v>
      </c>
      <c r="K90" s="35">
        <f t="shared" si="3"/>
        <v>4189500</v>
      </c>
      <c r="L90" s="34">
        <v>24500</v>
      </c>
      <c r="M90" s="32">
        <f t="shared" si="2"/>
        <v>0</v>
      </c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8" customHeight="1" x14ac:dyDescent="0.25">
      <c r="A91" s="27">
        <v>89</v>
      </c>
      <c r="B91" s="15" t="s">
        <v>133</v>
      </c>
      <c r="C91" s="8" t="s">
        <v>523</v>
      </c>
      <c r="D91" s="8" t="s">
        <v>475</v>
      </c>
      <c r="E91" s="8" t="s">
        <v>474</v>
      </c>
      <c r="F91" s="9" t="s">
        <v>523</v>
      </c>
      <c r="G91" s="8">
        <v>114060</v>
      </c>
      <c r="H91" s="8">
        <v>3</v>
      </c>
      <c r="I91" s="8" t="s">
        <v>487</v>
      </c>
      <c r="J91" s="34">
        <f>VLOOKUP(B91,Sheet2!$A$1:$G$600,6,FALSE)</f>
        <v>13500</v>
      </c>
      <c r="K91" s="35">
        <f t="shared" si="3"/>
        <v>2308500</v>
      </c>
      <c r="L91" s="34">
        <v>13500</v>
      </c>
      <c r="M91" s="32">
        <f t="shared" si="2"/>
        <v>0</v>
      </c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8" customHeight="1" x14ac:dyDescent="0.25">
      <c r="A92" s="27">
        <v>90</v>
      </c>
      <c r="B92" s="13" t="s">
        <v>61</v>
      </c>
      <c r="C92" s="8" t="s">
        <v>508</v>
      </c>
      <c r="D92" s="8">
        <v>2002</v>
      </c>
      <c r="E92" s="8" t="s">
        <v>497</v>
      </c>
      <c r="F92" s="9" t="s">
        <v>509</v>
      </c>
      <c r="G92" s="8">
        <v>168622</v>
      </c>
      <c r="H92" s="8">
        <v>3</v>
      </c>
      <c r="I92" s="8" t="s">
        <v>488</v>
      </c>
      <c r="J92" s="34">
        <f>VLOOKUP(B92,Sheet2!$A$1:$G$600,6,FALSE)</f>
        <v>8500</v>
      </c>
      <c r="K92" s="35">
        <f t="shared" si="3"/>
        <v>1453500</v>
      </c>
      <c r="L92" s="34">
        <v>8500</v>
      </c>
      <c r="M92" s="32">
        <f t="shared" si="2"/>
        <v>0</v>
      </c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8" customHeight="1" x14ac:dyDescent="0.25">
      <c r="A93" s="27">
        <v>91</v>
      </c>
      <c r="B93" s="12" t="s">
        <v>136</v>
      </c>
      <c r="C93" s="8" t="s">
        <v>524</v>
      </c>
      <c r="D93" s="8">
        <v>2001</v>
      </c>
      <c r="E93" s="8" t="s">
        <v>474</v>
      </c>
      <c r="F93" s="9" t="s">
        <v>485</v>
      </c>
      <c r="G93" s="8">
        <v>16570</v>
      </c>
      <c r="H93" s="8">
        <v>3</v>
      </c>
      <c r="I93" s="8" t="s">
        <v>481</v>
      </c>
      <c r="J93" s="34">
        <f>VLOOKUP(B93,Sheet2!$A$1:$G$600,6,FALSE)</f>
        <v>9800</v>
      </c>
      <c r="K93" s="35">
        <f t="shared" si="3"/>
        <v>1675800</v>
      </c>
      <c r="L93" s="34">
        <v>9800</v>
      </c>
      <c r="M93" s="32">
        <f t="shared" si="2"/>
        <v>0</v>
      </c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8" customHeight="1" x14ac:dyDescent="0.25">
      <c r="A94" s="27">
        <v>92</v>
      </c>
      <c r="B94" s="15" t="s">
        <v>138</v>
      </c>
      <c r="C94" s="8" t="s">
        <v>505</v>
      </c>
      <c r="D94" s="8">
        <v>1999</v>
      </c>
      <c r="E94" s="8" t="s">
        <v>473</v>
      </c>
      <c r="F94" s="9" t="s">
        <v>505</v>
      </c>
      <c r="G94" s="8">
        <v>16200</v>
      </c>
      <c r="H94" s="8">
        <v>3</v>
      </c>
      <c r="I94" s="8" t="s">
        <v>487</v>
      </c>
      <c r="J94" s="34">
        <f>VLOOKUP(B94,Sheet2!$A$1:$G$600,6,FALSE)</f>
        <v>7200</v>
      </c>
      <c r="K94" s="35">
        <f t="shared" si="3"/>
        <v>1231200</v>
      </c>
      <c r="L94" s="34">
        <v>7200</v>
      </c>
      <c r="M94" s="32">
        <f t="shared" si="2"/>
        <v>0</v>
      </c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8" customHeight="1" x14ac:dyDescent="0.25">
      <c r="A95" s="27">
        <v>93</v>
      </c>
      <c r="B95" s="12" t="s">
        <v>62</v>
      </c>
      <c r="C95" s="8" t="s">
        <v>510</v>
      </c>
      <c r="D95" s="8">
        <v>1996</v>
      </c>
      <c r="E95" s="8" t="s">
        <v>474</v>
      </c>
      <c r="F95" s="9" t="s">
        <v>485</v>
      </c>
      <c r="G95" s="8">
        <v>16600</v>
      </c>
      <c r="H95" s="8">
        <v>3</v>
      </c>
      <c r="I95" s="8" t="s">
        <v>481</v>
      </c>
      <c r="J95" s="34">
        <f>VLOOKUP(B95,Sheet2!$A$1:$G$600,6,FALSE)</f>
        <v>12000</v>
      </c>
      <c r="K95" s="35">
        <f t="shared" si="3"/>
        <v>2052000</v>
      </c>
      <c r="L95" s="34">
        <v>12000</v>
      </c>
      <c r="M95" s="32">
        <f t="shared" si="2"/>
        <v>0</v>
      </c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8" customHeight="1" x14ac:dyDescent="0.25">
      <c r="A96" s="27">
        <v>94</v>
      </c>
      <c r="B96" s="12" t="s">
        <v>141</v>
      </c>
      <c r="C96" s="8" t="s">
        <v>510</v>
      </c>
      <c r="D96" s="8">
        <v>1997</v>
      </c>
      <c r="E96" s="8" t="s">
        <v>474</v>
      </c>
      <c r="F96" s="9" t="s">
        <v>485</v>
      </c>
      <c r="G96" s="8">
        <v>16600</v>
      </c>
      <c r="H96" s="8">
        <v>3</v>
      </c>
      <c r="I96" s="8" t="s">
        <v>481</v>
      </c>
      <c r="J96" s="34">
        <f>VLOOKUP(B96,Sheet2!$A$1:$G$600,6,FALSE)</f>
        <v>12000</v>
      </c>
      <c r="K96" s="35">
        <f t="shared" si="3"/>
        <v>2052000</v>
      </c>
      <c r="L96" s="34">
        <v>12000</v>
      </c>
      <c r="M96" s="32">
        <f t="shared" si="2"/>
        <v>0</v>
      </c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8" customHeight="1" x14ac:dyDescent="0.25">
      <c r="A97" s="27">
        <v>95</v>
      </c>
      <c r="B97" s="12" t="s">
        <v>63</v>
      </c>
      <c r="C97" s="8" t="s">
        <v>511</v>
      </c>
      <c r="D97" s="8">
        <v>2008</v>
      </c>
      <c r="E97" s="8" t="s">
        <v>496</v>
      </c>
      <c r="F97" s="9" t="s">
        <v>478</v>
      </c>
      <c r="G97" s="8">
        <v>115234</v>
      </c>
      <c r="H97" s="8">
        <v>3</v>
      </c>
      <c r="I97" s="8" t="s">
        <v>487</v>
      </c>
      <c r="J97" s="34">
        <f>VLOOKUP(B97,Sheet2!$A$1:$G$600,6,FALSE)</f>
        <v>9200</v>
      </c>
      <c r="K97" s="35">
        <f t="shared" si="3"/>
        <v>1573200</v>
      </c>
      <c r="L97" s="34">
        <v>9200</v>
      </c>
      <c r="M97" s="32">
        <f t="shared" si="2"/>
        <v>0</v>
      </c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8" customHeight="1" x14ac:dyDescent="0.25">
      <c r="A98" s="27">
        <v>96</v>
      </c>
      <c r="B98" s="13" t="s">
        <v>144</v>
      </c>
      <c r="C98" s="8" t="s">
        <v>507</v>
      </c>
      <c r="D98" s="8">
        <v>1996</v>
      </c>
      <c r="E98" s="8" t="s">
        <v>474</v>
      </c>
      <c r="F98" s="9" t="s">
        <v>485</v>
      </c>
      <c r="G98" s="8">
        <v>16700</v>
      </c>
      <c r="H98" s="8">
        <v>3</v>
      </c>
      <c r="I98" s="8" t="s">
        <v>481</v>
      </c>
      <c r="J98" s="34">
        <f>VLOOKUP(B98,Sheet2!$A$1:$G$600,6,FALSE)</f>
        <v>13500</v>
      </c>
      <c r="K98" s="35">
        <f t="shared" si="3"/>
        <v>2308500</v>
      </c>
      <c r="L98" s="34">
        <v>13500</v>
      </c>
      <c r="M98" s="32">
        <f t="shared" si="2"/>
        <v>0</v>
      </c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8" customHeight="1" x14ac:dyDescent="0.25">
      <c r="A99" s="27">
        <v>97</v>
      </c>
      <c r="B99" s="13" t="s">
        <v>66</v>
      </c>
      <c r="C99" s="8" t="s">
        <v>507</v>
      </c>
      <c r="D99" s="8">
        <v>1991</v>
      </c>
      <c r="E99" s="8" t="s">
        <v>474</v>
      </c>
      <c r="F99" s="9" t="s">
        <v>485</v>
      </c>
      <c r="G99" s="8">
        <v>16700</v>
      </c>
      <c r="H99" s="8">
        <v>3</v>
      </c>
      <c r="I99" s="8" t="s">
        <v>481</v>
      </c>
      <c r="J99" s="34">
        <f>VLOOKUP(B99,Sheet2!$A$1:$G$600,6,FALSE)</f>
        <v>13500</v>
      </c>
      <c r="K99" s="35">
        <f t="shared" si="3"/>
        <v>2308500</v>
      </c>
      <c r="L99" s="34">
        <v>13500</v>
      </c>
      <c r="M99" s="32">
        <f t="shared" si="2"/>
        <v>0</v>
      </c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8" customHeight="1" x14ac:dyDescent="0.25">
      <c r="A100" s="27">
        <v>98</v>
      </c>
      <c r="B100" s="7" t="s">
        <v>68</v>
      </c>
      <c r="C100" s="8" t="s">
        <v>507</v>
      </c>
      <c r="D100" s="8">
        <v>1990</v>
      </c>
      <c r="E100" s="8" t="s">
        <v>474</v>
      </c>
      <c r="F100" s="9" t="s">
        <v>485</v>
      </c>
      <c r="G100" s="8">
        <v>16710</v>
      </c>
      <c r="H100" s="8">
        <v>3</v>
      </c>
      <c r="I100" s="8" t="s">
        <v>481</v>
      </c>
      <c r="J100" s="34">
        <f>VLOOKUP(B100,Sheet2!$A$1:$G$600,6,FALSE)</f>
        <v>13500</v>
      </c>
      <c r="K100" s="35">
        <f t="shared" si="3"/>
        <v>2308500</v>
      </c>
      <c r="L100" s="34">
        <v>13500</v>
      </c>
      <c r="M100" s="32">
        <f t="shared" si="2"/>
        <v>0</v>
      </c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8" customHeight="1" x14ac:dyDescent="0.25">
      <c r="A101" s="27">
        <v>99</v>
      </c>
      <c r="B101" s="13" t="s">
        <v>70</v>
      </c>
      <c r="C101" s="8" t="s">
        <v>523</v>
      </c>
      <c r="D101" s="8">
        <v>2008</v>
      </c>
      <c r="E101" s="8" t="s">
        <v>474</v>
      </c>
      <c r="F101" s="9" t="s">
        <v>485</v>
      </c>
      <c r="G101" s="8">
        <v>116610</v>
      </c>
      <c r="H101" s="8">
        <v>3</v>
      </c>
      <c r="I101" s="8" t="s">
        <v>481</v>
      </c>
      <c r="J101" s="34">
        <f>VLOOKUP(B101,Sheet2!$A$1:$G$600,6,FALSE)</f>
        <v>13500</v>
      </c>
      <c r="K101" s="35">
        <f t="shared" si="3"/>
        <v>2308500</v>
      </c>
      <c r="L101" s="34">
        <v>13500</v>
      </c>
      <c r="M101" s="32">
        <f t="shared" si="2"/>
        <v>0</v>
      </c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8" customHeight="1" x14ac:dyDescent="0.25">
      <c r="A102" s="27">
        <v>100</v>
      </c>
      <c r="B102" s="13" t="s">
        <v>72</v>
      </c>
      <c r="C102" s="8" t="s">
        <v>533</v>
      </c>
      <c r="D102" s="8">
        <v>2008</v>
      </c>
      <c r="E102" s="8" t="s">
        <v>498</v>
      </c>
      <c r="F102" s="9" t="s">
        <v>485</v>
      </c>
      <c r="G102" s="8">
        <v>116660</v>
      </c>
      <c r="H102" s="8">
        <v>3</v>
      </c>
      <c r="I102" s="8" t="s">
        <v>481</v>
      </c>
      <c r="J102" s="34">
        <f>VLOOKUP(B102,Sheet2!$A$1:$G$600,6,FALSE)</f>
        <v>14000</v>
      </c>
      <c r="K102" s="35">
        <f t="shared" si="3"/>
        <v>2394000</v>
      </c>
      <c r="L102" s="34">
        <v>14000</v>
      </c>
      <c r="M102" s="32">
        <f t="shared" si="2"/>
        <v>0</v>
      </c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8" customHeight="1" x14ac:dyDescent="0.25">
      <c r="A103" s="27">
        <v>101</v>
      </c>
      <c r="B103" s="7" t="s">
        <v>74</v>
      </c>
      <c r="C103" s="8" t="s">
        <v>507</v>
      </c>
      <c r="D103" s="8" t="s">
        <v>475</v>
      </c>
      <c r="E103" s="8" t="s">
        <v>474</v>
      </c>
      <c r="F103" s="9" t="s">
        <v>485</v>
      </c>
      <c r="G103" s="8">
        <v>16710</v>
      </c>
      <c r="H103" s="8">
        <v>3</v>
      </c>
      <c r="I103" s="8" t="s">
        <v>481</v>
      </c>
      <c r="J103" s="34">
        <f>VLOOKUP(B103,Sheet2!$A$1:$G$600,6,FALSE)</f>
        <v>13500</v>
      </c>
      <c r="K103" s="35">
        <f t="shared" si="3"/>
        <v>2308500</v>
      </c>
      <c r="L103" s="34">
        <v>13500</v>
      </c>
      <c r="M103" s="32">
        <f t="shared" si="2"/>
        <v>0</v>
      </c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8" customHeight="1" x14ac:dyDescent="0.25">
      <c r="A104" s="27">
        <v>102</v>
      </c>
      <c r="B104" s="7" t="s">
        <v>76</v>
      </c>
      <c r="C104" s="8" t="s">
        <v>523</v>
      </c>
      <c r="D104" s="8">
        <v>2008</v>
      </c>
      <c r="E104" s="8" t="s">
        <v>474</v>
      </c>
      <c r="F104" s="9" t="s">
        <v>485</v>
      </c>
      <c r="G104" s="8">
        <v>16610</v>
      </c>
      <c r="H104" s="8">
        <v>3</v>
      </c>
      <c r="I104" s="8" t="s">
        <v>487</v>
      </c>
      <c r="J104" s="34">
        <f>VLOOKUP(B104,Sheet2!$A$1:$G$600,6,FALSE)</f>
        <v>12500</v>
      </c>
      <c r="K104" s="35">
        <f t="shared" si="3"/>
        <v>2137500</v>
      </c>
      <c r="L104" s="34">
        <v>12500</v>
      </c>
      <c r="M104" s="32">
        <f t="shared" si="2"/>
        <v>0</v>
      </c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8" customHeight="1" x14ac:dyDescent="0.25">
      <c r="A105" s="27">
        <v>103</v>
      </c>
      <c r="B105" s="7" t="s">
        <v>78</v>
      </c>
      <c r="C105" s="8" t="s">
        <v>507</v>
      </c>
      <c r="D105" s="8">
        <v>2006</v>
      </c>
      <c r="E105" s="8" t="s">
        <v>474</v>
      </c>
      <c r="F105" s="9" t="s">
        <v>485</v>
      </c>
      <c r="G105" s="8">
        <v>116660</v>
      </c>
      <c r="H105" s="8">
        <v>3</v>
      </c>
      <c r="I105" s="8" t="s">
        <v>481</v>
      </c>
      <c r="J105" s="34">
        <f>VLOOKUP(B105,Sheet2!$A$1:$G$600,6,FALSE)</f>
        <v>14500</v>
      </c>
      <c r="K105" s="35">
        <f t="shared" si="3"/>
        <v>2479500</v>
      </c>
      <c r="L105" s="34">
        <v>14500</v>
      </c>
      <c r="M105" s="32">
        <f t="shared" si="2"/>
        <v>0</v>
      </c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8" customHeight="1" x14ac:dyDescent="0.25">
      <c r="A106" s="27">
        <v>104</v>
      </c>
      <c r="B106" s="13" t="s">
        <v>153</v>
      </c>
      <c r="C106" s="8" t="s">
        <v>507</v>
      </c>
      <c r="D106" s="8">
        <v>2000</v>
      </c>
      <c r="E106" s="8" t="s">
        <v>474</v>
      </c>
      <c r="F106" s="9" t="s">
        <v>485</v>
      </c>
      <c r="G106" s="8">
        <v>16710</v>
      </c>
      <c r="H106" s="8">
        <v>3</v>
      </c>
      <c r="I106" s="8" t="s">
        <v>481</v>
      </c>
      <c r="J106" s="34">
        <f>VLOOKUP(B106,Sheet2!$A$1:$G$600,6,FALSE)</f>
        <v>13500</v>
      </c>
      <c r="K106" s="35">
        <f t="shared" si="3"/>
        <v>2308500</v>
      </c>
      <c r="L106" s="34">
        <v>13500</v>
      </c>
      <c r="M106" s="32">
        <f t="shared" si="2"/>
        <v>0</v>
      </c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8" customHeight="1" x14ac:dyDescent="0.25">
      <c r="A107" s="27">
        <v>105</v>
      </c>
      <c r="B107" s="15" t="s">
        <v>155</v>
      </c>
      <c r="C107" s="8" t="s">
        <v>525</v>
      </c>
      <c r="D107" s="8">
        <v>2007</v>
      </c>
      <c r="E107" s="8" t="s">
        <v>498</v>
      </c>
      <c r="F107" s="9" t="s">
        <v>525</v>
      </c>
      <c r="G107" s="8">
        <v>116660</v>
      </c>
      <c r="H107" s="8">
        <v>3</v>
      </c>
      <c r="I107" s="8" t="s">
        <v>481</v>
      </c>
      <c r="J107" s="34">
        <f>VLOOKUP(B107,Sheet2!$A$1:$G$600,6,FALSE)</f>
        <v>14000</v>
      </c>
      <c r="K107" s="35">
        <f t="shared" si="3"/>
        <v>2394000</v>
      </c>
      <c r="L107" s="34">
        <v>14000</v>
      </c>
      <c r="M107" s="32">
        <f t="shared" si="2"/>
        <v>0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8" customHeight="1" x14ac:dyDescent="0.25">
      <c r="A108" s="27">
        <v>106</v>
      </c>
      <c r="B108" s="7" t="s">
        <v>80</v>
      </c>
      <c r="C108" s="8" t="s">
        <v>523</v>
      </c>
      <c r="D108" s="8" t="s">
        <v>475</v>
      </c>
      <c r="E108" s="8" t="s">
        <v>474</v>
      </c>
      <c r="F108" s="9" t="s">
        <v>506</v>
      </c>
      <c r="G108" s="8">
        <v>16618</v>
      </c>
      <c r="H108" s="8">
        <v>3</v>
      </c>
      <c r="I108" s="8" t="s">
        <v>481</v>
      </c>
      <c r="J108" s="34">
        <f>VLOOKUP(B108,Sheet2!$A$1:$G$600,6,FALSE)</f>
        <v>37000</v>
      </c>
      <c r="K108" s="35">
        <f t="shared" si="3"/>
        <v>6327000</v>
      </c>
      <c r="L108" s="34">
        <v>37000</v>
      </c>
      <c r="M108" s="32">
        <f t="shared" si="2"/>
        <v>0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8" customHeight="1" x14ac:dyDescent="0.25">
      <c r="A109" s="27">
        <v>107</v>
      </c>
      <c r="B109" s="7" t="s">
        <v>82</v>
      </c>
      <c r="C109" s="8" t="s">
        <v>523</v>
      </c>
      <c r="D109" s="6" t="s">
        <v>475</v>
      </c>
      <c r="E109" s="8" t="s">
        <v>474</v>
      </c>
      <c r="F109" s="9" t="s">
        <v>485</v>
      </c>
      <c r="G109" s="8">
        <v>116610</v>
      </c>
      <c r="H109" s="8">
        <v>3</v>
      </c>
      <c r="I109" s="8" t="s">
        <v>481</v>
      </c>
      <c r="J109" s="34">
        <f>VLOOKUP(B109,Sheet2!$A$1:$G$600,6,FALSE)</f>
        <v>13500</v>
      </c>
      <c r="K109" s="35">
        <f t="shared" si="3"/>
        <v>2308500</v>
      </c>
      <c r="L109" s="34">
        <v>13500</v>
      </c>
      <c r="M109" s="32">
        <f t="shared" si="2"/>
        <v>0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8" customHeight="1" x14ac:dyDescent="0.25">
      <c r="A110" s="27">
        <v>108</v>
      </c>
      <c r="B110" s="7" t="s">
        <v>86</v>
      </c>
      <c r="C110" s="8" t="s">
        <v>511</v>
      </c>
      <c r="D110" s="8">
        <v>1991</v>
      </c>
      <c r="E110" s="8" t="s">
        <v>474</v>
      </c>
      <c r="F110" s="9" t="s">
        <v>506</v>
      </c>
      <c r="G110" s="8">
        <v>16528</v>
      </c>
      <c r="H110" s="8">
        <v>3</v>
      </c>
      <c r="I110" s="8" t="s">
        <v>481</v>
      </c>
      <c r="J110" s="34">
        <f>VLOOKUP(B110,Sheet2!$A$1:$G$600,6,FALSE)</f>
        <v>52000</v>
      </c>
      <c r="K110" s="35">
        <f t="shared" si="3"/>
        <v>8892000</v>
      </c>
      <c r="L110" s="34">
        <v>52000</v>
      </c>
      <c r="M110" s="32">
        <f t="shared" si="2"/>
        <v>0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8" customHeight="1" x14ac:dyDescent="0.25">
      <c r="A111" s="27">
        <v>109</v>
      </c>
      <c r="B111" s="7" t="s">
        <v>88</v>
      </c>
      <c r="C111" s="8" t="s">
        <v>516</v>
      </c>
      <c r="D111" s="8">
        <v>2004</v>
      </c>
      <c r="E111" s="8" t="s">
        <v>474</v>
      </c>
      <c r="F111" s="9" t="s">
        <v>495</v>
      </c>
      <c r="G111" s="8">
        <v>116509</v>
      </c>
      <c r="H111" s="8">
        <v>3</v>
      </c>
      <c r="I111" s="8" t="s">
        <v>487</v>
      </c>
      <c r="J111" s="34">
        <f>VLOOKUP(B111,Sheet2!$A$1:$G$600,6,FALSE)</f>
        <v>43000</v>
      </c>
      <c r="K111" s="35">
        <f t="shared" si="3"/>
        <v>7353000</v>
      </c>
      <c r="L111" s="34">
        <v>43000</v>
      </c>
      <c r="M111" s="32">
        <f t="shared" si="2"/>
        <v>0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8" customHeight="1" x14ac:dyDescent="0.25">
      <c r="A112" s="27">
        <v>110</v>
      </c>
      <c r="B112" s="7" t="s">
        <v>90</v>
      </c>
      <c r="C112" s="8" t="s">
        <v>507</v>
      </c>
      <c r="D112" s="8" t="s">
        <v>475</v>
      </c>
      <c r="E112" s="8" t="s">
        <v>474</v>
      </c>
      <c r="F112" s="9" t="s">
        <v>485</v>
      </c>
      <c r="G112" s="8">
        <v>116710</v>
      </c>
      <c r="H112" s="8">
        <v>3</v>
      </c>
      <c r="I112" s="8" t="s">
        <v>487</v>
      </c>
      <c r="J112" s="34">
        <f>VLOOKUP(B112,Sheet2!$A$1:$G$600,6,FALSE)</f>
        <v>14400</v>
      </c>
      <c r="K112" s="35">
        <f t="shared" si="3"/>
        <v>2462400</v>
      </c>
      <c r="L112" s="34">
        <v>14400</v>
      </c>
      <c r="M112" s="32">
        <f t="shared" si="2"/>
        <v>0</v>
      </c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8" customHeight="1" x14ac:dyDescent="0.25">
      <c r="A113" s="27">
        <v>111</v>
      </c>
      <c r="B113" s="7" t="s">
        <v>92</v>
      </c>
      <c r="C113" s="8" t="s">
        <v>505</v>
      </c>
      <c r="D113" s="8">
        <v>2002</v>
      </c>
      <c r="E113" s="8" t="s">
        <v>473</v>
      </c>
      <c r="F113" s="9" t="s">
        <v>485</v>
      </c>
      <c r="G113" s="8">
        <v>16200</v>
      </c>
      <c r="H113" s="8">
        <v>3</v>
      </c>
      <c r="I113" s="8" t="s">
        <v>481</v>
      </c>
      <c r="J113" s="34">
        <f>VLOOKUP(B113,Sheet2!$A$1:$G$600,6,FALSE)</f>
        <v>7000</v>
      </c>
      <c r="K113" s="35">
        <f t="shared" si="3"/>
        <v>1197000</v>
      </c>
      <c r="L113" s="34">
        <v>7000</v>
      </c>
      <c r="M113" s="32">
        <f t="shared" si="2"/>
        <v>0</v>
      </c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8" customHeight="1" x14ac:dyDescent="0.25">
      <c r="A114" s="27">
        <v>112</v>
      </c>
      <c r="B114" s="7" t="s">
        <v>96</v>
      </c>
      <c r="C114" s="8" t="s">
        <v>523</v>
      </c>
      <c r="D114" s="8" t="s">
        <v>475</v>
      </c>
      <c r="E114" s="8" t="s">
        <v>474</v>
      </c>
      <c r="F114" s="9" t="s">
        <v>485</v>
      </c>
      <c r="G114" s="8">
        <v>116710</v>
      </c>
      <c r="H114" s="8">
        <v>3</v>
      </c>
      <c r="I114" s="8" t="s">
        <v>481</v>
      </c>
      <c r="J114" s="34">
        <f>VLOOKUP(B114,Sheet2!$A$1:$G$600,6,FALSE)</f>
        <v>11900</v>
      </c>
      <c r="K114" s="35">
        <f t="shared" si="3"/>
        <v>2034900</v>
      </c>
      <c r="L114" s="34">
        <v>11900</v>
      </c>
      <c r="M114" s="32">
        <f t="shared" si="2"/>
        <v>0</v>
      </c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8" customHeight="1" x14ac:dyDescent="0.25">
      <c r="A115" s="27">
        <v>113</v>
      </c>
      <c r="B115" s="7" t="s">
        <v>98</v>
      </c>
      <c r="C115" s="8" t="s">
        <v>505</v>
      </c>
      <c r="D115" s="8">
        <v>2005</v>
      </c>
      <c r="E115" s="8" t="s">
        <v>474</v>
      </c>
      <c r="F115" s="9" t="s">
        <v>483</v>
      </c>
      <c r="G115" s="8">
        <v>116523</v>
      </c>
      <c r="H115" s="8">
        <v>3</v>
      </c>
      <c r="I115" s="8" t="s">
        <v>529</v>
      </c>
      <c r="J115" s="34">
        <f>VLOOKUP(B115,Sheet2!$A$1:$G$600,6,FALSE)</f>
        <v>44000</v>
      </c>
      <c r="K115" s="35">
        <f t="shared" si="3"/>
        <v>7524000</v>
      </c>
      <c r="L115" s="34">
        <v>44000</v>
      </c>
      <c r="M115" s="32">
        <f t="shared" si="2"/>
        <v>0</v>
      </c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8" customHeight="1" x14ac:dyDescent="0.25">
      <c r="A116" s="27">
        <v>114</v>
      </c>
      <c r="B116" s="7" t="s">
        <v>100</v>
      </c>
      <c r="C116" s="8" t="s">
        <v>507</v>
      </c>
      <c r="D116" s="8" t="s">
        <v>475</v>
      </c>
      <c r="E116" s="8" t="s">
        <v>474</v>
      </c>
      <c r="F116" s="9" t="s">
        <v>485</v>
      </c>
      <c r="G116" s="8">
        <v>116710</v>
      </c>
      <c r="H116" s="8">
        <v>3</v>
      </c>
      <c r="I116" s="8" t="s">
        <v>487</v>
      </c>
      <c r="J116" s="34">
        <f>VLOOKUP(B116,Sheet2!$A$1:$G$600,6,FALSE)</f>
        <v>18500</v>
      </c>
      <c r="K116" s="35">
        <f t="shared" si="3"/>
        <v>3163500</v>
      </c>
      <c r="L116" s="34">
        <v>18500</v>
      </c>
      <c r="M116" s="32">
        <f t="shared" si="2"/>
        <v>0</v>
      </c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8" customHeight="1" x14ac:dyDescent="0.25">
      <c r="A117" s="27">
        <v>115</v>
      </c>
      <c r="B117" s="7" t="s">
        <v>102</v>
      </c>
      <c r="C117" s="8" t="s">
        <v>516</v>
      </c>
      <c r="D117" s="8">
        <v>2007</v>
      </c>
      <c r="E117" s="8" t="s">
        <v>474</v>
      </c>
      <c r="F117" s="9" t="s">
        <v>483</v>
      </c>
      <c r="G117" s="8">
        <v>116523</v>
      </c>
      <c r="H117" s="8">
        <v>3</v>
      </c>
      <c r="I117" s="8" t="s">
        <v>529</v>
      </c>
      <c r="J117" s="34">
        <f>VLOOKUP(B117,Sheet2!$A$1:$G$600,6,FALSE)</f>
        <v>23000</v>
      </c>
      <c r="K117" s="35">
        <f t="shared" si="3"/>
        <v>3933000</v>
      </c>
      <c r="L117" s="34">
        <v>23000</v>
      </c>
      <c r="M117" s="32">
        <f t="shared" si="2"/>
        <v>0</v>
      </c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8" customHeight="1" x14ac:dyDescent="0.25">
      <c r="A118" s="27">
        <v>116</v>
      </c>
      <c r="B118" s="7" t="s">
        <v>104</v>
      </c>
      <c r="C118" s="8" t="s">
        <v>531</v>
      </c>
      <c r="D118" s="8">
        <v>1979</v>
      </c>
      <c r="E118" s="8" t="s">
        <v>473</v>
      </c>
      <c r="F118" s="9" t="s">
        <v>495</v>
      </c>
      <c r="G118" s="8">
        <v>19019</v>
      </c>
      <c r="H118" s="8">
        <v>3</v>
      </c>
      <c r="I118" s="8" t="s">
        <v>492</v>
      </c>
      <c r="J118" s="34">
        <f>VLOOKUP(B118,Sheet2!$A$1:$G$600,6,FALSE)</f>
        <v>28900</v>
      </c>
      <c r="K118" s="35">
        <f t="shared" si="3"/>
        <v>4941900</v>
      </c>
      <c r="L118" s="34">
        <v>28900</v>
      </c>
      <c r="M118" s="32">
        <f t="shared" si="2"/>
        <v>0</v>
      </c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8" customHeight="1" x14ac:dyDescent="0.25">
      <c r="A119" s="27">
        <v>117</v>
      </c>
      <c r="B119" s="7" t="s">
        <v>106</v>
      </c>
      <c r="C119" s="8" t="s">
        <v>513</v>
      </c>
      <c r="D119" s="6">
        <v>2006</v>
      </c>
      <c r="E119" s="8" t="s">
        <v>496</v>
      </c>
      <c r="F119" s="9" t="s">
        <v>485</v>
      </c>
      <c r="G119" s="8">
        <v>114200</v>
      </c>
      <c r="H119" s="8">
        <v>3</v>
      </c>
      <c r="I119" s="8" t="s">
        <v>479</v>
      </c>
      <c r="J119" s="34">
        <f>VLOOKUP(B119,Sheet2!$A$1:$G$600,6,FALSE)</f>
        <v>7000</v>
      </c>
      <c r="K119" s="35">
        <f t="shared" si="3"/>
        <v>1197000</v>
      </c>
      <c r="L119" s="34">
        <v>7000</v>
      </c>
      <c r="M119" s="32">
        <f t="shared" si="2"/>
        <v>0</v>
      </c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8" customHeight="1" x14ac:dyDescent="0.25">
      <c r="A120" s="27">
        <v>118</v>
      </c>
      <c r="B120" s="7" t="s">
        <v>108</v>
      </c>
      <c r="C120" s="8" t="s">
        <v>525</v>
      </c>
      <c r="D120" s="6" t="s">
        <v>475</v>
      </c>
      <c r="E120" s="8" t="s">
        <v>498</v>
      </c>
      <c r="F120" s="9" t="s">
        <v>485</v>
      </c>
      <c r="G120" s="8">
        <v>116660</v>
      </c>
      <c r="H120" s="8">
        <v>3</v>
      </c>
      <c r="I120" s="8" t="s">
        <v>487</v>
      </c>
      <c r="J120" s="34">
        <f>VLOOKUP(B120,Sheet2!$A$1:$G$600,6,FALSE)</f>
        <v>14500</v>
      </c>
      <c r="K120" s="35">
        <f t="shared" si="3"/>
        <v>2479500</v>
      </c>
      <c r="L120" s="34">
        <v>14500</v>
      </c>
      <c r="M120" s="32">
        <f t="shared" si="2"/>
        <v>0</v>
      </c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8" customHeight="1" x14ac:dyDescent="0.25">
      <c r="A121" s="27">
        <v>119</v>
      </c>
      <c r="B121" s="12" t="s">
        <v>110</v>
      </c>
      <c r="C121" s="8" t="s">
        <v>505</v>
      </c>
      <c r="D121" s="8">
        <v>2007</v>
      </c>
      <c r="E121" s="8" t="s">
        <v>474</v>
      </c>
      <c r="F121" s="9" t="s">
        <v>485</v>
      </c>
      <c r="G121" s="8">
        <v>16600</v>
      </c>
      <c r="H121" s="8">
        <v>3</v>
      </c>
      <c r="I121" s="8" t="s">
        <v>481</v>
      </c>
      <c r="J121" s="34">
        <f>VLOOKUP(B121,Sheet2!$A$1:$G$600,6,FALSE)</f>
        <v>19000</v>
      </c>
      <c r="K121" s="35">
        <f t="shared" si="3"/>
        <v>3249000</v>
      </c>
      <c r="L121" s="34">
        <v>19000</v>
      </c>
      <c r="M121" s="32">
        <f t="shared" si="2"/>
        <v>0</v>
      </c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8" customHeight="1" x14ac:dyDescent="0.25">
      <c r="A122" s="27">
        <v>120</v>
      </c>
      <c r="B122" s="7" t="s">
        <v>112</v>
      </c>
      <c r="C122" s="8" t="s">
        <v>513</v>
      </c>
      <c r="D122" s="8">
        <v>2008</v>
      </c>
      <c r="E122" s="8" t="s">
        <v>496</v>
      </c>
      <c r="F122" s="9" t="s">
        <v>485</v>
      </c>
      <c r="G122" s="8">
        <v>114200</v>
      </c>
      <c r="H122" s="8">
        <v>3</v>
      </c>
      <c r="I122" s="8" t="s">
        <v>479</v>
      </c>
      <c r="J122" s="34">
        <f>VLOOKUP(B122,Sheet2!$A$1:$G$600,6,FALSE)</f>
        <v>7200</v>
      </c>
      <c r="K122" s="35">
        <f t="shared" si="3"/>
        <v>1231200</v>
      </c>
      <c r="L122" s="34">
        <v>7200</v>
      </c>
      <c r="M122" s="32">
        <f t="shared" si="2"/>
        <v>0</v>
      </c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8" customHeight="1" x14ac:dyDescent="0.25">
      <c r="A123" s="27">
        <v>121</v>
      </c>
      <c r="B123" s="12" t="s">
        <v>114</v>
      </c>
      <c r="C123" s="8" t="s">
        <v>505</v>
      </c>
      <c r="D123" s="8">
        <v>2002</v>
      </c>
      <c r="E123" s="8" t="s">
        <v>474</v>
      </c>
      <c r="F123" s="9" t="s">
        <v>485</v>
      </c>
      <c r="G123" s="8">
        <v>16610</v>
      </c>
      <c r="H123" s="8">
        <v>3</v>
      </c>
      <c r="I123" s="8" t="s">
        <v>487</v>
      </c>
      <c r="J123" s="34">
        <f>VLOOKUP(B123,Sheet2!$A$1:$G$600,6,FALSE)</f>
        <v>12600</v>
      </c>
      <c r="K123" s="35">
        <f t="shared" si="3"/>
        <v>2154600</v>
      </c>
      <c r="L123" s="34">
        <v>12600</v>
      </c>
      <c r="M123" s="32">
        <f t="shared" si="2"/>
        <v>0</v>
      </c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8" customHeight="1" x14ac:dyDescent="0.25">
      <c r="A124" s="27">
        <v>122</v>
      </c>
      <c r="B124" s="7" t="s">
        <v>116</v>
      </c>
      <c r="C124" s="8" t="s">
        <v>505</v>
      </c>
      <c r="D124" s="6">
        <v>2000</v>
      </c>
      <c r="E124" s="8" t="s">
        <v>474</v>
      </c>
      <c r="F124" s="9" t="s">
        <v>485</v>
      </c>
      <c r="G124" s="8">
        <v>16610</v>
      </c>
      <c r="H124" s="8">
        <v>3</v>
      </c>
      <c r="I124" s="8" t="s">
        <v>481</v>
      </c>
      <c r="J124" s="34">
        <f>VLOOKUP(B124,Sheet2!$A$1:$G$600,6,FALSE)</f>
        <v>12600</v>
      </c>
      <c r="K124" s="35">
        <f t="shared" si="3"/>
        <v>2154600</v>
      </c>
      <c r="L124" s="34">
        <v>12600</v>
      </c>
      <c r="M124" s="32">
        <f t="shared" si="2"/>
        <v>0</v>
      </c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8" customHeight="1" x14ac:dyDescent="0.25">
      <c r="A125" s="27">
        <v>123</v>
      </c>
      <c r="B125" s="7" t="s">
        <v>118</v>
      </c>
      <c r="C125" s="8" t="s">
        <v>516</v>
      </c>
      <c r="D125" s="8">
        <v>1999</v>
      </c>
      <c r="E125" s="8" t="s">
        <v>474</v>
      </c>
      <c r="F125" s="9" t="s">
        <v>483</v>
      </c>
      <c r="G125" s="8">
        <v>16523</v>
      </c>
      <c r="H125" s="8">
        <v>3</v>
      </c>
      <c r="I125" s="8" t="s">
        <v>490</v>
      </c>
      <c r="J125" s="34">
        <f>VLOOKUP(B125,Sheet2!$A$1:$G$600,6,FALSE)</f>
        <v>25500</v>
      </c>
      <c r="K125" s="35">
        <f t="shared" si="3"/>
        <v>4360500</v>
      </c>
      <c r="L125" s="34">
        <v>25500</v>
      </c>
      <c r="M125" s="32">
        <f t="shared" si="2"/>
        <v>0</v>
      </c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8" customHeight="1" x14ac:dyDescent="0.25">
      <c r="A126" s="27">
        <v>124</v>
      </c>
      <c r="B126" s="7" t="s">
        <v>120</v>
      </c>
      <c r="C126" s="8" t="s">
        <v>523</v>
      </c>
      <c r="D126" s="8">
        <v>2004</v>
      </c>
      <c r="E126" s="8" t="s">
        <v>474</v>
      </c>
      <c r="F126" s="9" t="s">
        <v>495</v>
      </c>
      <c r="G126" s="8">
        <v>18239</v>
      </c>
      <c r="H126" s="8">
        <v>3</v>
      </c>
      <c r="I126" s="8" t="s">
        <v>481</v>
      </c>
      <c r="J126" s="34">
        <f>VLOOKUP(B126,Sheet2!$A$1:$G$600,6,FALSE)</f>
        <v>11900</v>
      </c>
      <c r="K126" s="35">
        <f t="shared" si="3"/>
        <v>2034900</v>
      </c>
      <c r="L126" s="34">
        <v>11900</v>
      </c>
      <c r="M126" s="32">
        <f t="shared" si="2"/>
        <v>0</v>
      </c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8" customHeight="1" x14ac:dyDescent="0.25">
      <c r="A127" s="27">
        <v>125</v>
      </c>
      <c r="B127" s="7" t="s">
        <v>122</v>
      </c>
      <c r="C127" s="8" t="s">
        <v>508</v>
      </c>
      <c r="D127" s="8">
        <v>2004</v>
      </c>
      <c r="E127" s="8" t="s">
        <v>474</v>
      </c>
      <c r="F127" s="9" t="s">
        <v>509</v>
      </c>
      <c r="G127" s="8">
        <v>16622</v>
      </c>
      <c r="H127" s="8">
        <v>3</v>
      </c>
      <c r="I127" s="8" t="s">
        <v>488</v>
      </c>
      <c r="J127" s="34">
        <f>VLOOKUP(B127,Sheet2!$A$1:$G$600,6,FALSE)</f>
        <v>12000</v>
      </c>
      <c r="K127" s="35">
        <f t="shared" si="3"/>
        <v>2052000</v>
      </c>
      <c r="L127" s="34">
        <v>12000</v>
      </c>
      <c r="M127" s="32">
        <f t="shared" si="2"/>
        <v>0</v>
      </c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8" customHeight="1" x14ac:dyDescent="0.25">
      <c r="A128" s="27">
        <v>126</v>
      </c>
      <c r="B128" s="7" t="s">
        <v>124</v>
      </c>
      <c r="C128" s="8" t="s">
        <v>534</v>
      </c>
      <c r="D128" s="8">
        <v>1991</v>
      </c>
      <c r="E128" s="8" t="s">
        <v>473</v>
      </c>
      <c r="F128" s="9" t="s">
        <v>495</v>
      </c>
      <c r="G128" s="8">
        <v>18239</v>
      </c>
      <c r="H128" s="8">
        <v>3</v>
      </c>
      <c r="I128" s="8" t="s">
        <v>517</v>
      </c>
      <c r="J128" s="34">
        <f>VLOOKUP(B128,Sheet2!$A$1:$G$600,6,FALSE)</f>
        <v>24200</v>
      </c>
      <c r="K128" s="35">
        <f t="shared" si="3"/>
        <v>4138200</v>
      </c>
      <c r="L128" s="34">
        <v>24200</v>
      </c>
      <c r="M128" s="32">
        <f t="shared" si="2"/>
        <v>0</v>
      </c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8" customHeight="1" x14ac:dyDescent="0.25">
      <c r="A129" s="27">
        <v>127</v>
      </c>
      <c r="B129" s="7" t="s">
        <v>125</v>
      </c>
      <c r="C129" s="8" t="s">
        <v>508</v>
      </c>
      <c r="D129" s="8">
        <v>2005</v>
      </c>
      <c r="E129" s="8" t="s">
        <v>474</v>
      </c>
      <c r="F129" s="9" t="s">
        <v>506</v>
      </c>
      <c r="G129" s="8">
        <v>16628</v>
      </c>
      <c r="H129" s="8">
        <v>3</v>
      </c>
      <c r="I129" s="8" t="s">
        <v>490</v>
      </c>
      <c r="J129" s="34">
        <f>VLOOKUP(B129,Sheet2!$A$1:$G$600,6,FALSE)</f>
        <v>31000</v>
      </c>
      <c r="K129" s="35">
        <f t="shared" si="3"/>
        <v>5301000</v>
      </c>
      <c r="L129" s="34">
        <v>31000</v>
      </c>
      <c r="M129" s="32">
        <f t="shared" si="2"/>
        <v>0</v>
      </c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8" customHeight="1" x14ac:dyDescent="0.25">
      <c r="A130" s="27">
        <v>128</v>
      </c>
      <c r="B130" s="7" t="s">
        <v>179</v>
      </c>
      <c r="C130" s="8" t="s">
        <v>525</v>
      </c>
      <c r="D130" s="6" t="s">
        <v>475</v>
      </c>
      <c r="E130" s="8" t="s">
        <v>498</v>
      </c>
      <c r="F130" s="9" t="s">
        <v>485</v>
      </c>
      <c r="G130" s="8">
        <v>116660</v>
      </c>
      <c r="H130" s="8">
        <v>3</v>
      </c>
      <c r="I130" s="8" t="s">
        <v>487</v>
      </c>
      <c r="J130" s="34">
        <f>VLOOKUP(B130,Sheet2!$A$1:$G$600,6,FALSE)</f>
        <v>14500</v>
      </c>
      <c r="K130" s="35">
        <f t="shared" si="3"/>
        <v>2479500</v>
      </c>
      <c r="L130" s="34">
        <v>14500</v>
      </c>
      <c r="M130" s="32">
        <f t="shared" si="2"/>
        <v>0</v>
      </c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8" customHeight="1" x14ac:dyDescent="0.25">
      <c r="A131" s="27">
        <v>129</v>
      </c>
      <c r="B131" s="7" t="s">
        <v>127</v>
      </c>
      <c r="C131" s="8" t="s">
        <v>525</v>
      </c>
      <c r="D131" s="6">
        <v>2010</v>
      </c>
      <c r="E131" s="8" t="s">
        <v>498</v>
      </c>
      <c r="F131" s="9" t="s">
        <v>485</v>
      </c>
      <c r="G131" s="8">
        <v>116660</v>
      </c>
      <c r="H131" s="8">
        <v>3</v>
      </c>
      <c r="I131" s="8" t="s">
        <v>487</v>
      </c>
      <c r="J131" s="34">
        <f>VLOOKUP(B131,Sheet2!$A$1:$G$600,6,FALSE)</f>
        <v>14500</v>
      </c>
      <c r="K131" s="35">
        <f t="shared" si="3"/>
        <v>2479500</v>
      </c>
      <c r="L131" s="34">
        <v>14500</v>
      </c>
      <c r="M131" s="32">
        <f t="shared" si="2"/>
        <v>0</v>
      </c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8" customHeight="1" x14ac:dyDescent="0.25">
      <c r="A132" s="27">
        <v>130</v>
      </c>
      <c r="B132" s="7" t="s">
        <v>182</v>
      </c>
      <c r="C132" s="8" t="s">
        <v>523</v>
      </c>
      <c r="D132" s="8">
        <v>2008</v>
      </c>
      <c r="E132" s="8" t="s">
        <v>474</v>
      </c>
      <c r="F132" s="9" t="s">
        <v>495</v>
      </c>
      <c r="G132" s="8">
        <v>116619</v>
      </c>
      <c r="H132" s="8">
        <v>3</v>
      </c>
      <c r="I132" s="70" t="s">
        <v>492</v>
      </c>
      <c r="J132" s="34">
        <f>VLOOKUP(B132,Sheet2!$A$1:$G$600,6,FALSE)</f>
        <v>42000</v>
      </c>
      <c r="K132" s="35">
        <f t="shared" si="3"/>
        <v>7182000</v>
      </c>
      <c r="L132" s="34">
        <v>42000</v>
      </c>
      <c r="M132" s="32">
        <f t="shared" ref="M132:M195" si="4">(J132-L132)</f>
        <v>0</v>
      </c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8" customHeight="1" x14ac:dyDescent="0.25">
      <c r="A133" s="27">
        <v>131</v>
      </c>
      <c r="B133" s="7" t="s">
        <v>129</v>
      </c>
      <c r="C133" s="8" t="s">
        <v>516</v>
      </c>
      <c r="D133" s="8">
        <v>1991</v>
      </c>
      <c r="E133" s="8" t="s">
        <v>474</v>
      </c>
      <c r="F133" s="9" t="s">
        <v>506</v>
      </c>
      <c r="G133" s="8">
        <v>16528</v>
      </c>
      <c r="H133" s="8">
        <v>3</v>
      </c>
      <c r="I133" s="8" t="s">
        <v>517</v>
      </c>
      <c r="J133" s="34">
        <f>VLOOKUP(B133,Sheet2!$A$1:$G$600,6,FALSE)</f>
        <v>50000</v>
      </c>
      <c r="K133" s="35">
        <f t="shared" ref="K133:K196" si="5">J133*171</f>
        <v>8550000</v>
      </c>
      <c r="L133" s="34">
        <v>50000</v>
      </c>
      <c r="M133" s="32">
        <f t="shared" si="4"/>
        <v>0</v>
      </c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8" customHeight="1" x14ac:dyDescent="0.25">
      <c r="A134" s="27">
        <v>132</v>
      </c>
      <c r="B134" s="7" t="s">
        <v>130</v>
      </c>
      <c r="C134" s="8" t="s">
        <v>508</v>
      </c>
      <c r="D134" s="8">
        <v>2002</v>
      </c>
      <c r="E134" s="8" t="s">
        <v>474</v>
      </c>
      <c r="F134" s="9" t="s">
        <v>509</v>
      </c>
      <c r="G134" s="8">
        <v>16622</v>
      </c>
      <c r="H134" s="8">
        <v>3</v>
      </c>
      <c r="I134" s="8" t="s">
        <v>529</v>
      </c>
      <c r="J134" s="34">
        <f>VLOOKUP(B134,Sheet2!$A$1:$G$600,6,FALSE)</f>
        <v>12400</v>
      </c>
      <c r="K134" s="35">
        <f t="shared" si="5"/>
        <v>2120400</v>
      </c>
      <c r="L134" s="34">
        <v>12400</v>
      </c>
      <c r="M134" s="32">
        <f t="shared" si="4"/>
        <v>0</v>
      </c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8" customHeight="1" x14ac:dyDescent="0.25">
      <c r="A135" s="27">
        <v>133</v>
      </c>
      <c r="B135" s="12" t="s">
        <v>131</v>
      </c>
      <c r="C135" s="8" t="s">
        <v>508</v>
      </c>
      <c r="D135" s="8" t="s">
        <v>475</v>
      </c>
      <c r="E135" s="8" t="s">
        <v>497</v>
      </c>
      <c r="F135" s="9" t="s">
        <v>509</v>
      </c>
      <c r="G135" s="8">
        <v>168622</v>
      </c>
      <c r="H135" s="8">
        <v>3</v>
      </c>
      <c r="I135" s="70" t="s">
        <v>488</v>
      </c>
      <c r="J135" s="34">
        <f>VLOOKUP(B135,Sheet2!$A$1:$G$600,6,FALSE)</f>
        <v>8900</v>
      </c>
      <c r="K135" s="35">
        <f t="shared" si="5"/>
        <v>1521900</v>
      </c>
      <c r="L135" s="34">
        <v>8900</v>
      </c>
      <c r="M135" s="32">
        <f t="shared" si="4"/>
        <v>0</v>
      </c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8" customHeight="1" x14ac:dyDescent="0.25">
      <c r="A136" s="27">
        <v>134</v>
      </c>
      <c r="B136" s="7" t="s">
        <v>132</v>
      </c>
      <c r="C136" s="8" t="s">
        <v>508</v>
      </c>
      <c r="D136" s="8" t="s">
        <v>475</v>
      </c>
      <c r="E136" s="8" t="s">
        <v>499</v>
      </c>
      <c r="F136" s="9" t="s">
        <v>509</v>
      </c>
      <c r="G136" s="8">
        <v>169622</v>
      </c>
      <c r="H136" s="8">
        <v>3</v>
      </c>
      <c r="I136" s="8" t="s">
        <v>529</v>
      </c>
      <c r="J136" s="34">
        <f>VLOOKUP(B136,Sheet2!$A$1:$G$600,6,FALSE)</f>
        <v>8900</v>
      </c>
      <c r="K136" s="35">
        <f t="shared" si="5"/>
        <v>1521900</v>
      </c>
      <c r="L136" s="34">
        <v>8900</v>
      </c>
      <c r="M136" s="32">
        <f t="shared" si="4"/>
        <v>0</v>
      </c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8" customHeight="1" x14ac:dyDescent="0.25">
      <c r="A137" s="27">
        <v>135</v>
      </c>
      <c r="B137" s="7" t="s">
        <v>134</v>
      </c>
      <c r="C137" s="8" t="s">
        <v>505</v>
      </c>
      <c r="D137" s="6">
        <v>2010</v>
      </c>
      <c r="E137" s="8" t="s">
        <v>473</v>
      </c>
      <c r="F137" s="9" t="s">
        <v>478</v>
      </c>
      <c r="G137" s="8">
        <v>116234</v>
      </c>
      <c r="H137" s="8">
        <v>3</v>
      </c>
      <c r="I137" s="8" t="s">
        <v>487</v>
      </c>
      <c r="J137" s="34">
        <f>VLOOKUP(B137,Sheet2!$A$1:$G$600,6,FALSE)</f>
        <v>11500</v>
      </c>
      <c r="K137" s="35">
        <f t="shared" si="5"/>
        <v>1966500</v>
      </c>
      <c r="L137" s="34">
        <v>11500</v>
      </c>
      <c r="M137" s="32">
        <f t="shared" si="4"/>
        <v>0</v>
      </c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8" customHeight="1" x14ac:dyDescent="0.25">
      <c r="A138" s="27">
        <v>136</v>
      </c>
      <c r="B138" s="14" t="s">
        <v>135</v>
      </c>
      <c r="C138" s="8" t="s">
        <v>524</v>
      </c>
      <c r="D138" s="8">
        <v>2002</v>
      </c>
      <c r="E138" s="8" t="s">
        <v>474</v>
      </c>
      <c r="F138" s="9" t="s">
        <v>485</v>
      </c>
      <c r="G138" s="8">
        <v>16610</v>
      </c>
      <c r="H138" s="8">
        <v>3</v>
      </c>
      <c r="I138" s="8" t="s">
        <v>481</v>
      </c>
      <c r="J138" s="34">
        <f>VLOOKUP(B138,Sheet2!$A$1:$G$600,6,FALSE)</f>
        <v>9800</v>
      </c>
      <c r="K138" s="35">
        <f t="shared" si="5"/>
        <v>1675800</v>
      </c>
      <c r="L138" s="34">
        <v>9800</v>
      </c>
      <c r="M138" s="32">
        <f t="shared" si="4"/>
        <v>0</v>
      </c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8" customHeight="1" x14ac:dyDescent="0.25">
      <c r="A139" s="27">
        <v>137</v>
      </c>
      <c r="B139" s="7" t="s">
        <v>137</v>
      </c>
      <c r="C139" s="8" t="s">
        <v>534</v>
      </c>
      <c r="D139" s="8" t="s">
        <v>475</v>
      </c>
      <c r="E139" s="8" t="s">
        <v>473</v>
      </c>
      <c r="F139" s="9" t="s">
        <v>485</v>
      </c>
      <c r="G139" s="8">
        <v>16610</v>
      </c>
      <c r="H139" s="8">
        <v>3</v>
      </c>
      <c r="I139" s="8" t="s">
        <v>535</v>
      </c>
      <c r="J139" s="34">
        <f>VLOOKUP(B139,Sheet2!$A$1:$G$600,6,FALSE)</f>
        <v>32000</v>
      </c>
      <c r="K139" s="35">
        <f t="shared" si="5"/>
        <v>5472000</v>
      </c>
      <c r="L139" s="34">
        <v>32000</v>
      </c>
      <c r="M139" s="32">
        <f t="shared" si="4"/>
        <v>0</v>
      </c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8" customHeight="1" x14ac:dyDescent="0.25">
      <c r="A140" s="27">
        <v>138</v>
      </c>
      <c r="B140" s="14" t="s">
        <v>139</v>
      </c>
      <c r="C140" s="8" t="s">
        <v>523</v>
      </c>
      <c r="D140" s="6">
        <v>2005</v>
      </c>
      <c r="E140" s="8" t="s">
        <v>474</v>
      </c>
      <c r="F140" s="9" t="s">
        <v>506</v>
      </c>
      <c r="G140" s="8" t="s">
        <v>536</v>
      </c>
      <c r="H140" s="8">
        <v>3</v>
      </c>
      <c r="I140" s="8" t="s">
        <v>481</v>
      </c>
      <c r="J140" s="34">
        <f>VLOOKUP(B140,Sheet2!$A$1:$G$600,6,FALSE)</f>
        <v>11600</v>
      </c>
      <c r="K140" s="35">
        <f t="shared" si="5"/>
        <v>1983600</v>
      </c>
      <c r="L140" s="34">
        <v>11600</v>
      </c>
      <c r="M140" s="32">
        <f t="shared" si="4"/>
        <v>0</v>
      </c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8" customHeight="1" x14ac:dyDescent="0.25">
      <c r="A141" s="27">
        <v>139</v>
      </c>
      <c r="B141" s="7" t="s">
        <v>140</v>
      </c>
      <c r="C141" s="8" t="s">
        <v>523</v>
      </c>
      <c r="D141" s="8">
        <v>2004</v>
      </c>
      <c r="E141" s="8" t="s">
        <v>474</v>
      </c>
      <c r="F141" s="9" t="s">
        <v>506</v>
      </c>
      <c r="G141" s="8">
        <v>16528</v>
      </c>
      <c r="H141" s="8">
        <v>3</v>
      </c>
      <c r="I141" s="8" t="s">
        <v>487</v>
      </c>
      <c r="J141" s="34">
        <f>VLOOKUP(B141,Sheet2!$A$1:$G$600,6,FALSE)</f>
        <v>11900</v>
      </c>
      <c r="K141" s="35">
        <f t="shared" si="5"/>
        <v>2034900</v>
      </c>
      <c r="L141" s="34">
        <v>11900</v>
      </c>
      <c r="M141" s="32">
        <f t="shared" si="4"/>
        <v>0</v>
      </c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8" customHeight="1" x14ac:dyDescent="0.25">
      <c r="A142" s="27">
        <v>140</v>
      </c>
      <c r="B142" s="7" t="s">
        <v>142</v>
      </c>
      <c r="C142" s="8" t="s">
        <v>523</v>
      </c>
      <c r="D142" s="6">
        <v>2000</v>
      </c>
      <c r="E142" s="8" t="s">
        <v>474</v>
      </c>
      <c r="F142" s="9" t="s">
        <v>506</v>
      </c>
      <c r="G142" s="8">
        <v>16528</v>
      </c>
      <c r="H142" s="8">
        <v>3</v>
      </c>
      <c r="I142" s="8" t="s">
        <v>481</v>
      </c>
      <c r="J142" s="34">
        <f>VLOOKUP(B142,Sheet2!$A$1:$G$600,6,FALSE)</f>
        <v>11600</v>
      </c>
      <c r="K142" s="35">
        <f t="shared" si="5"/>
        <v>1983600</v>
      </c>
      <c r="L142" s="34">
        <v>11600</v>
      </c>
      <c r="M142" s="32">
        <f t="shared" si="4"/>
        <v>0</v>
      </c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8" customHeight="1" x14ac:dyDescent="0.25">
      <c r="A143" s="27">
        <v>141</v>
      </c>
      <c r="B143" s="13" t="s">
        <v>143</v>
      </c>
      <c r="C143" s="8" t="s">
        <v>508</v>
      </c>
      <c r="D143" s="8">
        <v>1999</v>
      </c>
      <c r="E143" s="8" t="s">
        <v>474</v>
      </c>
      <c r="F143" s="9" t="s">
        <v>509</v>
      </c>
      <c r="G143" s="8">
        <v>16622</v>
      </c>
      <c r="H143" s="8">
        <v>3</v>
      </c>
      <c r="I143" s="8" t="s">
        <v>529</v>
      </c>
      <c r="J143" s="34">
        <f>VLOOKUP(B143,Sheet2!$A$1:$G$600,6,FALSE)</f>
        <v>12400</v>
      </c>
      <c r="K143" s="35">
        <f t="shared" si="5"/>
        <v>2120400</v>
      </c>
      <c r="L143" s="34">
        <v>12400</v>
      </c>
      <c r="M143" s="32">
        <f t="shared" si="4"/>
        <v>0</v>
      </c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8" customHeight="1" x14ac:dyDescent="0.25">
      <c r="A144" s="27">
        <v>142</v>
      </c>
      <c r="B144" s="12" t="s">
        <v>145</v>
      </c>
      <c r="C144" s="8" t="s">
        <v>505</v>
      </c>
      <c r="D144" s="8">
        <v>2006</v>
      </c>
      <c r="E144" s="8" t="s">
        <v>474</v>
      </c>
      <c r="F144" s="9" t="s">
        <v>485</v>
      </c>
      <c r="G144" s="8">
        <v>16610</v>
      </c>
      <c r="H144" s="8">
        <v>3</v>
      </c>
      <c r="I144" s="8" t="s">
        <v>487</v>
      </c>
      <c r="J144" s="34">
        <f>VLOOKUP(B144,Sheet2!$A$1:$G$600,6,FALSE)</f>
        <v>12600</v>
      </c>
      <c r="K144" s="35">
        <f t="shared" si="5"/>
        <v>2154600</v>
      </c>
      <c r="L144" s="34">
        <v>12600</v>
      </c>
      <c r="M144" s="32">
        <f t="shared" si="4"/>
        <v>0</v>
      </c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8" customHeight="1" x14ac:dyDescent="0.25">
      <c r="A145" s="27">
        <v>143</v>
      </c>
      <c r="B145" s="12" t="s">
        <v>146</v>
      </c>
      <c r="C145" s="8" t="s">
        <v>505</v>
      </c>
      <c r="D145" s="8">
        <v>2000</v>
      </c>
      <c r="E145" s="8" t="s">
        <v>474</v>
      </c>
      <c r="F145" s="9" t="s">
        <v>485</v>
      </c>
      <c r="G145" s="8">
        <v>16610</v>
      </c>
      <c r="H145" s="8">
        <v>3</v>
      </c>
      <c r="I145" s="8" t="s">
        <v>481</v>
      </c>
      <c r="J145" s="34">
        <f>VLOOKUP(B145,Sheet2!$A$1:$G$600,6,FALSE)</f>
        <v>12100</v>
      </c>
      <c r="K145" s="35">
        <f t="shared" si="5"/>
        <v>2069100</v>
      </c>
      <c r="L145" s="34">
        <v>12100</v>
      </c>
      <c r="M145" s="32">
        <f t="shared" si="4"/>
        <v>0</v>
      </c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8" customHeight="1" x14ac:dyDescent="0.25">
      <c r="A146" s="27">
        <v>144</v>
      </c>
      <c r="B146" s="12" t="s">
        <v>147</v>
      </c>
      <c r="C146" s="8" t="s">
        <v>505</v>
      </c>
      <c r="D146" s="6">
        <v>2001</v>
      </c>
      <c r="E146" s="8" t="s">
        <v>474</v>
      </c>
      <c r="F146" s="9" t="s">
        <v>485</v>
      </c>
      <c r="G146" s="8">
        <v>16610</v>
      </c>
      <c r="H146" s="8">
        <v>3</v>
      </c>
      <c r="I146" s="8" t="s">
        <v>481</v>
      </c>
      <c r="J146" s="34">
        <f>VLOOKUP(B146,Sheet2!$A$1:$G$600,6,FALSE)</f>
        <v>12100</v>
      </c>
      <c r="K146" s="35">
        <f t="shared" si="5"/>
        <v>2069100</v>
      </c>
      <c r="L146" s="34">
        <v>12100</v>
      </c>
      <c r="M146" s="32">
        <f t="shared" si="4"/>
        <v>0</v>
      </c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8" customHeight="1" x14ac:dyDescent="0.25">
      <c r="A147" s="27">
        <v>145</v>
      </c>
      <c r="B147" s="12" t="s">
        <v>149</v>
      </c>
      <c r="C147" s="8" t="s">
        <v>505</v>
      </c>
      <c r="D147" s="6">
        <v>1991</v>
      </c>
      <c r="E147" s="8" t="s">
        <v>474</v>
      </c>
      <c r="F147" s="9" t="s">
        <v>485</v>
      </c>
      <c r="G147" s="8">
        <v>16610</v>
      </c>
      <c r="H147" s="8">
        <v>3</v>
      </c>
      <c r="I147" s="8" t="s">
        <v>487</v>
      </c>
      <c r="J147" s="34">
        <f>VLOOKUP(B147,Sheet2!$A$1:$G$600,6,FALSE)</f>
        <v>12500</v>
      </c>
      <c r="K147" s="35">
        <f t="shared" si="5"/>
        <v>2137500</v>
      </c>
      <c r="L147" s="34">
        <v>12500</v>
      </c>
      <c r="M147" s="32">
        <f t="shared" si="4"/>
        <v>0</v>
      </c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8" customHeight="1" x14ac:dyDescent="0.25">
      <c r="A148" s="27">
        <v>146</v>
      </c>
      <c r="B148" s="12" t="s">
        <v>199</v>
      </c>
      <c r="C148" s="8" t="s">
        <v>505</v>
      </c>
      <c r="D148" s="6">
        <v>1991</v>
      </c>
      <c r="E148" s="8" t="s">
        <v>474</v>
      </c>
      <c r="F148" s="9" t="s">
        <v>485</v>
      </c>
      <c r="G148" s="8">
        <v>16610</v>
      </c>
      <c r="H148" s="8">
        <v>3</v>
      </c>
      <c r="I148" s="8" t="s">
        <v>487</v>
      </c>
      <c r="J148" s="34">
        <f>VLOOKUP(B148,Sheet2!$A$1:$G$600,6,FALSE)</f>
        <v>12500</v>
      </c>
      <c r="K148" s="35">
        <f t="shared" si="5"/>
        <v>2137500</v>
      </c>
      <c r="L148" s="34">
        <v>12500</v>
      </c>
      <c r="M148" s="32">
        <f t="shared" si="4"/>
        <v>0</v>
      </c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8" customHeight="1" x14ac:dyDescent="0.25">
      <c r="A149" s="27">
        <v>147</v>
      </c>
      <c r="B149" s="12" t="s">
        <v>150</v>
      </c>
      <c r="C149" s="8" t="s">
        <v>505</v>
      </c>
      <c r="D149" s="6">
        <v>2000</v>
      </c>
      <c r="E149" s="8" t="s">
        <v>474</v>
      </c>
      <c r="F149" s="9" t="s">
        <v>485</v>
      </c>
      <c r="G149" s="8">
        <v>16610</v>
      </c>
      <c r="H149" s="8">
        <v>3</v>
      </c>
      <c r="I149" s="8" t="s">
        <v>487</v>
      </c>
      <c r="J149" s="34">
        <f>VLOOKUP(B149,Sheet2!$A$1:$G$600,6,FALSE)</f>
        <v>12500</v>
      </c>
      <c r="K149" s="35">
        <f t="shared" si="5"/>
        <v>2137500</v>
      </c>
      <c r="L149" s="34">
        <v>12500</v>
      </c>
      <c r="M149" s="32">
        <f t="shared" si="4"/>
        <v>0</v>
      </c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8" customHeight="1" x14ac:dyDescent="0.25">
      <c r="A150" s="27">
        <v>148</v>
      </c>
      <c r="B150" s="12" t="s">
        <v>151</v>
      </c>
      <c r="C150" s="8" t="s">
        <v>505</v>
      </c>
      <c r="D150" s="8">
        <v>1996</v>
      </c>
      <c r="E150" s="8" t="s">
        <v>474</v>
      </c>
      <c r="F150" s="9" t="s">
        <v>485</v>
      </c>
      <c r="G150" s="8">
        <v>16610</v>
      </c>
      <c r="H150" s="8">
        <v>3</v>
      </c>
      <c r="I150" s="8" t="s">
        <v>481</v>
      </c>
      <c r="J150" s="34">
        <f>VLOOKUP(B150,Sheet2!$A$1:$G$600,6,FALSE)</f>
        <v>12100</v>
      </c>
      <c r="K150" s="35">
        <f t="shared" si="5"/>
        <v>2069100</v>
      </c>
      <c r="L150" s="34">
        <v>12100</v>
      </c>
      <c r="M150" s="32">
        <f t="shared" si="4"/>
        <v>0</v>
      </c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8" customHeight="1" x14ac:dyDescent="0.25">
      <c r="A151" s="27">
        <v>149</v>
      </c>
      <c r="B151" s="12" t="s">
        <v>152</v>
      </c>
      <c r="C151" s="8" t="s">
        <v>505</v>
      </c>
      <c r="D151" s="6">
        <v>1993</v>
      </c>
      <c r="E151" s="8" t="s">
        <v>474</v>
      </c>
      <c r="F151" s="9" t="s">
        <v>485</v>
      </c>
      <c r="G151" s="8">
        <v>16610</v>
      </c>
      <c r="H151" s="8">
        <v>3</v>
      </c>
      <c r="I151" s="8" t="s">
        <v>487</v>
      </c>
      <c r="J151" s="34">
        <f>VLOOKUP(B151,Sheet2!$A$1:$G$600,6,FALSE)</f>
        <v>12600</v>
      </c>
      <c r="K151" s="35">
        <f t="shared" si="5"/>
        <v>2154600</v>
      </c>
      <c r="L151" s="34">
        <v>12600</v>
      </c>
      <c r="M151" s="32">
        <f t="shared" si="4"/>
        <v>0</v>
      </c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8" customHeight="1" x14ac:dyDescent="0.25">
      <c r="A152" s="27">
        <v>150</v>
      </c>
      <c r="B152" s="12" t="s">
        <v>154</v>
      </c>
      <c r="C152" s="8" t="s">
        <v>505</v>
      </c>
      <c r="D152" s="6" t="s">
        <v>475</v>
      </c>
      <c r="E152" s="8" t="s">
        <v>474</v>
      </c>
      <c r="F152" s="9" t="s">
        <v>485</v>
      </c>
      <c r="G152" s="8">
        <v>16610</v>
      </c>
      <c r="H152" s="8">
        <v>3</v>
      </c>
      <c r="I152" s="8" t="s">
        <v>481</v>
      </c>
      <c r="J152" s="34">
        <f>VLOOKUP(B152,Sheet2!$A$1:$G$600,6,FALSE)</f>
        <v>12100</v>
      </c>
      <c r="K152" s="35">
        <f t="shared" si="5"/>
        <v>2069100</v>
      </c>
      <c r="L152" s="34">
        <v>12100</v>
      </c>
      <c r="M152" s="32">
        <f t="shared" si="4"/>
        <v>0</v>
      </c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8" customHeight="1" x14ac:dyDescent="0.25">
      <c r="A153" s="27">
        <v>151</v>
      </c>
      <c r="B153" s="12" t="s">
        <v>156</v>
      </c>
      <c r="C153" s="8" t="s">
        <v>505</v>
      </c>
      <c r="D153" s="6">
        <v>2000</v>
      </c>
      <c r="E153" s="8" t="s">
        <v>474</v>
      </c>
      <c r="F153" s="9" t="s">
        <v>485</v>
      </c>
      <c r="G153" s="8">
        <v>16610</v>
      </c>
      <c r="H153" s="8">
        <v>3</v>
      </c>
      <c r="I153" s="8" t="s">
        <v>487</v>
      </c>
      <c r="J153" s="34">
        <f>VLOOKUP(B153,Sheet2!$A$1:$G$600,6,FALSE)</f>
        <v>12600</v>
      </c>
      <c r="K153" s="35">
        <f t="shared" si="5"/>
        <v>2154600</v>
      </c>
      <c r="L153" s="34">
        <v>12600</v>
      </c>
      <c r="M153" s="32">
        <f t="shared" si="4"/>
        <v>0</v>
      </c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8" customHeight="1" x14ac:dyDescent="0.25">
      <c r="A154" s="27">
        <v>152</v>
      </c>
      <c r="B154" s="12" t="s">
        <v>157</v>
      </c>
      <c r="C154" s="8" t="s">
        <v>505</v>
      </c>
      <c r="D154" s="8">
        <v>2000</v>
      </c>
      <c r="E154" s="8" t="s">
        <v>474</v>
      </c>
      <c r="F154" s="9" t="s">
        <v>485</v>
      </c>
      <c r="G154" s="8">
        <v>16610</v>
      </c>
      <c r="H154" s="8">
        <v>3</v>
      </c>
      <c r="I154" s="8" t="s">
        <v>487</v>
      </c>
      <c r="J154" s="34">
        <f>VLOOKUP(B154,Sheet2!$A$1:$G$600,6,FALSE)</f>
        <v>12600</v>
      </c>
      <c r="K154" s="35">
        <f t="shared" si="5"/>
        <v>2154600</v>
      </c>
      <c r="L154" s="34">
        <v>12600</v>
      </c>
      <c r="M154" s="32">
        <f t="shared" si="4"/>
        <v>0</v>
      </c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8" customHeight="1" x14ac:dyDescent="0.25">
      <c r="A155" s="27">
        <v>153</v>
      </c>
      <c r="B155" s="12" t="s">
        <v>158</v>
      </c>
      <c r="C155" s="8" t="s">
        <v>505</v>
      </c>
      <c r="D155" s="6">
        <v>2002</v>
      </c>
      <c r="E155" s="8" t="s">
        <v>474</v>
      </c>
      <c r="F155" s="9" t="s">
        <v>485</v>
      </c>
      <c r="G155" s="8">
        <v>16610</v>
      </c>
      <c r="H155" s="8">
        <v>3</v>
      </c>
      <c r="I155" s="8" t="s">
        <v>487</v>
      </c>
      <c r="J155" s="34">
        <f>VLOOKUP(B155,Sheet2!$A$1:$G$600,6,FALSE)</f>
        <v>12600</v>
      </c>
      <c r="K155" s="35">
        <f t="shared" si="5"/>
        <v>2154600</v>
      </c>
      <c r="L155" s="34">
        <v>12600</v>
      </c>
      <c r="M155" s="32">
        <f t="shared" si="4"/>
        <v>0</v>
      </c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8" customHeight="1" x14ac:dyDescent="0.25">
      <c r="A156" s="27">
        <v>154</v>
      </c>
      <c r="B156" s="12" t="s">
        <v>159</v>
      </c>
      <c r="C156" s="8" t="s">
        <v>505</v>
      </c>
      <c r="D156" s="6">
        <v>1995</v>
      </c>
      <c r="E156" s="8" t="s">
        <v>474</v>
      </c>
      <c r="F156" s="9" t="s">
        <v>485</v>
      </c>
      <c r="G156" s="8">
        <v>16610</v>
      </c>
      <c r="H156" s="8">
        <v>3</v>
      </c>
      <c r="I156" s="8" t="s">
        <v>481</v>
      </c>
      <c r="J156" s="34">
        <f>VLOOKUP(B156,Sheet2!$A$1:$G$600,6,FALSE)</f>
        <v>12100</v>
      </c>
      <c r="K156" s="35">
        <f t="shared" si="5"/>
        <v>2069100</v>
      </c>
      <c r="L156" s="34">
        <v>12100</v>
      </c>
      <c r="M156" s="32">
        <f t="shared" si="4"/>
        <v>0</v>
      </c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8" customHeight="1" x14ac:dyDescent="0.25">
      <c r="A157" s="27">
        <v>155</v>
      </c>
      <c r="B157" s="12" t="s">
        <v>160</v>
      </c>
      <c r="C157" s="8" t="s">
        <v>505</v>
      </c>
      <c r="D157" s="6">
        <v>2000</v>
      </c>
      <c r="E157" s="8" t="s">
        <v>474</v>
      </c>
      <c r="F157" s="9" t="s">
        <v>485</v>
      </c>
      <c r="G157" s="8">
        <v>16610</v>
      </c>
      <c r="H157" s="8">
        <v>3</v>
      </c>
      <c r="I157" s="8" t="s">
        <v>481</v>
      </c>
      <c r="J157" s="34">
        <f>VLOOKUP(B157,Sheet2!$A$1:$G$600,6,FALSE)</f>
        <v>12100</v>
      </c>
      <c r="K157" s="35">
        <f t="shared" si="5"/>
        <v>2069100</v>
      </c>
      <c r="L157" s="34">
        <v>12100</v>
      </c>
      <c r="M157" s="32">
        <f t="shared" si="4"/>
        <v>0</v>
      </c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8" customHeight="1" x14ac:dyDescent="0.25">
      <c r="A158" s="27">
        <v>156</v>
      </c>
      <c r="B158" s="12" t="s">
        <v>161</v>
      </c>
      <c r="C158" s="8" t="s">
        <v>505</v>
      </c>
      <c r="D158" s="8">
        <v>1991</v>
      </c>
      <c r="E158" s="8" t="s">
        <v>474</v>
      </c>
      <c r="F158" s="9" t="s">
        <v>485</v>
      </c>
      <c r="G158" s="8">
        <v>16610</v>
      </c>
      <c r="H158" s="8">
        <v>3</v>
      </c>
      <c r="I158" s="8" t="s">
        <v>481</v>
      </c>
      <c r="J158" s="34">
        <f>VLOOKUP(B158,Sheet2!$A$1:$G$600,6,FALSE)</f>
        <v>12100</v>
      </c>
      <c r="K158" s="35">
        <f t="shared" si="5"/>
        <v>2069100</v>
      </c>
      <c r="L158" s="34">
        <v>12100</v>
      </c>
      <c r="M158" s="32">
        <f t="shared" si="4"/>
        <v>0</v>
      </c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8" customHeight="1" x14ac:dyDescent="0.25">
      <c r="A159" s="27">
        <v>157</v>
      </c>
      <c r="B159" s="12" t="s">
        <v>163</v>
      </c>
      <c r="C159" s="8" t="s">
        <v>505</v>
      </c>
      <c r="D159" s="11">
        <v>2006</v>
      </c>
      <c r="E159" s="8" t="s">
        <v>474</v>
      </c>
      <c r="F159" s="9" t="s">
        <v>485</v>
      </c>
      <c r="G159" s="8">
        <v>16610</v>
      </c>
      <c r="H159" s="8">
        <v>3</v>
      </c>
      <c r="I159" s="8" t="s">
        <v>487</v>
      </c>
      <c r="J159" s="34">
        <f>VLOOKUP(B159,Sheet2!$A$1:$G$600,6,FALSE)</f>
        <v>19500</v>
      </c>
      <c r="K159" s="35">
        <f t="shared" si="5"/>
        <v>3334500</v>
      </c>
      <c r="L159" s="34">
        <v>19500</v>
      </c>
      <c r="M159" s="32">
        <f t="shared" si="4"/>
        <v>0</v>
      </c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8" customHeight="1" x14ac:dyDescent="0.25">
      <c r="A160" s="27">
        <v>158</v>
      </c>
      <c r="B160" s="12" t="s">
        <v>165</v>
      </c>
      <c r="C160" s="8" t="s">
        <v>523</v>
      </c>
      <c r="D160" s="8">
        <v>2001</v>
      </c>
      <c r="E160" s="8" t="s">
        <v>474</v>
      </c>
      <c r="F160" s="9" t="s">
        <v>485</v>
      </c>
      <c r="G160" s="8">
        <v>16600</v>
      </c>
      <c r="H160" s="8">
        <v>3</v>
      </c>
      <c r="I160" s="8" t="s">
        <v>481</v>
      </c>
      <c r="J160" s="34">
        <f>VLOOKUP(B160,Sheet2!$A$1:$G$600,6,FALSE)</f>
        <v>11500</v>
      </c>
      <c r="K160" s="35">
        <f t="shared" si="5"/>
        <v>1966500</v>
      </c>
      <c r="L160" s="34">
        <v>11500</v>
      </c>
      <c r="M160" s="32">
        <f t="shared" si="4"/>
        <v>0</v>
      </c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8" customHeight="1" x14ac:dyDescent="0.25">
      <c r="A161" s="27">
        <v>159</v>
      </c>
      <c r="B161" s="12" t="s">
        <v>166</v>
      </c>
      <c r="C161" s="8" t="s">
        <v>523</v>
      </c>
      <c r="D161" s="8">
        <v>2001</v>
      </c>
      <c r="E161" s="8" t="s">
        <v>474</v>
      </c>
      <c r="F161" s="9" t="s">
        <v>485</v>
      </c>
      <c r="G161" s="8">
        <v>16600</v>
      </c>
      <c r="H161" s="8">
        <v>3</v>
      </c>
      <c r="I161" s="8" t="s">
        <v>481</v>
      </c>
      <c r="J161" s="34">
        <f>VLOOKUP(B161,Sheet2!$A$1:$G$600,6,FALSE)</f>
        <v>11500</v>
      </c>
      <c r="K161" s="35">
        <f t="shared" si="5"/>
        <v>1966500</v>
      </c>
      <c r="L161" s="34">
        <v>11500</v>
      </c>
      <c r="M161" s="32">
        <f t="shared" si="4"/>
        <v>0</v>
      </c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8" customHeight="1" x14ac:dyDescent="0.25">
      <c r="A162" s="27">
        <v>160</v>
      </c>
      <c r="B162" s="12" t="s">
        <v>214</v>
      </c>
      <c r="C162" s="8" t="s">
        <v>526</v>
      </c>
      <c r="D162" s="6">
        <v>2005</v>
      </c>
      <c r="E162" s="8" t="s">
        <v>473</v>
      </c>
      <c r="F162" s="9" t="s">
        <v>485</v>
      </c>
      <c r="G162" s="8">
        <v>114270</v>
      </c>
      <c r="H162" s="8">
        <v>3</v>
      </c>
      <c r="I162" s="8" t="s">
        <v>487</v>
      </c>
      <c r="J162" s="34">
        <f>VLOOKUP(B162,Sheet2!$A$1:$G$600,6,FALSE)</f>
        <v>7400</v>
      </c>
      <c r="K162" s="35">
        <f t="shared" si="5"/>
        <v>1265400</v>
      </c>
      <c r="L162" s="34">
        <v>7400</v>
      </c>
      <c r="M162" s="32">
        <f t="shared" si="4"/>
        <v>0</v>
      </c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8" customHeight="1" x14ac:dyDescent="0.25">
      <c r="A163" s="27">
        <v>161</v>
      </c>
      <c r="B163" s="12" t="s">
        <v>167</v>
      </c>
      <c r="C163" s="8" t="s">
        <v>510</v>
      </c>
      <c r="D163" s="8" t="s">
        <v>475</v>
      </c>
      <c r="E163" s="8" t="s">
        <v>474</v>
      </c>
      <c r="F163" s="9" t="s">
        <v>485</v>
      </c>
      <c r="G163" s="8">
        <v>16600</v>
      </c>
      <c r="H163" s="8">
        <v>3</v>
      </c>
      <c r="I163" s="70" t="s">
        <v>481</v>
      </c>
      <c r="J163" s="34">
        <f>VLOOKUP(B163,Sheet2!$A$1:$G$600,6,FALSE)</f>
        <v>12500</v>
      </c>
      <c r="K163" s="35">
        <f t="shared" si="5"/>
        <v>2137500</v>
      </c>
      <c r="L163" s="34">
        <v>12500</v>
      </c>
      <c r="M163" s="32">
        <f t="shared" si="4"/>
        <v>0</v>
      </c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8" customHeight="1" x14ac:dyDescent="0.25">
      <c r="A164" s="27">
        <v>162</v>
      </c>
      <c r="B164" s="12" t="s">
        <v>168</v>
      </c>
      <c r="C164" s="8" t="s">
        <v>510</v>
      </c>
      <c r="D164" s="6">
        <v>2000</v>
      </c>
      <c r="E164" s="8" t="s">
        <v>474</v>
      </c>
      <c r="F164" s="9" t="s">
        <v>485</v>
      </c>
      <c r="G164" s="8">
        <v>16600</v>
      </c>
      <c r="H164" s="8">
        <v>3</v>
      </c>
      <c r="I164" s="8" t="s">
        <v>481</v>
      </c>
      <c r="J164" s="34">
        <f>VLOOKUP(B164,Sheet2!$A$1:$G$600,6,FALSE)</f>
        <v>12000</v>
      </c>
      <c r="K164" s="35">
        <f t="shared" si="5"/>
        <v>2052000</v>
      </c>
      <c r="L164" s="34">
        <v>12000</v>
      </c>
      <c r="M164" s="32">
        <f t="shared" si="4"/>
        <v>0</v>
      </c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8" customHeight="1" x14ac:dyDescent="0.25">
      <c r="A165" s="27">
        <v>163</v>
      </c>
      <c r="B165" s="12" t="s">
        <v>169</v>
      </c>
      <c r="C165" s="8" t="s">
        <v>510</v>
      </c>
      <c r="D165" s="8">
        <v>2001</v>
      </c>
      <c r="E165" s="8" t="s">
        <v>474</v>
      </c>
      <c r="F165" s="9" t="s">
        <v>485</v>
      </c>
      <c r="G165" s="8">
        <v>16600</v>
      </c>
      <c r="H165" s="8">
        <v>3</v>
      </c>
      <c r="I165" s="70" t="s">
        <v>481</v>
      </c>
      <c r="J165" s="34">
        <f>VLOOKUP(B165,Sheet2!$A$1:$G$600,6,FALSE)</f>
        <v>12100</v>
      </c>
      <c r="K165" s="35">
        <f t="shared" si="5"/>
        <v>2069100</v>
      </c>
      <c r="L165" s="34">
        <v>12100</v>
      </c>
      <c r="M165" s="32">
        <f t="shared" si="4"/>
        <v>0</v>
      </c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8" customHeight="1" x14ac:dyDescent="0.25">
      <c r="A166" s="27">
        <v>164</v>
      </c>
      <c r="B166" s="12" t="s">
        <v>170</v>
      </c>
      <c r="C166" s="8" t="s">
        <v>526</v>
      </c>
      <c r="D166" s="8">
        <v>2004</v>
      </c>
      <c r="E166" s="8" t="s">
        <v>473</v>
      </c>
      <c r="F166" s="9" t="s">
        <v>485</v>
      </c>
      <c r="G166" s="8">
        <v>114270</v>
      </c>
      <c r="H166" s="8">
        <v>3</v>
      </c>
      <c r="I166" s="8" t="s">
        <v>481</v>
      </c>
      <c r="J166" s="34">
        <f>VLOOKUP(B166,Sheet2!$A$1:$G$600,6,FALSE)</f>
        <v>7100</v>
      </c>
      <c r="K166" s="35">
        <f t="shared" si="5"/>
        <v>1214100</v>
      </c>
      <c r="L166" s="34">
        <v>7100</v>
      </c>
      <c r="M166" s="32">
        <f t="shared" si="4"/>
        <v>0</v>
      </c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8" customHeight="1" x14ac:dyDescent="0.25">
      <c r="A167" s="27">
        <v>165</v>
      </c>
      <c r="B167" s="12" t="s">
        <v>172</v>
      </c>
      <c r="C167" s="8" t="s">
        <v>525</v>
      </c>
      <c r="D167" s="8" t="s">
        <v>475</v>
      </c>
      <c r="E167" s="8" t="s">
        <v>498</v>
      </c>
      <c r="F167" s="9" t="s">
        <v>485</v>
      </c>
      <c r="G167" s="8">
        <v>116660</v>
      </c>
      <c r="H167" s="8">
        <v>3</v>
      </c>
      <c r="I167" s="8" t="s">
        <v>487</v>
      </c>
      <c r="J167" s="34">
        <f>VLOOKUP(B167,Sheet2!$A$1:$G$600,6,FALSE)</f>
        <v>14500</v>
      </c>
      <c r="K167" s="35">
        <f t="shared" si="5"/>
        <v>2479500</v>
      </c>
      <c r="L167" s="34">
        <v>14500</v>
      </c>
      <c r="M167" s="32">
        <f t="shared" si="4"/>
        <v>0</v>
      </c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8" customHeight="1" x14ac:dyDescent="0.25">
      <c r="A168" s="27">
        <v>166</v>
      </c>
      <c r="B168" s="12" t="s">
        <v>173</v>
      </c>
      <c r="C168" s="8" t="s">
        <v>508</v>
      </c>
      <c r="D168" s="8">
        <v>2004</v>
      </c>
      <c r="E168" s="8" t="s">
        <v>474</v>
      </c>
      <c r="F168" s="9" t="s">
        <v>506</v>
      </c>
      <c r="G168" s="8">
        <v>16628</v>
      </c>
      <c r="H168" s="8">
        <v>3</v>
      </c>
      <c r="I168" s="8" t="s">
        <v>517</v>
      </c>
      <c r="J168" s="34">
        <f>VLOOKUP(B168,Sheet2!$A$1:$G$600,6,FALSE)</f>
        <v>27000</v>
      </c>
      <c r="K168" s="35">
        <f t="shared" si="5"/>
        <v>4617000</v>
      </c>
      <c r="L168" s="34">
        <v>27000</v>
      </c>
      <c r="M168" s="32">
        <f t="shared" si="4"/>
        <v>0</v>
      </c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8" customHeight="1" x14ac:dyDescent="0.25">
      <c r="A169" s="27">
        <v>167</v>
      </c>
      <c r="B169" s="12" t="s">
        <v>174</v>
      </c>
      <c r="C169" s="8" t="s">
        <v>524</v>
      </c>
      <c r="D169" s="8">
        <v>2006</v>
      </c>
      <c r="E169" s="8" t="s">
        <v>474</v>
      </c>
      <c r="F169" s="9" t="s">
        <v>485</v>
      </c>
      <c r="G169" s="8">
        <v>16570</v>
      </c>
      <c r="H169" s="8">
        <v>3</v>
      </c>
      <c r="I169" s="8" t="s">
        <v>481</v>
      </c>
      <c r="J169" s="34">
        <f>VLOOKUP(B169,Sheet2!$A$1:$G$600,6,FALSE)</f>
        <v>9500</v>
      </c>
      <c r="K169" s="35">
        <f t="shared" si="5"/>
        <v>1624500</v>
      </c>
      <c r="L169" s="34">
        <v>9500</v>
      </c>
      <c r="M169" s="32">
        <f t="shared" si="4"/>
        <v>0</v>
      </c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8" customHeight="1" x14ac:dyDescent="0.25">
      <c r="A170" s="27">
        <v>168</v>
      </c>
      <c r="B170" s="12" t="s">
        <v>175</v>
      </c>
      <c r="C170" s="8" t="s">
        <v>524</v>
      </c>
      <c r="D170" s="6">
        <v>1993</v>
      </c>
      <c r="E170" s="8" t="s">
        <v>474</v>
      </c>
      <c r="F170" s="9" t="s">
        <v>485</v>
      </c>
      <c r="G170" s="8">
        <v>16570</v>
      </c>
      <c r="H170" s="8">
        <v>3</v>
      </c>
      <c r="I170" s="8" t="s">
        <v>481</v>
      </c>
      <c r="J170" s="34">
        <f>VLOOKUP(B170,Sheet2!$A$1:$G$600,6,FALSE)</f>
        <v>9500</v>
      </c>
      <c r="K170" s="35">
        <f t="shared" si="5"/>
        <v>1624500</v>
      </c>
      <c r="L170" s="34">
        <v>9500</v>
      </c>
      <c r="M170" s="32">
        <f t="shared" si="4"/>
        <v>0</v>
      </c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8" customHeight="1" x14ac:dyDescent="0.25">
      <c r="A171" s="27">
        <v>169</v>
      </c>
      <c r="B171" s="12" t="s">
        <v>176</v>
      </c>
      <c r="C171" s="8" t="s">
        <v>524</v>
      </c>
      <c r="D171" s="8">
        <v>2005</v>
      </c>
      <c r="E171" s="8" t="s">
        <v>474</v>
      </c>
      <c r="F171" s="9" t="s">
        <v>495</v>
      </c>
      <c r="G171" s="8">
        <v>116509</v>
      </c>
      <c r="H171" s="8">
        <v>3</v>
      </c>
      <c r="I171" s="8" t="s">
        <v>481</v>
      </c>
      <c r="J171" s="34">
        <f>VLOOKUP(B171,Sheet2!$A$1:$G$600,6,FALSE)</f>
        <v>9500</v>
      </c>
      <c r="K171" s="35">
        <f t="shared" si="5"/>
        <v>1624500</v>
      </c>
      <c r="L171" s="34">
        <v>9500</v>
      </c>
      <c r="M171" s="32">
        <f t="shared" si="4"/>
        <v>0</v>
      </c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8" customHeight="1" x14ac:dyDescent="0.25">
      <c r="A172" s="27">
        <v>170</v>
      </c>
      <c r="B172" s="12" t="s">
        <v>177</v>
      </c>
      <c r="C172" s="8" t="s">
        <v>516</v>
      </c>
      <c r="D172" s="8">
        <v>2006</v>
      </c>
      <c r="E172" s="8" t="s">
        <v>474</v>
      </c>
      <c r="F172" s="9" t="s">
        <v>495</v>
      </c>
      <c r="G172" s="8">
        <v>116509</v>
      </c>
      <c r="H172" s="8">
        <v>3</v>
      </c>
      <c r="I172" s="8" t="s">
        <v>487</v>
      </c>
      <c r="J172" s="34">
        <f>VLOOKUP(B172,Sheet2!$A$1:$G$600,6,FALSE)</f>
        <v>42000</v>
      </c>
      <c r="K172" s="35">
        <f t="shared" si="5"/>
        <v>7182000</v>
      </c>
      <c r="L172" s="34">
        <v>42000</v>
      </c>
      <c r="M172" s="32">
        <f t="shared" si="4"/>
        <v>0</v>
      </c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8" customHeight="1" x14ac:dyDescent="0.25">
      <c r="A173" s="27">
        <v>171</v>
      </c>
      <c r="B173" s="16" t="s">
        <v>178</v>
      </c>
      <c r="C173" s="8" t="s">
        <v>510</v>
      </c>
      <c r="D173" s="6">
        <v>2006</v>
      </c>
      <c r="E173" s="8" t="s">
        <v>474</v>
      </c>
      <c r="F173" s="9" t="s">
        <v>485</v>
      </c>
      <c r="G173" s="8">
        <v>116610</v>
      </c>
      <c r="H173" s="8">
        <v>3</v>
      </c>
      <c r="I173" s="8" t="s">
        <v>481</v>
      </c>
      <c r="J173" s="34">
        <f>VLOOKUP(B173,Sheet2!$A$1:$G$600,6,FALSE)</f>
        <v>12000</v>
      </c>
      <c r="K173" s="35">
        <f t="shared" si="5"/>
        <v>2052000</v>
      </c>
      <c r="L173" s="34">
        <v>12000</v>
      </c>
      <c r="M173" s="32">
        <f t="shared" si="4"/>
        <v>0</v>
      </c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8" customHeight="1" x14ac:dyDescent="0.25">
      <c r="A174" s="27">
        <v>172</v>
      </c>
      <c r="B174" s="12" t="s">
        <v>183</v>
      </c>
      <c r="C174" s="8" t="s">
        <v>516</v>
      </c>
      <c r="D174" s="6">
        <v>2004</v>
      </c>
      <c r="E174" s="8" t="s">
        <v>474</v>
      </c>
      <c r="F174" s="9" t="s">
        <v>506</v>
      </c>
      <c r="G174" s="8">
        <v>116518</v>
      </c>
      <c r="H174" s="8" t="s">
        <v>521</v>
      </c>
      <c r="I174" s="8" t="s">
        <v>484</v>
      </c>
      <c r="J174" s="34">
        <f>VLOOKUP(B174,Sheet2!$A$1:$G$600,6,FALSE)</f>
        <v>38000</v>
      </c>
      <c r="K174" s="35">
        <f t="shared" si="5"/>
        <v>6498000</v>
      </c>
      <c r="L174" s="34">
        <v>38000</v>
      </c>
      <c r="M174" s="32">
        <f t="shared" si="4"/>
        <v>0</v>
      </c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8" customHeight="1" x14ac:dyDescent="0.25">
      <c r="A175" s="27">
        <v>173</v>
      </c>
      <c r="B175" s="12" t="s">
        <v>184</v>
      </c>
      <c r="C175" s="8" t="s">
        <v>516</v>
      </c>
      <c r="D175" s="8">
        <v>1996</v>
      </c>
      <c r="E175" s="8" t="s">
        <v>474</v>
      </c>
      <c r="F175" s="9" t="s">
        <v>506</v>
      </c>
      <c r="G175" s="8">
        <v>16518</v>
      </c>
      <c r="H175" s="8" t="s">
        <v>521</v>
      </c>
      <c r="I175" s="8" t="s">
        <v>490</v>
      </c>
      <c r="J175" s="34">
        <f>VLOOKUP(B175,Sheet2!$A$1:$G$600,6,FALSE)</f>
        <v>31000</v>
      </c>
      <c r="K175" s="35">
        <f t="shared" si="5"/>
        <v>5301000</v>
      </c>
      <c r="L175" s="34">
        <v>31000</v>
      </c>
      <c r="M175" s="32">
        <f t="shared" si="4"/>
        <v>0</v>
      </c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8" customHeight="1" x14ac:dyDescent="0.25">
      <c r="A176" s="27">
        <v>174</v>
      </c>
      <c r="B176" s="12" t="s">
        <v>185</v>
      </c>
      <c r="C176" s="8" t="s">
        <v>524</v>
      </c>
      <c r="D176" s="6">
        <v>2006</v>
      </c>
      <c r="E176" s="8" t="s">
        <v>474</v>
      </c>
      <c r="F176" s="9" t="s">
        <v>485</v>
      </c>
      <c r="G176" s="8">
        <v>16570</v>
      </c>
      <c r="H176" s="8">
        <v>3</v>
      </c>
      <c r="I176" s="8" t="s">
        <v>487</v>
      </c>
      <c r="J176" s="34">
        <f>VLOOKUP(B176,Sheet2!$A$1:$G$600,6,FALSE)</f>
        <v>9600</v>
      </c>
      <c r="K176" s="35">
        <f t="shared" si="5"/>
        <v>1641600</v>
      </c>
      <c r="L176" s="34">
        <v>9600</v>
      </c>
      <c r="M176" s="32">
        <f t="shared" si="4"/>
        <v>0</v>
      </c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8" customHeight="1" x14ac:dyDescent="0.25">
      <c r="A177" s="27">
        <v>175</v>
      </c>
      <c r="B177" s="12" t="s">
        <v>186</v>
      </c>
      <c r="C177" s="8" t="s">
        <v>505</v>
      </c>
      <c r="D177" s="8" t="s">
        <v>475</v>
      </c>
      <c r="E177" s="8" t="s">
        <v>474</v>
      </c>
      <c r="F177" s="9" t="s">
        <v>495</v>
      </c>
      <c r="G177" s="8">
        <v>116619</v>
      </c>
      <c r="H177" s="8">
        <v>3</v>
      </c>
      <c r="I177" s="8" t="s">
        <v>492</v>
      </c>
      <c r="J177" s="34">
        <f>VLOOKUP(B177,Sheet2!$A$1:$G$600,6,FALSE)</f>
        <v>42000</v>
      </c>
      <c r="K177" s="35">
        <f t="shared" si="5"/>
        <v>7182000</v>
      </c>
      <c r="L177" s="34">
        <v>42000</v>
      </c>
      <c r="M177" s="32">
        <f t="shared" si="4"/>
        <v>0</v>
      </c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8" customHeight="1" x14ac:dyDescent="0.25">
      <c r="A178" s="27">
        <v>176</v>
      </c>
      <c r="B178" s="12" t="s">
        <v>188</v>
      </c>
      <c r="C178" s="8" t="s">
        <v>505</v>
      </c>
      <c r="D178" s="6">
        <v>1995</v>
      </c>
      <c r="E178" s="8" t="s">
        <v>473</v>
      </c>
      <c r="F178" s="9" t="s">
        <v>478</v>
      </c>
      <c r="G178" s="8">
        <v>16234</v>
      </c>
      <c r="H178" s="8">
        <v>5</v>
      </c>
      <c r="I178" s="8" t="s">
        <v>529</v>
      </c>
      <c r="J178" s="34">
        <f>VLOOKUP(B178,Sheet2!$A$1:$G$600,6,FALSE)</f>
        <v>7500</v>
      </c>
      <c r="K178" s="35">
        <f t="shared" si="5"/>
        <v>1282500</v>
      </c>
      <c r="L178" s="34">
        <v>7500</v>
      </c>
      <c r="M178" s="32">
        <f t="shared" si="4"/>
        <v>0</v>
      </c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8" customHeight="1" x14ac:dyDescent="0.25">
      <c r="A179" s="27">
        <v>177</v>
      </c>
      <c r="B179" s="12" t="s">
        <v>189</v>
      </c>
      <c r="C179" s="8" t="s">
        <v>505</v>
      </c>
      <c r="D179" s="8">
        <v>1990</v>
      </c>
      <c r="E179" s="8" t="s">
        <v>473</v>
      </c>
      <c r="F179" s="9" t="s">
        <v>478</v>
      </c>
      <c r="G179" s="8">
        <v>16234</v>
      </c>
      <c r="H179" s="8">
        <v>5</v>
      </c>
      <c r="I179" s="8" t="s">
        <v>529</v>
      </c>
      <c r="J179" s="34">
        <f>VLOOKUP(B179,Sheet2!$A$1:$G$600,6,FALSE)</f>
        <v>7400</v>
      </c>
      <c r="K179" s="35">
        <f t="shared" si="5"/>
        <v>1265400</v>
      </c>
      <c r="L179" s="34">
        <v>7400</v>
      </c>
      <c r="M179" s="32">
        <f t="shared" si="4"/>
        <v>0</v>
      </c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8" customHeight="1" x14ac:dyDescent="0.25">
      <c r="A180" s="27">
        <v>178</v>
      </c>
      <c r="B180" s="12" t="s">
        <v>191</v>
      </c>
      <c r="C180" s="8" t="s">
        <v>505</v>
      </c>
      <c r="D180" s="8">
        <v>2010</v>
      </c>
      <c r="E180" s="8" t="s">
        <v>473</v>
      </c>
      <c r="F180" s="9" t="s">
        <v>485</v>
      </c>
      <c r="G180" s="8">
        <v>116200</v>
      </c>
      <c r="H180" s="8">
        <v>5</v>
      </c>
      <c r="I180" s="8" t="s">
        <v>491</v>
      </c>
      <c r="J180" s="34">
        <f>VLOOKUP(B180,Sheet2!$A$1:$G$600,6,FALSE)</f>
        <v>8200</v>
      </c>
      <c r="K180" s="35">
        <f t="shared" si="5"/>
        <v>1402200</v>
      </c>
      <c r="L180" s="34">
        <v>8200</v>
      </c>
      <c r="M180" s="32">
        <f t="shared" si="4"/>
        <v>0</v>
      </c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8" customHeight="1" x14ac:dyDescent="0.25">
      <c r="A181" s="27">
        <v>179</v>
      </c>
      <c r="B181" s="12" t="s">
        <v>192</v>
      </c>
      <c r="C181" s="8" t="s">
        <v>505</v>
      </c>
      <c r="D181" s="6">
        <v>2007</v>
      </c>
      <c r="E181" s="8" t="s">
        <v>473</v>
      </c>
      <c r="F181" s="9" t="s">
        <v>485</v>
      </c>
      <c r="G181" s="8">
        <v>116200</v>
      </c>
      <c r="H181" s="8">
        <v>3</v>
      </c>
      <c r="I181" s="8" t="s">
        <v>490</v>
      </c>
      <c r="J181" s="34">
        <f>VLOOKUP(B181,Sheet2!$A$1:$G$600,6,FALSE)</f>
        <v>8000</v>
      </c>
      <c r="K181" s="35">
        <f t="shared" si="5"/>
        <v>1368000</v>
      </c>
      <c r="L181" s="34">
        <v>8000</v>
      </c>
      <c r="M181" s="32">
        <f t="shared" si="4"/>
        <v>0</v>
      </c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8" customHeight="1" x14ac:dyDescent="0.25">
      <c r="A182" s="27">
        <v>180</v>
      </c>
      <c r="B182" s="12" t="s">
        <v>193</v>
      </c>
      <c r="C182" s="8" t="s">
        <v>524</v>
      </c>
      <c r="D182" s="6" t="s">
        <v>475</v>
      </c>
      <c r="E182" s="8" t="s">
        <v>474</v>
      </c>
      <c r="F182" s="9" t="s">
        <v>485</v>
      </c>
      <c r="G182" s="8">
        <v>16570</v>
      </c>
      <c r="H182" s="8">
        <v>3</v>
      </c>
      <c r="I182" s="8" t="s">
        <v>481</v>
      </c>
      <c r="J182" s="34">
        <f>VLOOKUP(B182,Sheet2!$A$1:$G$600,6,FALSE)</f>
        <v>9400</v>
      </c>
      <c r="K182" s="35">
        <f t="shared" si="5"/>
        <v>1607400</v>
      </c>
      <c r="L182" s="34">
        <v>9400</v>
      </c>
      <c r="M182" s="32">
        <f t="shared" si="4"/>
        <v>0</v>
      </c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8" customHeight="1" x14ac:dyDescent="0.25">
      <c r="A183" s="27">
        <v>181</v>
      </c>
      <c r="B183" s="12" t="s">
        <v>194</v>
      </c>
      <c r="C183" s="8" t="s">
        <v>505</v>
      </c>
      <c r="D183" s="8">
        <v>1993</v>
      </c>
      <c r="E183" s="8" t="s">
        <v>473</v>
      </c>
      <c r="F183" s="9" t="s">
        <v>478</v>
      </c>
      <c r="G183" s="8">
        <v>16264</v>
      </c>
      <c r="H183" s="8">
        <v>5</v>
      </c>
      <c r="I183" s="8" t="s">
        <v>529</v>
      </c>
      <c r="J183" s="34">
        <f>VLOOKUP(B183,Sheet2!$A$1:$G$600,6,FALSE)</f>
        <v>7600</v>
      </c>
      <c r="K183" s="35">
        <f t="shared" si="5"/>
        <v>1299600</v>
      </c>
      <c r="L183" s="34">
        <v>7600</v>
      </c>
      <c r="M183" s="32">
        <f t="shared" si="4"/>
        <v>0</v>
      </c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8" customHeight="1" x14ac:dyDescent="0.25">
      <c r="A184" s="27">
        <v>182</v>
      </c>
      <c r="B184" s="12" t="s">
        <v>237</v>
      </c>
      <c r="C184" s="8" t="s">
        <v>507</v>
      </c>
      <c r="D184" s="8">
        <v>2000</v>
      </c>
      <c r="E184" s="8" t="s">
        <v>474</v>
      </c>
      <c r="F184" s="9" t="s">
        <v>485</v>
      </c>
      <c r="G184" s="8">
        <v>16710</v>
      </c>
      <c r="H184" s="8">
        <v>3</v>
      </c>
      <c r="I184" s="8" t="s">
        <v>487</v>
      </c>
      <c r="J184" s="34">
        <f>VLOOKUP(B184,Sheet2!$A$1:$G$600,6,FALSE)</f>
        <v>13900</v>
      </c>
      <c r="K184" s="35">
        <f t="shared" si="5"/>
        <v>2376900</v>
      </c>
      <c r="L184" s="34">
        <v>13900</v>
      </c>
      <c r="M184" s="32">
        <f t="shared" si="4"/>
        <v>0</v>
      </c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8" customHeight="1" x14ac:dyDescent="0.25">
      <c r="A185" s="27">
        <v>183</v>
      </c>
      <c r="B185" s="12" t="s">
        <v>195</v>
      </c>
      <c r="C185" s="8" t="s">
        <v>510</v>
      </c>
      <c r="D185" s="8">
        <v>1995</v>
      </c>
      <c r="E185" s="8" t="s">
        <v>474</v>
      </c>
      <c r="F185" s="9" t="s">
        <v>485</v>
      </c>
      <c r="G185" s="8">
        <v>16600</v>
      </c>
      <c r="H185" s="8">
        <v>3</v>
      </c>
      <c r="I185" s="8" t="s">
        <v>481</v>
      </c>
      <c r="J185" s="34">
        <f>VLOOKUP(B185,Sheet2!$A$1:$G$600,6,FALSE)</f>
        <v>11500</v>
      </c>
      <c r="K185" s="35">
        <f t="shared" si="5"/>
        <v>1966500</v>
      </c>
      <c r="L185" s="34">
        <v>11500</v>
      </c>
      <c r="M185" s="32">
        <f t="shared" si="4"/>
        <v>0</v>
      </c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8" customHeight="1" x14ac:dyDescent="0.25">
      <c r="A186" s="27">
        <v>184</v>
      </c>
      <c r="B186" s="12" t="s">
        <v>196</v>
      </c>
      <c r="C186" s="8" t="s">
        <v>510</v>
      </c>
      <c r="D186" s="8">
        <v>2000</v>
      </c>
      <c r="E186" s="8" t="s">
        <v>474</v>
      </c>
      <c r="F186" s="9" t="s">
        <v>485</v>
      </c>
      <c r="G186" s="8">
        <v>16600</v>
      </c>
      <c r="H186" s="8">
        <v>3</v>
      </c>
      <c r="I186" s="8" t="s">
        <v>487</v>
      </c>
      <c r="J186" s="34">
        <f>VLOOKUP(B186,Sheet2!$A$1:$G$600,6,FALSE)</f>
        <v>11900</v>
      </c>
      <c r="K186" s="35">
        <f t="shared" si="5"/>
        <v>2034900</v>
      </c>
      <c r="L186" s="34">
        <v>11900</v>
      </c>
      <c r="M186" s="32">
        <f t="shared" si="4"/>
        <v>0</v>
      </c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8" customHeight="1" x14ac:dyDescent="0.25">
      <c r="A187" s="27">
        <v>185</v>
      </c>
      <c r="B187" s="12" t="s">
        <v>241</v>
      </c>
      <c r="C187" s="8" t="s">
        <v>505</v>
      </c>
      <c r="D187" s="8">
        <v>1999</v>
      </c>
      <c r="E187" s="8" t="s">
        <v>474</v>
      </c>
      <c r="F187" s="9" t="s">
        <v>485</v>
      </c>
      <c r="G187" s="8">
        <v>16610</v>
      </c>
      <c r="H187" s="8">
        <v>3</v>
      </c>
      <c r="I187" s="8" t="s">
        <v>487</v>
      </c>
      <c r="J187" s="34">
        <f>VLOOKUP(B187,Sheet2!$A$1:$G$600,6,FALSE)</f>
        <v>12500</v>
      </c>
      <c r="K187" s="35">
        <f t="shared" si="5"/>
        <v>2137500</v>
      </c>
      <c r="L187" s="34">
        <v>12500</v>
      </c>
      <c r="M187" s="32">
        <f t="shared" si="4"/>
        <v>0</v>
      </c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8" customHeight="1" x14ac:dyDescent="0.25">
      <c r="A188" s="27">
        <v>186</v>
      </c>
      <c r="B188" s="12" t="s">
        <v>243</v>
      </c>
      <c r="C188" s="8" t="s">
        <v>505</v>
      </c>
      <c r="D188" s="8">
        <v>1995</v>
      </c>
      <c r="E188" s="8" t="s">
        <v>474</v>
      </c>
      <c r="F188" s="9" t="s">
        <v>485</v>
      </c>
      <c r="G188" s="8">
        <v>16610</v>
      </c>
      <c r="H188" s="8">
        <v>3</v>
      </c>
      <c r="I188" s="8" t="s">
        <v>487</v>
      </c>
      <c r="J188" s="34">
        <f>VLOOKUP(B188,Sheet2!$A$1:$G$600,6,FALSE)</f>
        <v>12600</v>
      </c>
      <c r="K188" s="35">
        <f t="shared" si="5"/>
        <v>2154600</v>
      </c>
      <c r="L188" s="34">
        <v>12600</v>
      </c>
      <c r="M188" s="32">
        <f t="shared" si="4"/>
        <v>0</v>
      </c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8" customHeight="1" x14ac:dyDescent="0.25">
      <c r="A189" s="27">
        <v>187</v>
      </c>
      <c r="B189" s="12" t="s">
        <v>197</v>
      </c>
      <c r="C189" s="8" t="s">
        <v>526</v>
      </c>
      <c r="D189" s="8">
        <v>2005</v>
      </c>
      <c r="E189" s="8" t="s">
        <v>473</v>
      </c>
      <c r="F189" s="9" t="s">
        <v>485</v>
      </c>
      <c r="G189" s="8">
        <v>114270</v>
      </c>
      <c r="H189" s="8">
        <v>3</v>
      </c>
      <c r="I189" s="8" t="s">
        <v>487</v>
      </c>
      <c r="J189" s="34">
        <f>VLOOKUP(B189,Sheet2!$A$1:$G$600,6,FALSE)</f>
        <v>7400</v>
      </c>
      <c r="K189" s="35">
        <f t="shared" si="5"/>
        <v>1265400</v>
      </c>
      <c r="L189" s="34">
        <v>7400</v>
      </c>
      <c r="M189" s="32">
        <f t="shared" si="4"/>
        <v>0</v>
      </c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8" customHeight="1" x14ac:dyDescent="0.25">
      <c r="A190" s="27">
        <v>188</v>
      </c>
      <c r="B190" s="12" t="s">
        <v>200</v>
      </c>
      <c r="C190" s="8" t="s">
        <v>525</v>
      </c>
      <c r="D190" s="8">
        <v>2010</v>
      </c>
      <c r="E190" s="8" t="s">
        <v>498</v>
      </c>
      <c r="F190" s="9" t="s">
        <v>485</v>
      </c>
      <c r="G190" s="8">
        <v>116660</v>
      </c>
      <c r="H190" s="8">
        <v>3</v>
      </c>
      <c r="I190" s="8" t="s">
        <v>487</v>
      </c>
      <c r="J190" s="34">
        <f>VLOOKUP(B190,Sheet2!$A$1:$G$600,6,FALSE)</f>
        <v>14500</v>
      </c>
      <c r="K190" s="35">
        <f t="shared" si="5"/>
        <v>2479500</v>
      </c>
      <c r="L190" s="34">
        <v>14500</v>
      </c>
      <c r="M190" s="32">
        <f t="shared" si="4"/>
        <v>0</v>
      </c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8" customHeight="1" x14ac:dyDescent="0.25">
      <c r="A191" s="27">
        <v>189</v>
      </c>
      <c r="B191" s="12" t="s">
        <v>202</v>
      </c>
      <c r="C191" s="8" t="s">
        <v>519</v>
      </c>
      <c r="D191" s="8" t="s">
        <v>475</v>
      </c>
      <c r="E191" s="8" t="s">
        <v>476</v>
      </c>
      <c r="F191" s="9" t="s">
        <v>478</v>
      </c>
      <c r="G191" s="8">
        <v>326934</v>
      </c>
      <c r="H191" s="8">
        <v>3</v>
      </c>
      <c r="I191" s="8" t="s">
        <v>487</v>
      </c>
      <c r="J191" s="34">
        <f>VLOOKUP(B191,Sheet2!$A$1:$G$600,6,FALSE)</f>
        <v>24900</v>
      </c>
      <c r="K191" s="35">
        <f t="shared" si="5"/>
        <v>4257900</v>
      </c>
      <c r="L191" s="34">
        <v>24900</v>
      </c>
      <c r="M191" s="32">
        <f t="shared" si="4"/>
        <v>0</v>
      </c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8" customHeight="1" x14ac:dyDescent="0.25">
      <c r="A192" s="27">
        <v>190</v>
      </c>
      <c r="B192" s="12" t="s">
        <v>203</v>
      </c>
      <c r="C192" s="8" t="s">
        <v>505</v>
      </c>
      <c r="D192" s="8">
        <v>1998</v>
      </c>
      <c r="E192" s="8" t="s">
        <v>482</v>
      </c>
      <c r="F192" s="9" t="s">
        <v>478</v>
      </c>
      <c r="G192" s="8">
        <v>69174</v>
      </c>
      <c r="H192" s="8">
        <v>5</v>
      </c>
      <c r="I192" s="8" t="s">
        <v>537</v>
      </c>
      <c r="J192" s="34">
        <f>VLOOKUP(B192,Sheet2!$A$1:$G$600,6,FALSE)</f>
        <v>5000</v>
      </c>
      <c r="K192" s="35">
        <f t="shared" si="5"/>
        <v>855000</v>
      </c>
      <c r="L192" s="34">
        <v>5000</v>
      </c>
      <c r="M192" s="32">
        <f t="shared" si="4"/>
        <v>0</v>
      </c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8" customHeight="1" x14ac:dyDescent="0.25">
      <c r="A193" s="27">
        <v>191</v>
      </c>
      <c r="B193" s="12" t="s">
        <v>204</v>
      </c>
      <c r="C193" s="8" t="s">
        <v>534</v>
      </c>
      <c r="D193" s="8" t="s">
        <v>475</v>
      </c>
      <c r="E193" s="8" t="s">
        <v>473</v>
      </c>
      <c r="F193" s="9" t="s">
        <v>506</v>
      </c>
      <c r="G193" s="8">
        <v>118138</v>
      </c>
      <c r="H193" s="8" t="s">
        <v>521</v>
      </c>
      <c r="I193" s="8" t="s">
        <v>512</v>
      </c>
      <c r="J193" s="34">
        <f>VLOOKUP(B193,Sheet2!$A$1:$G$600,6,FALSE)</f>
        <v>28000</v>
      </c>
      <c r="K193" s="35">
        <f t="shared" si="5"/>
        <v>4788000</v>
      </c>
      <c r="L193" s="34">
        <v>28000</v>
      </c>
      <c r="M193" s="32">
        <f t="shared" si="4"/>
        <v>0</v>
      </c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8" customHeight="1" x14ac:dyDescent="0.25">
      <c r="A194" s="27">
        <v>192</v>
      </c>
      <c r="B194" s="12" t="s">
        <v>205</v>
      </c>
      <c r="C194" s="8" t="s">
        <v>507</v>
      </c>
      <c r="D194" s="8" t="s">
        <v>475</v>
      </c>
      <c r="E194" s="8" t="s">
        <v>474</v>
      </c>
      <c r="F194" s="9" t="s">
        <v>483</v>
      </c>
      <c r="G194" s="8">
        <v>16713</v>
      </c>
      <c r="H194" s="8">
        <v>3</v>
      </c>
      <c r="I194" s="8" t="s">
        <v>481</v>
      </c>
      <c r="J194" s="34">
        <f>VLOOKUP(B194,Sheet2!$A$1:$G$600,6,FALSE)</f>
        <v>14500</v>
      </c>
      <c r="K194" s="35">
        <f t="shared" si="5"/>
        <v>2479500</v>
      </c>
      <c r="L194" s="34">
        <v>14500</v>
      </c>
      <c r="M194" s="32">
        <f t="shared" si="4"/>
        <v>0</v>
      </c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8" customHeight="1" x14ac:dyDescent="0.25">
      <c r="A195" s="27">
        <v>193</v>
      </c>
      <c r="B195" s="12" t="s">
        <v>208</v>
      </c>
      <c r="C195" s="8" t="s">
        <v>508</v>
      </c>
      <c r="D195" s="8" t="s">
        <v>475</v>
      </c>
      <c r="E195" s="8" t="s">
        <v>474</v>
      </c>
      <c r="F195" s="9" t="s">
        <v>520</v>
      </c>
      <c r="G195" s="8">
        <v>116655</v>
      </c>
      <c r="H195" s="8" t="s">
        <v>521</v>
      </c>
      <c r="I195" s="8" t="s">
        <v>538</v>
      </c>
      <c r="J195" s="34">
        <f>VLOOKUP(B195,Sheet2!$A$1:$G$600,6,FALSE)</f>
        <v>55000</v>
      </c>
      <c r="K195" s="35">
        <f t="shared" si="5"/>
        <v>9405000</v>
      </c>
      <c r="L195" s="34">
        <v>55000</v>
      </c>
      <c r="M195" s="32">
        <f t="shared" si="4"/>
        <v>0</v>
      </c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8" customHeight="1" x14ac:dyDescent="0.25">
      <c r="A196" s="27">
        <v>194</v>
      </c>
      <c r="B196" s="12" t="s">
        <v>210</v>
      </c>
      <c r="C196" s="8" t="s">
        <v>505</v>
      </c>
      <c r="D196" s="8" t="s">
        <v>475</v>
      </c>
      <c r="E196" s="8" t="s">
        <v>473</v>
      </c>
      <c r="F196" s="9" t="s">
        <v>483</v>
      </c>
      <c r="G196" s="8">
        <v>16263</v>
      </c>
      <c r="H196" s="8">
        <v>3</v>
      </c>
      <c r="I196" s="8" t="s">
        <v>488</v>
      </c>
      <c r="J196" s="34">
        <f>VLOOKUP(B196,Sheet2!$A$1:$G$600,6,FALSE)</f>
        <v>8500</v>
      </c>
      <c r="K196" s="35">
        <f t="shared" si="5"/>
        <v>1453500</v>
      </c>
      <c r="L196" s="34">
        <v>8500</v>
      </c>
      <c r="M196" s="32">
        <f t="shared" ref="M196:M259" si="6">(J196-L196)</f>
        <v>0</v>
      </c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8" customHeight="1" x14ac:dyDescent="0.25">
      <c r="A197" s="27">
        <v>195</v>
      </c>
      <c r="B197" s="12" t="s">
        <v>211</v>
      </c>
      <c r="C197" s="8" t="s">
        <v>505</v>
      </c>
      <c r="D197" s="8">
        <v>1996</v>
      </c>
      <c r="E197" s="8" t="s">
        <v>473</v>
      </c>
      <c r="F197" s="9" t="s">
        <v>478</v>
      </c>
      <c r="G197" s="8">
        <v>16264</v>
      </c>
      <c r="H197" s="8">
        <v>3</v>
      </c>
      <c r="I197" s="8" t="s">
        <v>481</v>
      </c>
      <c r="J197" s="34">
        <f>VLOOKUP(B197,Sheet2!$A$1:$G$600,6,FALSE)</f>
        <v>7900</v>
      </c>
      <c r="K197" s="35">
        <f t="shared" ref="K197:K260" si="7">J197*171</f>
        <v>1350900</v>
      </c>
      <c r="L197" s="34">
        <v>7900</v>
      </c>
      <c r="M197" s="32">
        <f t="shared" si="6"/>
        <v>0</v>
      </c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8" customHeight="1" x14ac:dyDescent="0.25">
      <c r="A198" s="27">
        <v>196</v>
      </c>
      <c r="B198" s="12" t="s">
        <v>254</v>
      </c>
      <c r="C198" s="8" t="s">
        <v>505</v>
      </c>
      <c r="D198" s="6">
        <v>1989</v>
      </c>
      <c r="E198" s="8" t="s">
        <v>474</v>
      </c>
      <c r="F198" s="9" t="s">
        <v>485</v>
      </c>
      <c r="G198" s="8">
        <v>16610</v>
      </c>
      <c r="H198" s="8">
        <v>3</v>
      </c>
      <c r="I198" s="8" t="s">
        <v>481</v>
      </c>
      <c r="J198" s="34">
        <f>VLOOKUP(B198,Sheet2!$A$1:$G$600,6,FALSE)</f>
        <v>12100</v>
      </c>
      <c r="K198" s="35">
        <f t="shared" si="7"/>
        <v>2069100</v>
      </c>
      <c r="L198" s="34">
        <v>12100</v>
      </c>
      <c r="M198" s="32">
        <f t="shared" si="6"/>
        <v>0</v>
      </c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8" customHeight="1" x14ac:dyDescent="0.25">
      <c r="A199" s="27">
        <v>197</v>
      </c>
      <c r="B199" s="12" t="s">
        <v>212</v>
      </c>
      <c r="C199" s="8" t="s">
        <v>505</v>
      </c>
      <c r="D199" s="11">
        <v>1982</v>
      </c>
      <c r="E199" s="8" t="s">
        <v>474</v>
      </c>
      <c r="F199" s="9" t="s">
        <v>485</v>
      </c>
      <c r="G199" s="8">
        <v>16800</v>
      </c>
      <c r="H199" s="8">
        <v>3</v>
      </c>
      <c r="I199" s="8" t="s">
        <v>481</v>
      </c>
      <c r="J199" s="34">
        <f>VLOOKUP(B199,Sheet2!$A$1:$G$600,6,FALSE)</f>
        <v>12500</v>
      </c>
      <c r="K199" s="35">
        <f t="shared" si="7"/>
        <v>2137500</v>
      </c>
      <c r="L199" s="34">
        <v>12500</v>
      </c>
      <c r="M199" s="32">
        <f t="shared" si="6"/>
        <v>0</v>
      </c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8" customHeight="1" x14ac:dyDescent="0.25">
      <c r="A200" s="27">
        <v>198</v>
      </c>
      <c r="B200" s="12" t="s">
        <v>215</v>
      </c>
      <c r="C200" s="8" t="s">
        <v>505</v>
      </c>
      <c r="D200" s="6" t="s">
        <v>475</v>
      </c>
      <c r="E200" s="8" t="s">
        <v>474</v>
      </c>
      <c r="F200" s="9" t="s">
        <v>506</v>
      </c>
      <c r="G200" s="8">
        <v>116618</v>
      </c>
      <c r="H200" s="8">
        <v>3</v>
      </c>
      <c r="I200" s="8" t="s">
        <v>492</v>
      </c>
      <c r="J200" s="34">
        <f>VLOOKUP(B200,Sheet2!$A$1:$G$600,6,FALSE)</f>
        <v>39500</v>
      </c>
      <c r="K200" s="35">
        <f t="shared" si="7"/>
        <v>6754500</v>
      </c>
      <c r="L200" s="34">
        <v>39500</v>
      </c>
      <c r="M200" s="32">
        <f t="shared" si="6"/>
        <v>0</v>
      </c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8" customHeight="1" x14ac:dyDescent="0.25">
      <c r="A201" s="27">
        <v>199</v>
      </c>
      <c r="B201" s="12" t="s">
        <v>217</v>
      </c>
      <c r="C201" s="8" t="s">
        <v>508</v>
      </c>
      <c r="D201" s="6">
        <v>1998</v>
      </c>
      <c r="E201" s="8" t="s">
        <v>474</v>
      </c>
      <c r="F201" s="9" t="s">
        <v>506</v>
      </c>
      <c r="G201" s="8">
        <v>16628</v>
      </c>
      <c r="H201" s="8">
        <v>3</v>
      </c>
      <c r="I201" s="8" t="s">
        <v>492</v>
      </c>
      <c r="J201" s="34">
        <f>VLOOKUP(B201,Sheet2!$A$1:$G$600,6,FALSE)</f>
        <v>28000</v>
      </c>
      <c r="K201" s="35">
        <f t="shared" si="7"/>
        <v>4788000</v>
      </c>
      <c r="L201" s="34">
        <v>28000</v>
      </c>
      <c r="M201" s="32">
        <f t="shared" si="6"/>
        <v>0</v>
      </c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8" customHeight="1" x14ac:dyDescent="0.25">
      <c r="A202" s="27">
        <v>200</v>
      </c>
      <c r="B202" s="12" t="s">
        <v>218</v>
      </c>
      <c r="C202" s="8" t="s">
        <v>523</v>
      </c>
      <c r="D202" s="6">
        <v>1979</v>
      </c>
      <c r="E202" s="8" t="s">
        <v>474</v>
      </c>
      <c r="F202" s="9" t="s">
        <v>506</v>
      </c>
      <c r="G202" s="8">
        <v>16808</v>
      </c>
      <c r="H202" s="8">
        <v>3</v>
      </c>
      <c r="I202" s="8" t="s">
        <v>492</v>
      </c>
      <c r="J202" s="34">
        <f>VLOOKUP(B202,Sheet2!$A$1:$G$600,6,FALSE)</f>
        <v>36000</v>
      </c>
      <c r="K202" s="35">
        <f t="shared" si="7"/>
        <v>6156000</v>
      </c>
      <c r="L202" s="34">
        <v>36000</v>
      </c>
      <c r="M202" s="32">
        <f t="shared" si="6"/>
        <v>0</v>
      </c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8" customHeight="1" x14ac:dyDescent="0.25">
      <c r="A203" s="27">
        <v>201</v>
      </c>
      <c r="B203" s="12" t="s">
        <v>219</v>
      </c>
      <c r="C203" s="8" t="s">
        <v>505</v>
      </c>
      <c r="D203" s="6" t="s">
        <v>475</v>
      </c>
      <c r="E203" s="8" t="s">
        <v>482</v>
      </c>
      <c r="F203" s="9" t="s">
        <v>506</v>
      </c>
      <c r="G203" s="8">
        <v>69178</v>
      </c>
      <c r="H203" s="8" t="s">
        <v>522</v>
      </c>
      <c r="I203" s="8" t="s">
        <v>539</v>
      </c>
      <c r="J203" s="34">
        <f>VLOOKUP(B203,Sheet2!$A$1:$G$600,6,FALSE)</f>
        <v>12000</v>
      </c>
      <c r="K203" s="35">
        <f t="shared" si="7"/>
        <v>2052000</v>
      </c>
      <c r="L203" s="34">
        <v>12000</v>
      </c>
      <c r="M203" s="32">
        <f t="shared" si="6"/>
        <v>0</v>
      </c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8" customHeight="1" x14ac:dyDescent="0.25">
      <c r="A204" s="27">
        <v>202</v>
      </c>
      <c r="B204" s="12" t="s">
        <v>220</v>
      </c>
      <c r="C204" s="8" t="s">
        <v>513</v>
      </c>
      <c r="D204" s="11">
        <v>2007</v>
      </c>
      <c r="E204" s="8" t="s">
        <v>496</v>
      </c>
      <c r="F204" s="9" t="s">
        <v>485</v>
      </c>
      <c r="G204" s="8">
        <v>114200</v>
      </c>
      <c r="H204" s="8">
        <v>3</v>
      </c>
      <c r="I204" s="8" t="s">
        <v>490</v>
      </c>
      <c r="J204" s="34">
        <f>VLOOKUP(B204,Sheet2!$A$1:$G$600,6,FALSE)</f>
        <v>6500</v>
      </c>
      <c r="K204" s="35">
        <f t="shared" si="7"/>
        <v>1111500</v>
      </c>
      <c r="L204" s="34">
        <v>6500</v>
      </c>
      <c r="M204" s="32">
        <f t="shared" si="6"/>
        <v>0</v>
      </c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8" customHeight="1" x14ac:dyDescent="0.25">
      <c r="A205" s="27">
        <v>203</v>
      </c>
      <c r="B205" s="12" t="s">
        <v>222</v>
      </c>
      <c r="C205" s="8" t="s">
        <v>534</v>
      </c>
      <c r="D205" s="6">
        <v>2000</v>
      </c>
      <c r="E205" s="8" t="s">
        <v>473</v>
      </c>
      <c r="F205" s="9" t="s">
        <v>506</v>
      </c>
      <c r="G205" s="8">
        <v>118208</v>
      </c>
      <c r="H205" s="8" t="s">
        <v>522</v>
      </c>
      <c r="I205" s="8" t="s">
        <v>490</v>
      </c>
      <c r="J205" s="34">
        <f>VLOOKUP(B205,Sheet2!$A$1:$G$600,6,FALSE)</f>
        <v>28000</v>
      </c>
      <c r="K205" s="35">
        <f t="shared" si="7"/>
        <v>4788000</v>
      </c>
      <c r="L205" s="34">
        <v>28000</v>
      </c>
      <c r="M205" s="32">
        <f t="shared" si="6"/>
        <v>0</v>
      </c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8" customHeight="1" x14ac:dyDescent="0.25">
      <c r="A206" s="27">
        <v>204</v>
      </c>
      <c r="B206" s="12" t="s">
        <v>223</v>
      </c>
      <c r="C206" s="8" t="s">
        <v>534</v>
      </c>
      <c r="D206" s="8">
        <v>2001</v>
      </c>
      <c r="E206" s="8" t="s">
        <v>473</v>
      </c>
      <c r="F206" s="9" t="s">
        <v>506</v>
      </c>
      <c r="G206" s="8">
        <v>118238</v>
      </c>
      <c r="H206" s="8" t="s">
        <v>522</v>
      </c>
      <c r="I206" s="8" t="s">
        <v>488</v>
      </c>
      <c r="J206" s="34">
        <f>VLOOKUP(B206,Sheet2!$A$1:$G$600,6,FALSE)</f>
        <v>31000</v>
      </c>
      <c r="K206" s="35">
        <f t="shared" si="7"/>
        <v>5301000</v>
      </c>
      <c r="L206" s="34">
        <v>31000</v>
      </c>
      <c r="M206" s="32">
        <f t="shared" si="6"/>
        <v>0</v>
      </c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8" customHeight="1" x14ac:dyDescent="0.25">
      <c r="A207" s="27">
        <v>205</v>
      </c>
      <c r="B207" s="12" t="s">
        <v>225</v>
      </c>
      <c r="C207" s="8" t="s">
        <v>516</v>
      </c>
      <c r="D207" s="6">
        <v>2006</v>
      </c>
      <c r="E207" s="8" t="s">
        <v>474</v>
      </c>
      <c r="F207" s="9" t="s">
        <v>506</v>
      </c>
      <c r="G207" s="8">
        <v>116528</v>
      </c>
      <c r="H207" s="8">
        <v>3</v>
      </c>
      <c r="I207" s="8" t="s">
        <v>517</v>
      </c>
      <c r="J207" s="34">
        <f>VLOOKUP(B207,Sheet2!$A$1:$G$600,6,FALSE)</f>
        <v>47000</v>
      </c>
      <c r="K207" s="35">
        <f t="shared" si="7"/>
        <v>8037000</v>
      </c>
      <c r="L207" s="34">
        <v>47000</v>
      </c>
      <c r="M207" s="32">
        <f t="shared" si="6"/>
        <v>0</v>
      </c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8" customHeight="1" x14ac:dyDescent="0.25">
      <c r="A208" s="27">
        <v>206</v>
      </c>
      <c r="B208" s="12" t="s">
        <v>226</v>
      </c>
      <c r="C208" s="8" t="s">
        <v>516</v>
      </c>
      <c r="D208" s="6">
        <v>2008</v>
      </c>
      <c r="E208" s="8" t="s">
        <v>474</v>
      </c>
      <c r="F208" s="9" t="s">
        <v>506</v>
      </c>
      <c r="G208" s="8">
        <v>116528</v>
      </c>
      <c r="H208" s="8" t="s">
        <v>521</v>
      </c>
      <c r="I208" s="8" t="s">
        <v>540</v>
      </c>
      <c r="J208" s="34">
        <f>VLOOKUP(B208,Sheet2!$A$1:$G$600,6,FALSE)</f>
        <v>120000</v>
      </c>
      <c r="K208" s="35">
        <f t="shared" si="7"/>
        <v>20520000</v>
      </c>
      <c r="L208" s="34">
        <v>120000</v>
      </c>
      <c r="M208" s="32">
        <f t="shared" si="6"/>
        <v>0</v>
      </c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8" customHeight="1" x14ac:dyDescent="0.25">
      <c r="A209" s="27">
        <v>207</v>
      </c>
      <c r="B209" s="12" t="s">
        <v>266</v>
      </c>
      <c r="C209" s="8" t="s">
        <v>505</v>
      </c>
      <c r="D209" s="8">
        <v>2005</v>
      </c>
      <c r="E209" s="8" t="s">
        <v>473</v>
      </c>
      <c r="F209" s="9" t="s">
        <v>485</v>
      </c>
      <c r="G209" s="8">
        <v>116200</v>
      </c>
      <c r="H209" s="8">
        <v>3</v>
      </c>
      <c r="I209" s="8" t="s">
        <v>488</v>
      </c>
      <c r="J209" s="34">
        <f>VLOOKUP(B209,Sheet2!$A$1:$G$600,6,FALSE)</f>
        <v>8500</v>
      </c>
      <c r="K209" s="35">
        <f t="shared" si="7"/>
        <v>1453500</v>
      </c>
      <c r="L209" s="34">
        <v>8500</v>
      </c>
      <c r="M209" s="32">
        <f t="shared" si="6"/>
        <v>0</v>
      </c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8" customHeight="1" x14ac:dyDescent="0.25">
      <c r="A210" s="27">
        <v>208</v>
      </c>
      <c r="B210" s="12" t="s">
        <v>227</v>
      </c>
      <c r="C210" s="8" t="s">
        <v>505</v>
      </c>
      <c r="D210" s="6" t="s">
        <v>475</v>
      </c>
      <c r="E210" s="8" t="s">
        <v>473</v>
      </c>
      <c r="F210" s="9" t="s">
        <v>485</v>
      </c>
      <c r="G210" s="8">
        <v>116200</v>
      </c>
      <c r="H210" s="8">
        <v>3</v>
      </c>
      <c r="I210" s="8" t="s">
        <v>488</v>
      </c>
      <c r="J210" s="34">
        <f>VLOOKUP(B210,Sheet2!$A$1:$G$600,6,FALSE)</f>
        <v>8500</v>
      </c>
      <c r="K210" s="35">
        <f t="shared" si="7"/>
        <v>1453500</v>
      </c>
      <c r="L210" s="34">
        <v>8500</v>
      </c>
      <c r="M210" s="32">
        <f t="shared" si="6"/>
        <v>0</v>
      </c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8" customHeight="1" x14ac:dyDescent="0.25">
      <c r="A211" s="27">
        <v>209</v>
      </c>
      <c r="B211" s="12" t="s">
        <v>269</v>
      </c>
      <c r="C211" s="8" t="s">
        <v>507</v>
      </c>
      <c r="D211" s="8" t="s">
        <v>475</v>
      </c>
      <c r="E211" s="8" t="s">
        <v>474</v>
      </c>
      <c r="F211" s="9" t="s">
        <v>485</v>
      </c>
      <c r="G211" s="8">
        <v>116710</v>
      </c>
      <c r="H211" s="8">
        <v>3</v>
      </c>
      <c r="I211" s="8" t="s">
        <v>487</v>
      </c>
      <c r="J211" s="34">
        <f>VLOOKUP(B211,Sheet2!$A$1:$G$600,6,FALSE)</f>
        <v>15000</v>
      </c>
      <c r="K211" s="35">
        <f t="shared" si="7"/>
        <v>2565000</v>
      </c>
      <c r="L211" s="34">
        <v>15000</v>
      </c>
      <c r="M211" s="32">
        <f t="shared" si="6"/>
        <v>0</v>
      </c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8" customHeight="1" x14ac:dyDescent="0.25">
      <c r="A212" s="27">
        <v>210</v>
      </c>
      <c r="B212" s="12" t="s">
        <v>271</v>
      </c>
      <c r="C212" s="8" t="s">
        <v>516</v>
      </c>
      <c r="D212" s="8">
        <v>2001</v>
      </c>
      <c r="E212" s="8" t="s">
        <v>474</v>
      </c>
      <c r="F212" s="9" t="s">
        <v>506</v>
      </c>
      <c r="G212" s="8">
        <v>116528</v>
      </c>
      <c r="H212" s="8">
        <v>3</v>
      </c>
      <c r="I212" s="8" t="s">
        <v>487</v>
      </c>
      <c r="J212" s="34">
        <f>VLOOKUP(B212,Sheet2!$A$1:$G$600,6,FALSE)</f>
        <v>49000</v>
      </c>
      <c r="K212" s="35">
        <f t="shared" si="7"/>
        <v>8379000</v>
      </c>
      <c r="L212" s="34">
        <v>49000</v>
      </c>
      <c r="M212" s="32">
        <f t="shared" si="6"/>
        <v>0</v>
      </c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8" customHeight="1" x14ac:dyDescent="0.25">
      <c r="A213" s="27">
        <v>211</v>
      </c>
      <c r="B213" s="12" t="s">
        <v>228</v>
      </c>
      <c r="C213" s="8" t="s">
        <v>516</v>
      </c>
      <c r="D213" s="8">
        <v>2007</v>
      </c>
      <c r="E213" s="8" t="s">
        <v>474</v>
      </c>
      <c r="F213" s="9" t="s">
        <v>495</v>
      </c>
      <c r="G213" s="8">
        <v>116509</v>
      </c>
      <c r="H213" s="8">
        <v>3</v>
      </c>
      <c r="I213" s="8" t="s">
        <v>493</v>
      </c>
      <c r="J213" s="34">
        <f>VLOOKUP(B213,Sheet2!$A$1:$G$600,6,FALSE)</f>
        <v>42000</v>
      </c>
      <c r="K213" s="35">
        <f t="shared" si="7"/>
        <v>7182000</v>
      </c>
      <c r="L213" s="34">
        <v>42000</v>
      </c>
      <c r="M213" s="32">
        <f t="shared" si="6"/>
        <v>0</v>
      </c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8" customHeight="1" x14ac:dyDescent="0.25">
      <c r="A214" s="27">
        <v>212</v>
      </c>
      <c r="B214" s="12" t="s">
        <v>229</v>
      </c>
      <c r="C214" s="8" t="s">
        <v>516</v>
      </c>
      <c r="D214" s="8" t="s">
        <v>475</v>
      </c>
      <c r="E214" s="8" t="s">
        <v>474</v>
      </c>
      <c r="F214" s="9" t="s">
        <v>495</v>
      </c>
      <c r="G214" s="8">
        <v>116509</v>
      </c>
      <c r="H214" s="8">
        <v>3</v>
      </c>
      <c r="I214" s="8" t="s">
        <v>493</v>
      </c>
      <c r="J214" s="34">
        <f>VLOOKUP(B214,Sheet2!$A$1:$G$600,6,FALSE)</f>
        <v>42000</v>
      </c>
      <c r="K214" s="35">
        <f t="shared" si="7"/>
        <v>7182000</v>
      </c>
      <c r="L214" s="34">
        <v>42000</v>
      </c>
      <c r="M214" s="32">
        <f t="shared" si="6"/>
        <v>0</v>
      </c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8" customHeight="1" x14ac:dyDescent="0.25">
      <c r="A215" s="27">
        <v>213</v>
      </c>
      <c r="B215" s="12" t="s">
        <v>231</v>
      </c>
      <c r="C215" s="8" t="s">
        <v>505</v>
      </c>
      <c r="D215" s="8">
        <v>2005</v>
      </c>
      <c r="E215" s="8" t="s">
        <v>473</v>
      </c>
      <c r="F215" s="9" t="s">
        <v>489</v>
      </c>
      <c r="G215" s="8">
        <v>116201</v>
      </c>
      <c r="H215" s="8">
        <v>3</v>
      </c>
      <c r="I215" s="8" t="s">
        <v>488</v>
      </c>
      <c r="J215" s="34">
        <f>VLOOKUP(B215,Sheet2!$A$1:$G$600,6,FALSE)</f>
        <v>10000</v>
      </c>
      <c r="K215" s="35">
        <f t="shared" si="7"/>
        <v>1710000</v>
      </c>
      <c r="L215" s="34">
        <v>10000</v>
      </c>
      <c r="M215" s="32">
        <f t="shared" si="6"/>
        <v>0</v>
      </c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8" customHeight="1" x14ac:dyDescent="0.25">
      <c r="A216" s="27">
        <v>214</v>
      </c>
      <c r="B216" s="12" t="s">
        <v>232</v>
      </c>
      <c r="C216" s="8" t="s">
        <v>505</v>
      </c>
      <c r="D216" s="6">
        <v>2007</v>
      </c>
      <c r="E216" s="8" t="s">
        <v>473</v>
      </c>
      <c r="F216" s="9" t="s">
        <v>478</v>
      </c>
      <c r="G216" s="8">
        <v>116234</v>
      </c>
      <c r="H216" s="8">
        <v>3</v>
      </c>
      <c r="I216" s="8" t="s">
        <v>481</v>
      </c>
      <c r="J216" s="34">
        <f>VLOOKUP(B216,Sheet2!$A$1:$G$600,6,FALSE)</f>
        <v>9600</v>
      </c>
      <c r="K216" s="35">
        <f t="shared" si="7"/>
        <v>1641600</v>
      </c>
      <c r="L216" s="34">
        <v>9600</v>
      </c>
      <c r="M216" s="32">
        <f t="shared" si="6"/>
        <v>0</v>
      </c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8" customHeight="1" x14ac:dyDescent="0.25">
      <c r="A217" s="27">
        <v>215</v>
      </c>
      <c r="B217" s="12" t="s">
        <v>233</v>
      </c>
      <c r="C217" s="8" t="s">
        <v>505</v>
      </c>
      <c r="D217" s="6" t="s">
        <v>475</v>
      </c>
      <c r="E217" s="8" t="s">
        <v>473</v>
      </c>
      <c r="F217" s="9" t="s">
        <v>478</v>
      </c>
      <c r="G217" s="8">
        <v>116234</v>
      </c>
      <c r="H217" s="8">
        <v>5</v>
      </c>
      <c r="I217" s="8" t="s">
        <v>481</v>
      </c>
      <c r="J217" s="34">
        <f>VLOOKUP(B217,Sheet2!$A$1:$G$600,6,FALSE)</f>
        <v>9600</v>
      </c>
      <c r="K217" s="35">
        <f t="shared" si="7"/>
        <v>1641600</v>
      </c>
      <c r="L217" s="34">
        <v>9600</v>
      </c>
      <c r="M217" s="32">
        <f t="shared" si="6"/>
        <v>0</v>
      </c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8" customHeight="1" x14ac:dyDescent="0.25">
      <c r="A218" s="27">
        <v>216</v>
      </c>
      <c r="B218" s="12" t="s">
        <v>234</v>
      </c>
      <c r="C218" s="8" t="s">
        <v>510</v>
      </c>
      <c r="D218" s="6" t="s">
        <v>475</v>
      </c>
      <c r="E218" s="8" t="s">
        <v>476</v>
      </c>
      <c r="F218" s="9" t="s">
        <v>483</v>
      </c>
      <c r="G218" s="8">
        <v>326933</v>
      </c>
      <c r="H218" s="8">
        <v>3</v>
      </c>
      <c r="I218" s="8" t="s">
        <v>487</v>
      </c>
      <c r="J218" s="34">
        <f>VLOOKUP(B218,Sheet2!$A$1:$G$600,6,FALSE)</f>
        <v>21500</v>
      </c>
      <c r="K218" s="35">
        <f t="shared" si="7"/>
        <v>3676500</v>
      </c>
      <c r="L218" s="34">
        <v>21500</v>
      </c>
      <c r="M218" s="32">
        <f t="shared" si="6"/>
        <v>0</v>
      </c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8" customHeight="1" x14ac:dyDescent="0.25">
      <c r="A219" s="27">
        <v>217</v>
      </c>
      <c r="B219" s="12" t="s">
        <v>235</v>
      </c>
      <c r="C219" s="8" t="s">
        <v>505</v>
      </c>
      <c r="D219" s="6">
        <v>2004</v>
      </c>
      <c r="E219" s="8" t="s">
        <v>473</v>
      </c>
      <c r="F219" s="9" t="s">
        <v>478</v>
      </c>
      <c r="G219" s="8">
        <v>116264</v>
      </c>
      <c r="H219" s="8">
        <v>5</v>
      </c>
      <c r="I219" s="8" t="s">
        <v>481</v>
      </c>
      <c r="J219" s="34">
        <f>VLOOKUP(B219,Sheet2!$A$1:$G$600,6,FALSE)</f>
        <v>9000</v>
      </c>
      <c r="K219" s="35">
        <f t="shared" si="7"/>
        <v>1539000</v>
      </c>
      <c r="L219" s="34">
        <v>9000</v>
      </c>
      <c r="M219" s="32">
        <f t="shared" si="6"/>
        <v>0</v>
      </c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8" customHeight="1" x14ac:dyDescent="0.25">
      <c r="A220" s="27">
        <v>218</v>
      </c>
      <c r="B220" s="12" t="s">
        <v>238</v>
      </c>
      <c r="C220" s="8" t="s">
        <v>505</v>
      </c>
      <c r="D220" s="6">
        <v>2006</v>
      </c>
      <c r="E220" s="8" t="s">
        <v>494</v>
      </c>
      <c r="F220" s="9" t="s">
        <v>495</v>
      </c>
      <c r="G220" s="8">
        <v>178279</v>
      </c>
      <c r="H220" s="8" t="s">
        <v>522</v>
      </c>
      <c r="I220" s="8" t="s">
        <v>481</v>
      </c>
      <c r="J220" s="34">
        <f>VLOOKUP(B220,Sheet2!$A$1:$G$600,6,FALSE)</f>
        <v>17100</v>
      </c>
      <c r="K220" s="35">
        <f t="shared" si="7"/>
        <v>2924100</v>
      </c>
      <c r="L220" s="34">
        <v>17100</v>
      </c>
      <c r="M220" s="32">
        <f t="shared" si="6"/>
        <v>0</v>
      </c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8" customHeight="1" x14ac:dyDescent="0.25">
      <c r="A221" s="27">
        <v>219</v>
      </c>
      <c r="B221" s="13" t="s">
        <v>240</v>
      </c>
      <c r="C221" s="8" t="s">
        <v>534</v>
      </c>
      <c r="D221" s="8">
        <v>1984</v>
      </c>
      <c r="E221" s="8" t="s">
        <v>473</v>
      </c>
      <c r="F221" s="9" t="s">
        <v>506</v>
      </c>
      <c r="G221" s="8">
        <v>18038</v>
      </c>
      <c r="H221" s="8" t="s">
        <v>522</v>
      </c>
      <c r="I221" s="8" t="s">
        <v>517</v>
      </c>
      <c r="J221" s="34">
        <f>VLOOKUP(B221,Sheet2!$A$1:$G$600,6,FALSE)</f>
        <v>21000</v>
      </c>
      <c r="K221" s="35">
        <f t="shared" si="7"/>
        <v>3591000</v>
      </c>
      <c r="L221" s="34">
        <v>21000</v>
      </c>
      <c r="M221" s="32">
        <f t="shared" si="6"/>
        <v>0</v>
      </c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8" customHeight="1" x14ac:dyDescent="0.25">
      <c r="A222" s="27">
        <v>220</v>
      </c>
      <c r="B222" s="12" t="s">
        <v>282</v>
      </c>
      <c r="C222" s="8" t="s">
        <v>505</v>
      </c>
      <c r="D222" s="6">
        <v>2006</v>
      </c>
      <c r="E222" s="8" t="s">
        <v>473</v>
      </c>
      <c r="F222" s="9" t="s">
        <v>478</v>
      </c>
      <c r="G222" s="8">
        <v>116264</v>
      </c>
      <c r="H222" s="54">
        <v>3</v>
      </c>
      <c r="I222" s="8" t="s">
        <v>481</v>
      </c>
      <c r="J222" s="34">
        <f>VLOOKUP(B222,Sheet2!$A$1:$G$600,6,FALSE)</f>
        <v>9100</v>
      </c>
      <c r="K222" s="35">
        <f t="shared" si="7"/>
        <v>1556100</v>
      </c>
      <c r="L222" s="34">
        <v>9100</v>
      </c>
      <c r="M222" s="32">
        <f t="shared" si="6"/>
        <v>0</v>
      </c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8" customHeight="1" x14ac:dyDescent="0.25">
      <c r="A223" s="27">
        <v>221</v>
      </c>
      <c r="B223" s="12" t="s">
        <v>242</v>
      </c>
      <c r="C223" s="8" t="s">
        <v>505</v>
      </c>
      <c r="D223" s="8">
        <v>2010</v>
      </c>
      <c r="E223" s="8" t="s">
        <v>494</v>
      </c>
      <c r="F223" s="9" t="s">
        <v>478</v>
      </c>
      <c r="G223" s="8">
        <v>178384</v>
      </c>
      <c r="H223" s="8">
        <v>5</v>
      </c>
      <c r="I223" s="8" t="s">
        <v>537</v>
      </c>
      <c r="J223" s="34">
        <f>VLOOKUP(B223,Sheet2!$A$1:$G$600,6,FALSE)</f>
        <v>14000</v>
      </c>
      <c r="K223" s="35">
        <f t="shared" si="7"/>
        <v>2394000</v>
      </c>
      <c r="L223" s="34">
        <v>14000</v>
      </c>
      <c r="M223" s="32">
        <f t="shared" si="6"/>
        <v>0</v>
      </c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8" customHeight="1" x14ac:dyDescent="0.25">
      <c r="A224" s="27">
        <v>222</v>
      </c>
      <c r="B224" s="12" t="s">
        <v>244</v>
      </c>
      <c r="C224" s="8" t="s">
        <v>524</v>
      </c>
      <c r="D224" s="6" t="s">
        <v>475</v>
      </c>
      <c r="E224" s="8" t="s">
        <v>474</v>
      </c>
      <c r="F224" s="9" t="s">
        <v>485</v>
      </c>
      <c r="G224" s="8">
        <v>16570</v>
      </c>
      <c r="H224" s="8">
        <v>3</v>
      </c>
      <c r="I224" s="8" t="s">
        <v>490</v>
      </c>
      <c r="J224" s="34">
        <f>VLOOKUP(B224,Sheet2!$A$1:$G$600,6,FALSE)</f>
        <v>10300</v>
      </c>
      <c r="K224" s="35">
        <f t="shared" si="7"/>
        <v>1761300</v>
      </c>
      <c r="L224" s="34">
        <v>10300</v>
      </c>
      <c r="M224" s="32">
        <f t="shared" si="6"/>
        <v>0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8" customHeight="1" x14ac:dyDescent="0.25">
      <c r="A225" s="27">
        <v>223</v>
      </c>
      <c r="B225" s="12" t="s">
        <v>245</v>
      </c>
      <c r="C225" s="8" t="s">
        <v>524</v>
      </c>
      <c r="D225" s="6">
        <v>1993</v>
      </c>
      <c r="E225" s="8" t="s">
        <v>474</v>
      </c>
      <c r="F225" s="9" t="s">
        <v>485</v>
      </c>
      <c r="G225" s="8">
        <v>16570</v>
      </c>
      <c r="H225" s="8">
        <v>3</v>
      </c>
      <c r="I225" s="8" t="s">
        <v>479</v>
      </c>
      <c r="J225" s="34">
        <f>VLOOKUP(B225,Sheet2!$A$1:$G$600,6,FALSE)</f>
        <v>10800</v>
      </c>
      <c r="K225" s="35">
        <f t="shared" si="7"/>
        <v>1846800</v>
      </c>
      <c r="L225" s="34">
        <v>10800</v>
      </c>
      <c r="M225" s="32">
        <f t="shared" si="6"/>
        <v>0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8" customHeight="1" x14ac:dyDescent="0.25">
      <c r="A226" s="27">
        <v>224</v>
      </c>
      <c r="B226" s="12" t="s">
        <v>246</v>
      </c>
      <c r="C226" s="8" t="s">
        <v>508</v>
      </c>
      <c r="D226" s="6" t="s">
        <v>475</v>
      </c>
      <c r="E226" s="8" t="s">
        <v>474</v>
      </c>
      <c r="F226" s="9" t="s">
        <v>509</v>
      </c>
      <c r="G226" s="8">
        <v>16622</v>
      </c>
      <c r="H226" s="8">
        <v>3</v>
      </c>
      <c r="I226" s="8" t="s">
        <v>529</v>
      </c>
      <c r="J226" s="34">
        <f>VLOOKUP(B226,Sheet2!$A$1:$G$600,6,FALSE)</f>
        <v>12400</v>
      </c>
      <c r="K226" s="35">
        <f t="shared" si="7"/>
        <v>2120400</v>
      </c>
      <c r="L226" s="34">
        <v>12400</v>
      </c>
      <c r="M226" s="32">
        <f t="shared" si="6"/>
        <v>0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8" customHeight="1" x14ac:dyDescent="0.25">
      <c r="A227" s="27">
        <v>225</v>
      </c>
      <c r="B227" s="12" t="s">
        <v>248</v>
      </c>
      <c r="C227" s="8" t="s">
        <v>523</v>
      </c>
      <c r="D227" s="8">
        <v>2002</v>
      </c>
      <c r="E227" s="8" t="s">
        <v>474</v>
      </c>
      <c r="F227" s="9" t="s">
        <v>495</v>
      </c>
      <c r="G227" s="8">
        <v>116519</v>
      </c>
      <c r="H227" s="8">
        <v>3</v>
      </c>
      <c r="I227" s="8" t="s">
        <v>487</v>
      </c>
      <c r="J227" s="34">
        <f>VLOOKUP(B227,Sheet2!$A$1:$G$600,6,FALSE)</f>
        <v>12000</v>
      </c>
      <c r="K227" s="35">
        <f t="shared" si="7"/>
        <v>2052000</v>
      </c>
      <c r="L227" s="34">
        <v>12000</v>
      </c>
      <c r="M227" s="32">
        <f t="shared" si="6"/>
        <v>0</v>
      </c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8" customHeight="1" x14ac:dyDescent="0.25">
      <c r="A228" s="27">
        <v>226</v>
      </c>
      <c r="B228" s="12" t="s">
        <v>249</v>
      </c>
      <c r="C228" s="8" t="s">
        <v>510</v>
      </c>
      <c r="D228" s="8">
        <v>2004</v>
      </c>
      <c r="E228" s="8" t="s">
        <v>474</v>
      </c>
      <c r="F228" s="9" t="s">
        <v>520</v>
      </c>
      <c r="G228" s="8">
        <v>116515</v>
      </c>
      <c r="H228" s="8">
        <v>3</v>
      </c>
      <c r="I228" s="8" t="s">
        <v>481</v>
      </c>
      <c r="J228" s="34">
        <f>VLOOKUP(B228,Sheet2!$A$1:$G$600,6,FALSE)</f>
        <v>12000</v>
      </c>
      <c r="K228" s="35">
        <f t="shared" si="7"/>
        <v>2052000</v>
      </c>
      <c r="L228" s="34">
        <v>12000</v>
      </c>
      <c r="M228" s="32">
        <f t="shared" si="6"/>
        <v>0</v>
      </c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8" customHeight="1" x14ac:dyDescent="0.25">
      <c r="A229" s="27">
        <v>227</v>
      </c>
      <c r="B229" s="12" t="s">
        <v>250</v>
      </c>
      <c r="C229" s="8" t="s">
        <v>505</v>
      </c>
      <c r="D229" s="6">
        <v>2004</v>
      </c>
      <c r="E229" s="8" t="s">
        <v>474</v>
      </c>
      <c r="F229" s="9" t="s">
        <v>506</v>
      </c>
      <c r="G229" s="8">
        <v>116528</v>
      </c>
      <c r="H229" s="8">
        <v>3</v>
      </c>
      <c r="I229" s="8" t="s">
        <v>481</v>
      </c>
      <c r="J229" s="34">
        <f>VLOOKUP(B229,Sheet2!$A$1:$G$600,6,FALSE)</f>
        <v>12100</v>
      </c>
      <c r="K229" s="35">
        <f t="shared" si="7"/>
        <v>2069100</v>
      </c>
      <c r="L229" s="34">
        <v>12100</v>
      </c>
      <c r="M229" s="32">
        <f t="shared" si="6"/>
        <v>0</v>
      </c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8" customHeight="1" x14ac:dyDescent="0.25">
      <c r="A230" s="27">
        <v>228</v>
      </c>
      <c r="B230" s="12" t="s">
        <v>251</v>
      </c>
      <c r="C230" s="8" t="s">
        <v>516</v>
      </c>
      <c r="D230" s="6">
        <v>2005</v>
      </c>
      <c r="E230" s="8" t="s">
        <v>474</v>
      </c>
      <c r="F230" s="9" t="s">
        <v>495</v>
      </c>
      <c r="G230" s="8">
        <v>116519</v>
      </c>
      <c r="H230" s="8" t="s">
        <v>521</v>
      </c>
      <c r="I230" s="8" t="s">
        <v>541</v>
      </c>
      <c r="J230" s="34">
        <f>VLOOKUP(B230,Sheet2!$A$1:$G$600,6,FALSE)</f>
        <v>85000</v>
      </c>
      <c r="K230" s="35">
        <f t="shared" si="7"/>
        <v>14535000</v>
      </c>
      <c r="L230" s="34">
        <v>85000</v>
      </c>
      <c r="M230" s="32">
        <f t="shared" si="6"/>
        <v>0</v>
      </c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8" customHeight="1" x14ac:dyDescent="0.25">
      <c r="A231" s="27">
        <v>229</v>
      </c>
      <c r="B231" s="12" t="s">
        <v>252</v>
      </c>
      <c r="C231" s="8" t="s">
        <v>516</v>
      </c>
      <c r="D231" s="6">
        <v>2005</v>
      </c>
      <c r="E231" s="8" t="s">
        <v>474</v>
      </c>
      <c r="F231" s="9" t="s">
        <v>506</v>
      </c>
      <c r="G231" s="8">
        <v>116518</v>
      </c>
      <c r="H231" s="8" t="s">
        <v>521</v>
      </c>
      <c r="I231" s="8" t="s">
        <v>479</v>
      </c>
      <c r="J231" s="34">
        <f>VLOOKUP(B231,Sheet2!$A$1:$G$600,6,FALSE)</f>
        <v>36000</v>
      </c>
      <c r="K231" s="35">
        <f t="shared" si="7"/>
        <v>6156000</v>
      </c>
      <c r="L231" s="34">
        <v>36000</v>
      </c>
      <c r="M231" s="32">
        <f t="shared" si="6"/>
        <v>0</v>
      </c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8" customHeight="1" x14ac:dyDescent="0.25">
      <c r="A232" s="27">
        <v>230</v>
      </c>
      <c r="B232" s="12" t="s">
        <v>253</v>
      </c>
      <c r="C232" s="8" t="s">
        <v>516</v>
      </c>
      <c r="D232" s="6" t="s">
        <v>475</v>
      </c>
      <c r="E232" s="8" t="s">
        <v>474</v>
      </c>
      <c r="F232" s="9" t="s">
        <v>520</v>
      </c>
      <c r="G232" s="8">
        <v>116515</v>
      </c>
      <c r="H232" s="8" t="s">
        <v>521</v>
      </c>
      <c r="I232" s="8" t="s">
        <v>535</v>
      </c>
      <c r="J232" s="34">
        <f>VLOOKUP(B232,Sheet2!$A$1:$G$600,6,FALSE)</f>
        <v>45000</v>
      </c>
      <c r="K232" s="35">
        <f t="shared" si="7"/>
        <v>7695000</v>
      </c>
      <c r="L232" s="34">
        <v>45000</v>
      </c>
      <c r="M232" s="32">
        <f t="shared" si="6"/>
        <v>0</v>
      </c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8" customHeight="1" x14ac:dyDescent="0.25">
      <c r="A233" s="27">
        <v>231</v>
      </c>
      <c r="B233" s="12" t="s">
        <v>255</v>
      </c>
      <c r="C233" s="8" t="s">
        <v>516</v>
      </c>
      <c r="D233" s="11">
        <v>2007</v>
      </c>
      <c r="E233" s="8" t="s">
        <v>474</v>
      </c>
      <c r="F233" s="9" t="s">
        <v>485</v>
      </c>
      <c r="G233" s="8">
        <v>116520</v>
      </c>
      <c r="H233" s="8">
        <v>3</v>
      </c>
      <c r="I233" s="8" t="s">
        <v>481</v>
      </c>
      <c r="J233" s="34">
        <f>VLOOKUP(B233,Sheet2!$A$1:$G$600,6,FALSE)</f>
        <v>25500</v>
      </c>
      <c r="K233" s="35">
        <f t="shared" si="7"/>
        <v>4360500</v>
      </c>
      <c r="L233" s="34">
        <v>25500</v>
      </c>
      <c r="M233" s="32">
        <f t="shared" si="6"/>
        <v>0</v>
      </c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8" customHeight="1" x14ac:dyDescent="0.25">
      <c r="A234" s="27">
        <v>232</v>
      </c>
      <c r="B234" s="12" t="s">
        <v>256</v>
      </c>
      <c r="C234" s="8" t="s">
        <v>516</v>
      </c>
      <c r="D234" s="8">
        <v>2005</v>
      </c>
      <c r="E234" s="8" t="s">
        <v>474</v>
      </c>
      <c r="F234" s="9" t="s">
        <v>506</v>
      </c>
      <c r="G234" s="8">
        <v>116528</v>
      </c>
      <c r="H234" s="8">
        <v>3</v>
      </c>
      <c r="I234" s="8" t="s">
        <v>487</v>
      </c>
      <c r="J234" s="34">
        <f>VLOOKUP(B234,Sheet2!$A$1:$G$600,6,FALSE)</f>
        <v>47000</v>
      </c>
      <c r="K234" s="35">
        <f t="shared" si="7"/>
        <v>8037000</v>
      </c>
      <c r="L234" s="34">
        <v>47000</v>
      </c>
      <c r="M234" s="32">
        <f t="shared" si="6"/>
        <v>0</v>
      </c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8" customHeight="1" x14ac:dyDescent="0.25">
      <c r="A235" s="27">
        <v>233</v>
      </c>
      <c r="B235" s="12" t="s">
        <v>257</v>
      </c>
      <c r="C235" s="8" t="s">
        <v>516</v>
      </c>
      <c r="D235" s="6">
        <v>2006</v>
      </c>
      <c r="E235" s="8" t="s">
        <v>474</v>
      </c>
      <c r="F235" s="9" t="s">
        <v>483</v>
      </c>
      <c r="G235" s="8">
        <v>116523</v>
      </c>
      <c r="H235" s="8">
        <v>3</v>
      </c>
      <c r="I235" s="8" t="s">
        <v>490</v>
      </c>
      <c r="J235" s="34">
        <f>VLOOKUP(B235,Sheet2!$A$1:$G$600,6,FALSE)</f>
        <v>23500</v>
      </c>
      <c r="K235" s="35">
        <f t="shared" si="7"/>
        <v>4018500</v>
      </c>
      <c r="L235" s="34">
        <v>23500</v>
      </c>
      <c r="M235" s="32">
        <f t="shared" si="6"/>
        <v>0</v>
      </c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8" customHeight="1" x14ac:dyDescent="0.25">
      <c r="A236" s="27">
        <v>234</v>
      </c>
      <c r="B236" s="12" t="s">
        <v>258</v>
      </c>
      <c r="C236" s="8" t="s">
        <v>516</v>
      </c>
      <c r="D236" s="6">
        <v>2007</v>
      </c>
      <c r="E236" s="8" t="s">
        <v>474</v>
      </c>
      <c r="F236" s="9" t="s">
        <v>506</v>
      </c>
      <c r="G236" s="8">
        <v>116518</v>
      </c>
      <c r="H236" s="8" t="s">
        <v>521</v>
      </c>
      <c r="I236" s="8" t="s">
        <v>487</v>
      </c>
      <c r="J236" s="34">
        <f>VLOOKUP(B236,Sheet2!$A$1:$G$600,6,FALSE)</f>
        <v>37000</v>
      </c>
      <c r="K236" s="35">
        <f t="shared" si="7"/>
        <v>6327000</v>
      </c>
      <c r="L236" s="34">
        <v>37000</v>
      </c>
      <c r="M236" s="32">
        <f t="shared" si="6"/>
        <v>0</v>
      </c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8" customHeight="1" x14ac:dyDescent="0.25">
      <c r="A237" s="27">
        <v>235</v>
      </c>
      <c r="B237" s="12" t="s">
        <v>259</v>
      </c>
      <c r="C237" s="8" t="s">
        <v>524</v>
      </c>
      <c r="D237" s="8">
        <v>1999</v>
      </c>
      <c r="E237" s="8" t="s">
        <v>474</v>
      </c>
      <c r="F237" s="9" t="s">
        <v>485</v>
      </c>
      <c r="G237" s="8">
        <v>16570</v>
      </c>
      <c r="H237" s="8">
        <v>3</v>
      </c>
      <c r="I237" s="8" t="s">
        <v>481</v>
      </c>
      <c r="J237" s="34">
        <f>VLOOKUP(B237,Sheet2!$A$1:$G$600,6,FALSE)</f>
        <v>9600</v>
      </c>
      <c r="K237" s="35">
        <f t="shared" si="7"/>
        <v>1641600</v>
      </c>
      <c r="L237" s="34">
        <v>9600</v>
      </c>
      <c r="M237" s="32">
        <f t="shared" si="6"/>
        <v>0</v>
      </c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8" customHeight="1" x14ac:dyDescent="0.25">
      <c r="A238" s="27">
        <v>236</v>
      </c>
      <c r="B238" s="13" t="s">
        <v>260</v>
      </c>
      <c r="C238" s="8" t="s">
        <v>526</v>
      </c>
      <c r="D238" s="8">
        <v>2004</v>
      </c>
      <c r="E238" s="8" t="s">
        <v>473</v>
      </c>
      <c r="F238" s="9" t="s">
        <v>485</v>
      </c>
      <c r="G238" s="8">
        <v>114270</v>
      </c>
      <c r="H238" s="8">
        <v>3</v>
      </c>
      <c r="I238" s="8" t="s">
        <v>481</v>
      </c>
      <c r="J238" s="34">
        <f>VLOOKUP(B238,Sheet2!$A$1:$G$600,6,FALSE)</f>
        <v>7500</v>
      </c>
      <c r="K238" s="35">
        <f t="shared" si="7"/>
        <v>1282500</v>
      </c>
      <c r="L238" s="34">
        <v>7500</v>
      </c>
      <c r="M238" s="32">
        <f t="shared" si="6"/>
        <v>0</v>
      </c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8" customHeight="1" x14ac:dyDescent="0.25">
      <c r="A239" s="27">
        <v>237</v>
      </c>
      <c r="B239" s="12" t="s">
        <v>261</v>
      </c>
      <c r="C239" s="8" t="s">
        <v>526</v>
      </c>
      <c r="D239" s="6">
        <v>2004</v>
      </c>
      <c r="E239" s="8" t="s">
        <v>473</v>
      </c>
      <c r="F239" s="9" t="s">
        <v>485</v>
      </c>
      <c r="G239" s="8">
        <v>114270</v>
      </c>
      <c r="H239" s="8">
        <v>3</v>
      </c>
      <c r="I239" s="8" t="s">
        <v>481</v>
      </c>
      <c r="J239" s="34">
        <f>VLOOKUP(B239,Sheet2!$A$1:$G$600,6,FALSE)</f>
        <v>7500</v>
      </c>
      <c r="K239" s="35">
        <f t="shared" si="7"/>
        <v>1282500</v>
      </c>
      <c r="L239" s="34">
        <v>7500</v>
      </c>
      <c r="M239" s="32">
        <f t="shared" si="6"/>
        <v>0</v>
      </c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8" customHeight="1" x14ac:dyDescent="0.25">
      <c r="A240" s="27">
        <v>238</v>
      </c>
      <c r="B240" s="12" t="s">
        <v>263</v>
      </c>
      <c r="C240" s="8" t="s">
        <v>524</v>
      </c>
      <c r="D240" s="6">
        <v>2002</v>
      </c>
      <c r="E240" s="8" t="s">
        <v>474</v>
      </c>
      <c r="F240" s="9" t="s">
        <v>485</v>
      </c>
      <c r="G240" s="8">
        <v>16570</v>
      </c>
      <c r="H240" s="8">
        <v>3</v>
      </c>
      <c r="I240" s="8" t="s">
        <v>490</v>
      </c>
      <c r="J240" s="34">
        <f>VLOOKUP(B240,Sheet2!$A$1:$G$600,6,FALSE)</f>
        <v>9900</v>
      </c>
      <c r="K240" s="35">
        <f t="shared" si="7"/>
        <v>1692900</v>
      </c>
      <c r="L240" s="34">
        <v>9900</v>
      </c>
      <c r="M240" s="32">
        <f t="shared" si="6"/>
        <v>0</v>
      </c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8" customHeight="1" x14ac:dyDescent="0.25">
      <c r="A241" s="27">
        <v>239</v>
      </c>
      <c r="B241" s="12" t="s">
        <v>264</v>
      </c>
      <c r="C241" s="8" t="s">
        <v>508</v>
      </c>
      <c r="D241" s="6">
        <v>2002</v>
      </c>
      <c r="E241" s="8" t="s">
        <v>474</v>
      </c>
      <c r="F241" s="9" t="s">
        <v>506</v>
      </c>
      <c r="G241" s="8">
        <v>16628</v>
      </c>
      <c r="H241" s="8">
        <v>3</v>
      </c>
      <c r="I241" s="8" t="s">
        <v>542</v>
      </c>
      <c r="J241" s="34">
        <f>VLOOKUP(B241,Sheet2!$A$1:$G$600,6,FALSE)</f>
        <v>31000</v>
      </c>
      <c r="K241" s="35">
        <f t="shared" si="7"/>
        <v>5301000</v>
      </c>
      <c r="L241" s="34">
        <v>31000</v>
      </c>
      <c r="M241" s="32">
        <f t="shared" si="6"/>
        <v>0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8" customHeight="1" x14ac:dyDescent="0.25">
      <c r="A242" s="27">
        <v>240</v>
      </c>
      <c r="B242" s="12" t="s">
        <v>267</v>
      </c>
      <c r="C242" s="8" t="s">
        <v>531</v>
      </c>
      <c r="D242" s="6">
        <v>2008</v>
      </c>
      <c r="E242" s="8" t="s">
        <v>474</v>
      </c>
      <c r="F242" s="9" t="s">
        <v>485</v>
      </c>
      <c r="G242" s="8">
        <v>116400</v>
      </c>
      <c r="H242" s="8">
        <v>3</v>
      </c>
      <c r="I242" s="8" t="s">
        <v>487</v>
      </c>
      <c r="J242" s="34">
        <f>VLOOKUP(B242,Sheet2!$A$1:$G$600,6,FALSE)</f>
        <v>12400</v>
      </c>
      <c r="K242" s="35">
        <f t="shared" si="7"/>
        <v>2120400</v>
      </c>
      <c r="L242" s="34">
        <v>12400</v>
      </c>
      <c r="M242" s="32">
        <f t="shared" si="6"/>
        <v>0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8" customHeight="1" x14ac:dyDescent="0.25">
      <c r="A243" s="27">
        <v>241</v>
      </c>
      <c r="B243" s="13" t="s">
        <v>268</v>
      </c>
      <c r="C243" s="8" t="s">
        <v>505</v>
      </c>
      <c r="D243" s="6">
        <v>1999</v>
      </c>
      <c r="E243" s="8" t="s">
        <v>473</v>
      </c>
      <c r="F243" s="9" t="s">
        <v>478</v>
      </c>
      <c r="G243" s="8">
        <v>16234</v>
      </c>
      <c r="H243" s="8">
        <v>5</v>
      </c>
      <c r="I243" s="8" t="s">
        <v>488</v>
      </c>
      <c r="J243" s="34">
        <f>VLOOKUP(B243,Sheet2!$A$1:$G$600,6,FALSE)</f>
        <v>7200</v>
      </c>
      <c r="K243" s="35">
        <f t="shared" si="7"/>
        <v>1231200</v>
      </c>
      <c r="L243" s="34">
        <v>7200</v>
      </c>
      <c r="M243" s="32">
        <f t="shared" si="6"/>
        <v>0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8" customHeight="1" x14ac:dyDescent="0.25">
      <c r="A244" s="27">
        <v>242</v>
      </c>
      <c r="B244" s="12" t="s">
        <v>272</v>
      </c>
      <c r="C244" s="8" t="s">
        <v>534</v>
      </c>
      <c r="D244" s="6">
        <v>2282</v>
      </c>
      <c r="E244" s="8" t="s">
        <v>474</v>
      </c>
      <c r="F244" s="9" t="s">
        <v>530</v>
      </c>
      <c r="G244" s="8">
        <v>228206</v>
      </c>
      <c r="H244" s="8">
        <v>3</v>
      </c>
      <c r="I244" s="8" t="s">
        <v>486</v>
      </c>
      <c r="J244" s="34">
        <f>VLOOKUP(B244,Sheet2!$A$1:$G$600,6,FALSE)</f>
        <v>69000</v>
      </c>
      <c r="K244" s="35">
        <f t="shared" si="7"/>
        <v>11799000</v>
      </c>
      <c r="L244" s="34">
        <v>69000</v>
      </c>
      <c r="M244" s="32">
        <f t="shared" si="6"/>
        <v>0</v>
      </c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8" customHeight="1" x14ac:dyDescent="0.25">
      <c r="A245" s="27">
        <v>243</v>
      </c>
      <c r="B245" s="12" t="s">
        <v>273</v>
      </c>
      <c r="C245" s="8" t="s">
        <v>505</v>
      </c>
      <c r="D245" s="6">
        <v>1991</v>
      </c>
      <c r="E245" s="8" t="s">
        <v>473</v>
      </c>
      <c r="F245" s="9" t="s">
        <v>478</v>
      </c>
      <c r="G245" s="8">
        <v>16264</v>
      </c>
      <c r="H245" s="8">
        <v>3</v>
      </c>
      <c r="I245" s="8" t="s">
        <v>481</v>
      </c>
      <c r="J245" s="34">
        <f>VLOOKUP(B245,Sheet2!$A$1:$G$600,6,FALSE)</f>
        <v>7600</v>
      </c>
      <c r="K245" s="35">
        <f t="shared" si="7"/>
        <v>1299600</v>
      </c>
      <c r="L245" s="34">
        <v>7600</v>
      </c>
      <c r="M245" s="32">
        <f t="shared" si="6"/>
        <v>0</v>
      </c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8" customHeight="1" x14ac:dyDescent="0.25">
      <c r="A246" s="27">
        <v>244</v>
      </c>
      <c r="B246" s="12" t="s">
        <v>274</v>
      </c>
      <c r="C246" s="8" t="s">
        <v>513</v>
      </c>
      <c r="D246" s="6">
        <v>2006</v>
      </c>
      <c r="E246" s="8" t="s">
        <v>496</v>
      </c>
      <c r="F246" s="9" t="s">
        <v>485</v>
      </c>
      <c r="G246" s="8">
        <v>114200</v>
      </c>
      <c r="H246" s="8">
        <v>3</v>
      </c>
      <c r="I246" s="8" t="s">
        <v>488</v>
      </c>
      <c r="J246" s="34">
        <f>VLOOKUP(B246,Sheet2!$A$1:$G$600,6,FALSE)</f>
        <v>6600</v>
      </c>
      <c r="K246" s="35">
        <f t="shared" si="7"/>
        <v>1128600</v>
      </c>
      <c r="L246" s="34">
        <v>6600</v>
      </c>
      <c r="M246" s="32">
        <f t="shared" si="6"/>
        <v>0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8" customHeight="1" x14ac:dyDescent="0.25">
      <c r="A247" s="27">
        <v>245</v>
      </c>
      <c r="B247" s="12" t="s">
        <v>276</v>
      </c>
      <c r="C247" s="8" t="s">
        <v>513</v>
      </c>
      <c r="D247" s="8" t="s">
        <v>475</v>
      </c>
      <c r="E247" s="8" t="s">
        <v>500</v>
      </c>
      <c r="F247" s="9" t="s">
        <v>485</v>
      </c>
      <c r="G247" s="8">
        <v>114300</v>
      </c>
      <c r="H247" s="8">
        <v>3</v>
      </c>
      <c r="I247" s="8" t="s">
        <v>493</v>
      </c>
      <c r="J247" s="34">
        <f>VLOOKUP(B247,Sheet2!$A$1:$G$600,6,FALSE)</f>
        <v>9800</v>
      </c>
      <c r="K247" s="35">
        <f t="shared" si="7"/>
        <v>1675800</v>
      </c>
      <c r="L247" s="34">
        <v>9800</v>
      </c>
      <c r="M247" s="32">
        <f t="shared" si="6"/>
        <v>0</v>
      </c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8" customHeight="1" x14ac:dyDescent="0.25">
      <c r="A248" s="27">
        <v>246</v>
      </c>
      <c r="B248" s="12" t="s">
        <v>278</v>
      </c>
      <c r="C248" s="8" t="s">
        <v>505</v>
      </c>
      <c r="D248" s="8">
        <v>2002</v>
      </c>
      <c r="E248" s="8" t="s">
        <v>494</v>
      </c>
      <c r="F248" s="9" t="s">
        <v>485</v>
      </c>
      <c r="G248" s="8">
        <v>78240</v>
      </c>
      <c r="H248" s="8">
        <v>3</v>
      </c>
      <c r="I248" s="8" t="s">
        <v>481</v>
      </c>
      <c r="J248" s="34">
        <f>VLOOKUP(B248,Sheet2!$A$1:$G$600,6,FALSE)</f>
        <v>5000</v>
      </c>
      <c r="K248" s="35">
        <f t="shared" si="7"/>
        <v>855000</v>
      </c>
      <c r="L248" s="34">
        <v>5000</v>
      </c>
      <c r="M248" s="32">
        <f t="shared" si="6"/>
        <v>0</v>
      </c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8" customHeight="1" x14ac:dyDescent="0.25">
      <c r="A249" s="27">
        <v>247</v>
      </c>
      <c r="B249" s="12" t="s">
        <v>280</v>
      </c>
      <c r="C249" s="8" t="s">
        <v>505</v>
      </c>
      <c r="D249" s="6" t="s">
        <v>475</v>
      </c>
      <c r="E249" s="8" t="s">
        <v>501</v>
      </c>
      <c r="F249" s="9" t="s">
        <v>478</v>
      </c>
      <c r="G249" s="8">
        <v>279174</v>
      </c>
      <c r="H249" s="8">
        <v>3</v>
      </c>
      <c r="I249" s="8" t="s">
        <v>527</v>
      </c>
      <c r="J249" s="34">
        <f>VLOOKUP(B249,Sheet2!$A$1:$G$600,6,FALSE)</f>
        <v>8000</v>
      </c>
      <c r="K249" s="35">
        <f t="shared" si="7"/>
        <v>1368000</v>
      </c>
      <c r="L249" s="34">
        <v>8000</v>
      </c>
      <c r="M249" s="32">
        <f t="shared" si="6"/>
        <v>0</v>
      </c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8" customHeight="1" x14ac:dyDescent="0.25">
      <c r="A250" s="27">
        <v>248</v>
      </c>
      <c r="B250" s="12" t="s">
        <v>281</v>
      </c>
      <c r="C250" s="8" t="s">
        <v>505</v>
      </c>
      <c r="D250" s="8">
        <v>1984</v>
      </c>
      <c r="E250" s="8" t="s">
        <v>482</v>
      </c>
      <c r="F250" s="9" t="s">
        <v>483</v>
      </c>
      <c r="G250" s="8">
        <v>69173</v>
      </c>
      <c r="H250" s="8">
        <v>3</v>
      </c>
      <c r="I250" s="8" t="s">
        <v>490</v>
      </c>
      <c r="J250" s="34">
        <f>VLOOKUP(B250,Sheet2!$A$1:$G$600,6,FALSE)</f>
        <v>6300</v>
      </c>
      <c r="K250" s="35">
        <f t="shared" si="7"/>
        <v>1077300</v>
      </c>
      <c r="L250" s="34">
        <v>6300</v>
      </c>
      <c r="M250" s="32">
        <f t="shared" si="6"/>
        <v>0</v>
      </c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8" customHeight="1" x14ac:dyDescent="0.25">
      <c r="A251" s="27">
        <v>249</v>
      </c>
      <c r="B251" s="12" t="s">
        <v>283</v>
      </c>
      <c r="C251" s="8" t="s">
        <v>505</v>
      </c>
      <c r="D251" s="6" t="s">
        <v>475</v>
      </c>
      <c r="E251" s="8" t="s">
        <v>473</v>
      </c>
      <c r="F251" s="9" t="s">
        <v>483</v>
      </c>
      <c r="G251" s="8">
        <v>126283</v>
      </c>
      <c r="H251" s="8">
        <v>5</v>
      </c>
      <c r="I251" s="8" t="s">
        <v>529</v>
      </c>
      <c r="J251" s="34">
        <f>VLOOKUP(B251,Sheet2!$A$1:$G$600,6,FALSE)</f>
        <v>22000</v>
      </c>
      <c r="K251" s="35">
        <f t="shared" si="7"/>
        <v>3762000</v>
      </c>
      <c r="L251" s="34">
        <v>22000</v>
      </c>
      <c r="M251" s="32">
        <f t="shared" si="6"/>
        <v>0</v>
      </c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8" customHeight="1" x14ac:dyDescent="0.25">
      <c r="A252" s="27">
        <v>250</v>
      </c>
      <c r="B252" s="12" t="s">
        <v>284</v>
      </c>
      <c r="C252" s="8" t="s">
        <v>505</v>
      </c>
      <c r="D252" s="6">
        <v>2001</v>
      </c>
      <c r="E252" s="8" t="s">
        <v>474</v>
      </c>
      <c r="F252" s="9" t="s">
        <v>485</v>
      </c>
      <c r="G252" s="8">
        <v>16610</v>
      </c>
      <c r="H252" s="8">
        <v>3</v>
      </c>
      <c r="I252" s="8" t="s">
        <v>487</v>
      </c>
      <c r="J252" s="34">
        <f>VLOOKUP(B252,Sheet2!$A$1:$G$600,6,FALSE)</f>
        <v>12500</v>
      </c>
      <c r="K252" s="35">
        <f t="shared" si="7"/>
        <v>2137500</v>
      </c>
      <c r="L252" s="34">
        <v>12500</v>
      </c>
      <c r="M252" s="32">
        <f t="shared" si="6"/>
        <v>0</v>
      </c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8" customHeight="1" x14ac:dyDescent="0.25">
      <c r="A253" s="27">
        <v>251</v>
      </c>
      <c r="B253" s="12" t="s">
        <v>285</v>
      </c>
      <c r="C253" s="8" t="s">
        <v>516</v>
      </c>
      <c r="D253" s="6">
        <v>2001</v>
      </c>
      <c r="E253" s="8" t="s">
        <v>474</v>
      </c>
      <c r="F253" s="9" t="s">
        <v>483</v>
      </c>
      <c r="G253" s="8">
        <v>116523</v>
      </c>
      <c r="H253" s="8">
        <v>3</v>
      </c>
      <c r="I253" s="8" t="s">
        <v>487</v>
      </c>
      <c r="J253" s="34">
        <f>VLOOKUP(B253,Sheet2!$A$1:$G$600,6,FALSE)</f>
        <v>25000</v>
      </c>
      <c r="K253" s="35">
        <f t="shared" si="7"/>
        <v>4275000</v>
      </c>
      <c r="L253" s="34">
        <v>25000</v>
      </c>
      <c r="M253" s="32">
        <f t="shared" si="6"/>
        <v>0</v>
      </c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8" customHeight="1" x14ac:dyDescent="0.25">
      <c r="A254" s="27">
        <v>252</v>
      </c>
      <c r="B254" s="12" t="s">
        <v>315</v>
      </c>
      <c r="C254" s="8" t="s">
        <v>505</v>
      </c>
      <c r="D254" s="8">
        <v>1991</v>
      </c>
      <c r="E254" s="8" t="s">
        <v>474</v>
      </c>
      <c r="F254" s="9" t="s">
        <v>485</v>
      </c>
      <c r="G254" s="8">
        <v>16610</v>
      </c>
      <c r="H254" s="8">
        <v>3</v>
      </c>
      <c r="I254" s="8" t="s">
        <v>487</v>
      </c>
      <c r="J254" s="34">
        <f>VLOOKUP(B254,Sheet2!$A$1:$G$600,6,FALSE)</f>
        <v>12600</v>
      </c>
      <c r="K254" s="35">
        <f t="shared" si="7"/>
        <v>2154600</v>
      </c>
      <c r="L254" s="34">
        <v>12600</v>
      </c>
      <c r="M254" s="32">
        <f t="shared" si="6"/>
        <v>0</v>
      </c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8" customHeight="1" x14ac:dyDescent="0.25">
      <c r="A255" s="27">
        <v>253</v>
      </c>
      <c r="B255" s="12" t="s">
        <v>286</v>
      </c>
      <c r="C255" s="8" t="s">
        <v>505</v>
      </c>
      <c r="D255" s="8">
        <v>2002</v>
      </c>
      <c r="E255" s="8" t="s">
        <v>474</v>
      </c>
      <c r="F255" s="9" t="s">
        <v>485</v>
      </c>
      <c r="G255" s="8">
        <v>16610</v>
      </c>
      <c r="H255" s="8">
        <v>3</v>
      </c>
      <c r="I255" s="8" t="s">
        <v>481</v>
      </c>
      <c r="J255" s="34">
        <f>VLOOKUP(B255,Sheet2!$A$1:$G$600,6,FALSE)</f>
        <v>12200</v>
      </c>
      <c r="K255" s="35">
        <f t="shared" si="7"/>
        <v>2086200</v>
      </c>
      <c r="L255" s="34">
        <v>12200</v>
      </c>
      <c r="M255" s="32">
        <f t="shared" si="6"/>
        <v>0</v>
      </c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8" customHeight="1" x14ac:dyDescent="0.25">
      <c r="A256" s="27">
        <v>254</v>
      </c>
      <c r="B256" s="12" t="s">
        <v>287</v>
      </c>
      <c r="C256" s="8" t="s">
        <v>523</v>
      </c>
      <c r="D256" s="6">
        <v>2000</v>
      </c>
      <c r="E256" s="8" t="s">
        <v>474</v>
      </c>
      <c r="F256" s="9" t="s">
        <v>485</v>
      </c>
      <c r="G256" s="8">
        <v>16610</v>
      </c>
      <c r="H256" s="8">
        <v>3</v>
      </c>
      <c r="I256" s="8" t="s">
        <v>481</v>
      </c>
      <c r="J256" s="34">
        <f>VLOOKUP(B256,Sheet2!$A$1:$G$600,6,FALSE)</f>
        <v>11600</v>
      </c>
      <c r="K256" s="35">
        <f t="shared" si="7"/>
        <v>1983600</v>
      </c>
      <c r="L256" s="34">
        <v>11600</v>
      </c>
      <c r="M256" s="32">
        <f t="shared" si="6"/>
        <v>0</v>
      </c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8" customHeight="1" x14ac:dyDescent="0.25">
      <c r="A257" s="27">
        <v>255</v>
      </c>
      <c r="B257" s="12" t="s">
        <v>288</v>
      </c>
      <c r="C257" s="8" t="s">
        <v>508</v>
      </c>
      <c r="D257" s="6">
        <v>2004</v>
      </c>
      <c r="E257" s="8" t="s">
        <v>474</v>
      </c>
      <c r="F257" s="9" t="s">
        <v>506</v>
      </c>
      <c r="G257" s="8">
        <v>16628</v>
      </c>
      <c r="H257" s="8">
        <v>3</v>
      </c>
      <c r="I257" s="8" t="s">
        <v>493</v>
      </c>
      <c r="J257" s="34">
        <f>VLOOKUP(B257,Sheet2!$A$1:$G$600,6,FALSE)</f>
        <v>28800</v>
      </c>
      <c r="K257" s="35">
        <f t="shared" si="7"/>
        <v>4924800</v>
      </c>
      <c r="L257" s="34">
        <v>28800</v>
      </c>
      <c r="M257" s="32">
        <f t="shared" si="6"/>
        <v>0</v>
      </c>
      <c r="N257" s="6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8" customHeight="1" x14ac:dyDescent="0.25">
      <c r="A258" s="27">
        <v>256</v>
      </c>
      <c r="B258" s="12" t="s">
        <v>289</v>
      </c>
      <c r="C258" s="8" t="s">
        <v>505</v>
      </c>
      <c r="D258" s="6">
        <v>1995</v>
      </c>
      <c r="E258" s="8" t="s">
        <v>474</v>
      </c>
      <c r="F258" s="9" t="s">
        <v>485</v>
      </c>
      <c r="G258" s="8">
        <v>16610</v>
      </c>
      <c r="H258" s="8">
        <v>3</v>
      </c>
      <c r="I258" s="8" t="s">
        <v>481</v>
      </c>
      <c r="J258" s="34">
        <f>VLOOKUP(B258,Sheet2!$A$1:$G$600,6,FALSE)</f>
        <v>12200</v>
      </c>
      <c r="K258" s="35">
        <f t="shared" si="7"/>
        <v>2086200</v>
      </c>
      <c r="L258" s="34">
        <v>12200</v>
      </c>
      <c r="M258" s="32">
        <f t="shared" si="6"/>
        <v>0</v>
      </c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8" customHeight="1" x14ac:dyDescent="0.25">
      <c r="A259" s="27">
        <v>257</v>
      </c>
      <c r="B259" s="12" t="s">
        <v>290</v>
      </c>
      <c r="C259" s="8" t="s">
        <v>523</v>
      </c>
      <c r="D259" s="6">
        <v>1999</v>
      </c>
      <c r="E259" s="8" t="s">
        <v>474</v>
      </c>
      <c r="F259" s="9" t="s">
        <v>485</v>
      </c>
      <c r="G259" s="8">
        <v>14060</v>
      </c>
      <c r="H259" s="8">
        <v>3</v>
      </c>
      <c r="I259" s="8" t="s">
        <v>481</v>
      </c>
      <c r="J259" s="34">
        <f>VLOOKUP(B259,Sheet2!$A$1:$G$600,6,FALSE)</f>
        <v>11600</v>
      </c>
      <c r="K259" s="35">
        <f t="shared" si="7"/>
        <v>1983600</v>
      </c>
      <c r="L259" s="34">
        <v>11600</v>
      </c>
      <c r="M259" s="32">
        <f t="shared" si="6"/>
        <v>0</v>
      </c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8" customHeight="1" x14ac:dyDescent="0.25">
      <c r="A260" s="27">
        <v>258</v>
      </c>
      <c r="B260" s="12" t="s">
        <v>322</v>
      </c>
      <c r="C260" s="8" t="s">
        <v>523</v>
      </c>
      <c r="D260" s="11">
        <v>2002</v>
      </c>
      <c r="E260" s="8" t="s">
        <v>474</v>
      </c>
      <c r="F260" s="9" t="s">
        <v>485</v>
      </c>
      <c r="G260" s="8">
        <v>14060</v>
      </c>
      <c r="H260" s="8">
        <v>3</v>
      </c>
      <c r="I260" s="8" t="s">
        <v>481</v>
      </c>
      <c r="J260" s="34">
        <f>VLOOKUP(B260,Sheet2!$A$1:$G$600,6,FALSE)</f>
        <v>11600</v>
      </c>
      <c r="K260" s="35">
        <f t="shared" si="7"/>
        <v>1983600</v>
      </c>
      <c r="L260" s="34">
        <v>11600</v>
      </c>
      <c r="M260" s="32">
        <f t="shared" ref="M260:M323" si="8">(J260-L260)</f>
        <v>0</v>
      </c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8" customHeight="1" x14ac:dyDescent="0.25">
      <c r="A261" s="27">
        <v>259</v>
      </c>
      <c r="B261" s="12" t="s">
        <v>292</v>
      </c>
      <c r="C261" s="8" t="s">
        <v>505</v>
      </c>
      <c r="D261" s="8">
        <v>1996</v>
      </c>
      <c r="E261" s="8" t="s">
        <v>474</v>
      </c>
      <c r="F261" s="9" t="s">
        <v>485</v>
      </c>
      <c r="G261" s="8">
        <v>16610</v>
      </c>
      <c r="H261" s="8">
        <v>3</v>
      </c>
      <c r="I261" s="8" t="s">
        <v>481</v>
      </c>
      <c r="J261" s="34">
        <f>VLOOKUP(B261,Sheet2!$A$1:$G$600,6,FALSE)</f>
        <v>12100</v>
      </c>
      <c r="K261" s="35">
        <f t="shared" ref="K261:K324" si="9">J261*171</f>
        <v>2069100</v>
      </c>
      <c r="L261" s="34">
        <v>12100</v>
      </c>
      <c r="M261" s="32">
        <f t="shared" si="8"/>
        <v>0</v>
      </c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8" customHeight="1" x14ac:dyDescent="0.25">
      <c r="A262" s="27">
        <v>260</v>
      </c>
      <c r="B262" s="12" t="s">
        <v>293</v>
      </c>
      <c r="C262" s="8" t="s">
        <v>505</v>
      </c>
      <c r="D262" s="11">
        <v>1991</v>
      </c>
      <c r="E262" s="8" t="s">
        <v>474</v>
      </c>
      <c r="F262" s="9" t="s">
        <v>485</v>
      </c>
      <c r="G262" s="8">
        <v>16610</v>
      </c>
      <c r="H262" s="8">
        <v>3</v>
      </c>
      <c r="I262" s="8" t="s">
        <v>481</v>
      </c>
      <c r="J262" s="34">
        <f>VLOOKUP(B262,Sheet2!$A$1:$G$600,6,FALSE)</f>
        <v>12100</v>
      </c>
      <c r="K262" s="35">
        <f t="shared" si="9"/>
        <v>2069100</v>
      </c>
      <c r="L262" s="34">
        <v>12100</v>
      </c>
      <c r="M262" s="32">
        <f t="shared" si="8"/>
        <v>0</v>
      </c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8" customHeight="1" x14ac:dyDescent="0.25">
      <c r="A263" s="27">
        <v>261</v>
      </c>
      <c r="B263" s="12" t="s">
        <v>294</v>
      </c>
      <c r="C263" s="8" t="s">
        <v>505</v>
      </c>
      <c r="D263" s="6">
        <v>2000</v>
      </c>
      <c r="E263" s="8" t="s">
        <v>474</v>
      </c>
      <c r="F263" s="9" t="s">
        <v>485</v>
      </c>
      <c r="G263" s="8">
        <v>16610</v>
      </c>
      <c r="H263" s="8">
        <v>3</v>
      </c>
      <c r="I263" s="8" t="s">
        <v>481</v>
      </c>
      <c r="J263" s="34">
        <f>VLOOKUP(B263,Sheet2!$A$1:$G$600,6,FALSE)</f>
        <v>12100</v>
      </c>
      <c r="K263" s="35">
        <f t="shared" si="9"/>
        <v>2069100</v>
      </c>
      <c r="L263" s="34">
        <v>12100</v>
      </c>
      <c r="M263" s="32">
        <f t="shared" si="8"/>
        <v>0</v>
      </c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8" customHeight="1" x14ac:dyDescent="0.25">
      <c r="A264" s="27">
        <v>262</v>
      </c>
      <c r="B264" s="13" t="s">
        <v>295</v>
      </c>
      <c r="C264" s="8" t="s">
        <v>505</v>
      </c>
      <c r="D264" s="8">
        <v>2002</v>
      </c>
      <c r="E264" s="8" t="s">
        <v>474</v>
      </c>
      <c r="F264" s="9" t="s">
        <v>485</v>
      </c>
      <c r="G264" s="8">
        <v>16610</v>
      </c>
      <c r="H264" s="8">
        <v>3</v>
      </c>
      <c r="I264" s="8" t="s">
        <v>481</v>
      </c>
      <c r="J264" s="34">
        <f>VLOOKUP(B264,Sheet2!$A$1:$G$600,6,FALSE)</f>
        <v>12200</v>
      </c>
      <c r="K264" s="35">
        <f t="shared" si="9"/>
        <v>2086200</v>
      </c>
      <c r="L264" s="34">
        <v>12200</v>
      </c>
      <c r="M264" s="32">
        <f t="shared" si="8"/>
        <v>0</v>
      </c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8" customHeight="1" x14ac:dyDescent="0.25">
      <c r="A265" s="27">
        <v>263</v>
      </c>
      <c r="B265" s="12" t="s">
        <v>296</v>
      </c>
      <c r="C265" s="8" t="s">
        <v>507</v>
      </c>
      <c r="D265" s="6">
        <v>2004</v>
      </c>
      <c r="E265" s="8" t="s">
        <v>474</v>
      </c>
      <c r="F265" s="9" t="s">
        <v>485</v>
      </c>
      <c r="G265" s="8">
        <v>16700</v>
      </c>
      <c r="H265" s="8">
        <v>3</v>
      </c>
      <c r="I265" s="8" t="s">
        <v>481</v>
      </c>
      <c r="J265" s="34">
        <f>VLOOKUP(B265,Sheet2!$A$1:$G$600,6,FALSE)</f>
        <v>14000</v>
      </c>
      <c r="K265" s="35">
        <f t="shared" si="9"/>
        <v>2394000</v>
      </c>
      <c r="L265" s="34">
        <v>14000</v>
      </c>
      <c r="M265" s="32">
        <f t="shared" si="8"/>
        <v>0</v>
      </c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8" customHeight="1" x14ac:dyDescent="0.25">
      <c r="A266" s="27">
        <v>264</v>
      </c>
      <c r="B266" s="13" t="s">
        <v>298</v>
      </c>
      <c r="C266" s="8" t="s">
        <v>505</v>
      </c>
      <c r="D266" s="6">
        <v>2004</v>
      </c>
      <c r="E266" s="8" t="s">
        <v>474</v>
      </c>
      <c r="F266" s="9" t="s">
        <v>506</v>
      </c>
      <c r="G266" s="8">
        <v>16618</v>
      </c>
      <c r="H266" s="8">
        <v>3</v>
      </c>
      <c r="I266" s="8" t="s">
        <v>487</v>
      </c>
      <c r="J266" s="34">
        <f>VLOOKUP(B266,Sheet2!$A$1:$G$600,6,FALSE)</f>
        <v>19500</v>
      </c>
      <c r="K266" s="35">
        <f t="shared" si="9"/>
        <v>3334500</v>
      </c>
      <c r="L266" s="34">
        <v>19500</v>
      </c>
      <c r="M266" s="32">
        <f t="shared" si="8"/>
        <v>0</v>
      </c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8" customHeight="1" x14ac:dyDescent="0.25">
      <c r="A267" s="27">
        <v>265</v>
      </c>
      <c r="B267" s="12" t="s">
        <v>299</v>
      </c>
      <c r="C267" s="8" t="s">
        <v>505</v>
      </c>
      <c r="D267" s="8">
        <v>1990</v>
      </c>
      <c r="E267" s="8" t="s">
        <v>474</v>
      </c>
      <c r="F267" s="9" t="s">
        <v>506</v>
      </c>
      <c r="G267" s="8">
        <v>16618</v>
      </c>
      <c r="H267" s="8">
        <v>3</v>
      </c>
      <c r="I267" s="8" t="s">
        <v>492</v>
      </c>
      <c r="J267" s="34">
        <f>VLOOKUP(B267,Sheet2!$A$1:$G$600,6,FALSE)</f>
        <v>33000</v>
      </c>
      <c r="K267" s="35">
        <f t="shared" si="9"/>
        <v>5643000</v>
      </c>
      <c r="L267" s="34">
        <v>33000</v>
      </c>
      <c r="M267" s="32">
        <f t="shared" si="8"/>
        <v>0</v>
      </c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8" customHeight="1" x14ac:dyDescent="0.25">
      <c r="A268" s="27">
        <v>266</v>
      </c>
      <c r="B268" s="12" t="s">
        <v>331</v>
      </c>
      <c r="C268" s="8" t="s">
        <v>505</v>
      </c>
      <c r="D268" s="6">
        <v>2006</v>
      </c>
      <c r="E268" s="8" t="s">
        <v>473</v>
      </c>
      <c r="F268" s="9" t="s">
        <v>485</v>
      </c>
      <c r="G268" s="8">
        <v>116200</v>
      </c>
      <c r="H268" s="8">
        <v>3</v>
      </c>
      <c r="I268" s="8" t="s">
        <v>492</v>
      </c>
      <c r="J268" s="34">
        <f>VLOOKUP(B268,Sheet2!$A$1:$G$600,6,FALSE)</f>
        <v>8200</v>
      </c>
      <c r="K268" s="35">
        <f t="shared" si="9"/>
        <v>1402200</v>
      </c>
      <c r="L268" s="34">
        <v>8200</v>
      </c>
      <c r="M268" s="32">
        <f t="shared" si="8"/>
        <v>0</v>
      </c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8" customHeight="1" x14ac:dyDescent="0.25">
      <c r="A269" s="27">
        <v>267</v>
      </c>
      <c r="B269" s="12" t="s">
        <v>300</v>
      </c>
      <c r="C269" s="8" t="s">
        <v>513</v>
      </c>
      <c r="D269" s="8">
        <v>1999</v>
      </c>
      <c r="E269" s="8" t="s">
        <v>494</v>
      </c>
      <c r="F269" s="9" t="s">
        <v>506</v>
      </c>
      <c r="G269" s="8">
        <v>77488</v>
      </c>
      <c r="H269" s="8">
        <v>3</v>
      </c>
      <c r="I269" s="8" t="s">
        <v>490</v>
      </c>
      <c r="J269" s="34">
        <f>VLOOKUP(B269,Sheet2!$A$1:$G$600,6,FALSE)</f>
        <v>13500</v>
      </c>
      <c r="K269" s="35">
        <f t="shared" si="9"/>
        <v>2308500</v>
      </c>
      <c r="L269" s="34">
        <v>13500</v>
      </c>
      <c r="M269" s="32">
        <f t="shared" si="8"/>
        <v>0</v>
      </c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8" customHeight="1" x14ac:dyDescent="0.25">
      <c r="A270" s="27">
        <v>268</v>
      </c>
      <c r="B270" s="12" t="s">
        <v>301</v>
      </c>
      <c r="C270" s="8" t="s">
        <v>510</v>
      </c>
      <c r="D270" s="6">
        <v>2005</v>
      </c>
      <c r="E270" s="8" t="s">
        <v>474</v>
      </c>
      <c r="F270" s="9" t="s">
        <v>506</v>
      </c>
      <c r="G270" s="8">
        <v>77488</v>
      </c>
      <c r="H270" s="8">
        <v>3</v>
      </c>
      <c r="I270" s="8" t="s">
        <v>481</v>
      </c>
      <c r="J270" s="34">
        <f>VLOOKUP(B270,Sheet2!$A$1:$G$600,6,FALSE)</f>
        <v>12000</v>
      </c>
      <c r="K270" s="35">
        <f t="shared" si="9"/>
        <v>2052000</v>
      </c>
      <c r="L270" s="34">
        <v>12000</v>
      </c>
      <c r="M270" s="32">
        <f t="shared" si="8"/>
        <v>0</v>
      </c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8" customHeight="1" x14ac:dyDescent="0.25">
      <c r="A271" s="27">
        <v>269</v>
      </c>
      <c r="B271" s="13" t="s">
        <v>302</v>
      </c>
      <c r="C271" s="8" t="s">
        <v>505</v>
      </c>
      <c r="D271" s="6">
        <v>1999</v>
      </c>
      <c r="E271" s="8" t="s">
        <v>474</v>
      </c>
      <c r="F271" s="9" t="s">
        <v>485</v>
      </c>
      <c r="G271" s="8">
        <v>16610</v>
      </c>
      <c r="H271" s="8">
        <v>3</v>
      </c>
      <c r="I271" s="8" t="s">
        <v>481</v>
      </c>
      <c r="J271" s="34">
        <f>VLOOKUP(B271,Sheet2!$A$1:$G$600,6,FALSE)</f>
        <v>12100</v>
      </c>
      <c r="K271" s="35">
        <f t="shared" si="9"/>
        <v>2069100</v>
      </c>
      <c r="L271" s="34">
        <v>12100</v>
      </c>
      <c r="M271" s="32">
        <f t="shared" si="8"/>
        <v>0</v>
      </c>
      <c r="N271" s="6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8" customHeight="1" x14ac:dyDescent="0.25">
      <c r="A272" s="27">
        <v>270</v>
      </c>
      <c r="B272" s="12" t="s">
        <v>336</v>
      </c>
      <c r="C272" s="8" t="s">
        <v>507</v>
      </c>
      <c r="D272" s="6">
        <v>1999</v>
      </c>
      <c r="E272" s="8" t="s">
        <v>474</v>
      </c>
      <c r="F272" s="9" t="s">
        <v>485</v>
      </c>
      <c r="G272" s="8">
        <v>16700</v>
      </c>
      <c r="H272" s="8">
        <v>3</v>
      </c>
      <c r="I272" s="8" t="s">
        <v>481</v>
      </c>
      <c r="J272" s="34">
        <f>VLOOKUP(B272,Sheet2!$A$1:$G$600,6,FALSE)</f>
        <v>13600</v>
      </c>
      <c r="K272" s="35">
        <f t="shared" si="9"/>
        <v>2325600</v>
      </c>
      <c r="L272" s="34">
        <v>13600</v>
      </c>
      <c r="M272" s="32">
        <f t="shared" si="8"/>
        <v>0</v>
      </c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8" customHeight="1" x14ac:dyDescent="0.25">
      <c r="A273" s="27">
        <v>271</v>
      </c>
      <c r="B273" s="12" t="s">
        <v>338</v>
      </c>
      <c r="C273" s="8" t="s">
        <v>510</v>
      </c>
      <c r="D273" s="6">
        <v>2002</v>
      </c>
      <c r="E273" s="8" t="s">
        <v>474</v>
      </c>
      <c r="F273" s="9" t="s">
        <v>485</v>
      </c>
      <c r="G273" s="8">
        <v>16600</v>
      </c>
      <c r="H273" s="8">
        <v>3</v>
      </c>
      <c r="I273" s="8" t="s">
        <v>481</v>
      </c>
      <c r="J273" s="34">
        <f>VLOOKUP(B273,Sheet2!$A$1:$G$600,6,FALSE)</f>
        <v>12100</v>
      </c>
      <c r="K273" s="35">
        <f t="shared" si="9"/>
        <v>2069100</v>
      </c>
      <c r="L273" s="34">
        <v>12100</v>
      </c>
      <c r="M273" s="32">
        <f t="shared" si="8"/>
        <v>0</v>
      </c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8" customHeight="1" x14ac:dyDescent="0.25">
      <c r="A274" s="27">
        <v>272</v>
      </c>
      <c r="B274" s="12" t="s">
        <v>303</v>
      </c>
      <c r="C274" s="8" t="s">
        <v>507</v>
      </c>
      <c r="D274" s="6" t="s">
        <v>475</v>
      </c>
      <c r="E274" s="8" t="s">
        <v>474</v>
      </c>
      <c r="F274" s="9" t="s">
        <v>485</v>
      </c>
      <c r="G274" s="8">
        <v>116710</v>
      </c>
      <c r="H274" s="8">
        <v>3</v>
      </c>
      <c r="I274" s="8" t="s">
        <v>487</v>
      </c>
      <c r="J274" s="34">
        <f>VLOOKUP(B274,Sheet2!$A$1:$G$600,6,FALSE)</f>
        <v>15000</v>
      </c>
      <c r="K274" s="35">
        <f t="shared" si="9"/>
        <v>2565000</v>
      </c>
      <c r="L274" s="34">
        <v>15000</v>
      </c>
      <c r="M274" s="32">
        <f t="shared" si="8"/>
        <v>0</v>
      </c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8" customHeight="1" x14ac:dyDescent="0.25">
      <c r="A275" s="27">
        <v>273</v>
      </c>
      <c r="B275" s="12" t="s">
        <v>306</v>
      </c>
      <c r="C275" s="8" t="s">
        <v>507</v>
      </c>
      <c r="D275" s="6" t="s">
        <v>475</v>
      </c>
      <c r="E275" s="8" t="s">
        <v>474</v>
      </c>
      <c r="F275" s="9" t="s">
        <v>485</v>
      </c>
      <c r="G275" s="8">
        <v>116710</v>
      </c>
      <c r="H275" s="8">
        <v>3</v>
      </c>
      <c r="I275" s="8" t="s">
        <v>487</v>
      </c>
      <c r="J275" s="34">
        <f>VLOOKUP(B275,Sheet2!$A$1:$G$600,6,FALSE)</f>
        <v>14800</v>
      </c>
      <c r="K275" s="35">
        <f t="shared" si="9"/>
        <v>2530800</v>
      </c>
      <c r="L275" s="34">
        <v>14800</v>
      </c>
      <c r="M275" s="32">
        <f t="shared" si="8"/>
        <v>0</v>
      </c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8" customHeight="1" x14ac:dyDescent="0.25">
      <c r="A276" s="27">
        <v>274</v>
      </c>
      <c r="B276" s="12" t="s">
        <v>307</v>
      </c>
      <c r="C276" s="8" t="s">
        <v>505</v>
      </c>
      <c r="D276" s="6">
        <v>1991</v>
      </c>
      <c r="E276" s="8" t="s">
        <v>473</v>
      </c>
      <c r="F276" s="9" t="s">
        <v>478</v>
      </c>
      <c r="G276" s="8">
        <v>16234</v>
      </c>
      <c r="H276" s="8">
        <v>5</v>
      </c>
      <c r="I276" s="8" t="s">
        <v>491</v>
      </c>
      <c r="J276" s="34">
        <f>VLOOKUP(B276,Sheet2!$A$1:$G$600,6,FALSE)</f>
        <v>7600</v>
      </c>
      <c r="K276" s="35">
        <f t="shared" si="9"/>
        <v>1299600</v>
      </c>
      <c r="L276" s="34">
        <v>7600</v>
      </c>
      <c r="M276" s="32">
        <f t="shared" si="8"/>
        <v>0</v>
      </c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8" customHeight="1" x14ac:dyDescent="0.25">
      <c r="A277" s="27">
        <v>275</v>
      </c>
      <c r="B277" s="12" t="s">
        <v>310</v>
      </c>
      <c r="C277" s="8" t="s">
        <v>510</v>
      </c>
      <c r="D277" s="8" t="s">
        <v>475</v>
      </c>
      <c r="E277" s="8" t="s">
        <v>476</v>
      </c>
      <c r="F277" s="9" t="s">
        <v>506</v>
      </c>
      <c r="G277" s="8">
        <v>326938</v>
      </c>
      <c r="H277" s="8">
        <v>3</v>
      </c>
      <c r="I277" s="8" t="s">
        <v>484</v>
      </c>
      <c r="J277" s="34">
        <f>VLOOKUP(B277,Sheet2!$A$1:$G$600,6,FALSE)</f>
        <v>47000</v>
      </c>
      <c r="K277" s="35">
        <f t="shared" si="9"/>
        <v>8037000</v>
      </c>
      <c r="L277" s="34">
        <v>47000</v>
      </c>
      <c r="M277" s="32">
        <f t="shared" si="8"/>
        <v>0</v>
      </c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8" customHeight="1" x14ac:dyDescent="0.25">
      <c r="A278" s="27">
        <v>276</v>
      </c>
      <c r="B278" s="12" t="s">
        <v>311</v>
      </c>
      <c r="C278" s="8" t="s">
        <v>507</v>
      </c>
      <c r="D278" s="6" t="s">
        <v>475</v>
      </c>
      <c r="E278" s="8" t="s">
        <v>474</v>
      </c>
      <c r="F278" s="9" t="s">
        <v>485</v>
      </c>
      <c r="G278" s="8">
        <v>116710</v>
      </c>
      <c r="H278" s="8">
        <v>3</v>
      </c>
      <c r="I278" s="8" t="s">
        <v>487</v>
      </c>
      <c r="J278" s="34">
        <f>VLOOKUP(B278,Sheet2!$A$1:$G$600,6,FALSE)</f>
        <v>18500</v>
      </c>
      <c r="K278" s="35">
        <f t="shared" si="9"/>
        <v>3163500</v>
      </c>
      <c r="L278" s="34">
        <v>18500</v>
      </c>
      <c r="M278" s="32">
        <f t="shared" si="8"/>
        <v>0</v>
      </c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8" customHeight="1" x14ac:dyDescent="0.25">
      <c r="A279" s="27">
        <v>277</v>
      </c>
      <c r="B279" s="12" t="s">
        <v>345</v>
      </c>
      <c r="C279" s="8" t="s">
        <v>524</v>
      </c>
      <c r="D279" s="8">
        <v>1997</v>
      </c>
      <c r="E279" s="8" t="s">
        <v>474</v>
      </c>
      <c r="F279" s="9" t="s">
        <v>485</v>
      </c>
      <c r="G279" s="8">
        <v>16570</v>
      </c>
      <c r="H279" s="8">
        <v>3</v>
      </c>
      <c r="I279" s="8" t="s">
        <v>481</v>
      </c>
      <c r="J279" s="34">
        <f>VLOOKUP(B279,Sheet2!$A$1:$G$600,6,FALSE)</f>
        <v>9600</v>
      </c>
      <c r="K279" s="35">
        <f t="shared" si="9"/>
        <v>1641600</v>
      </c>
      <c r="L279" s="34">
        <v>9600</v>
      </c>
      <c r="M279" s="32">
        <f t="shared" si="8"/>
        <v>0</v>
      </c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8" customHeight="1" x14ac:dyDescent="0.25">
      <c r="A280" s="27">
        <v>278</v>
      </c>
      <c r="B280" s="12" t="s">
        <v>347</v>
      </c>
      <c r="C280" s="8" t="s">
        <v>524</v>
      </c>
      <c r="D280" s="8">
        <v>1999</v>
      </c>
      <c r="E280" s="8" t="s">
        <v>474</v>
      </c>
      <c r="F280" s="9" t="s">
        <v>485</v>
      </c>
      <c r="G280" s="8">
        <v>16570</v>
      </c>
      <c r="H280" s="8">
        <v>3</v>
      </c>
      <c r="I280" s="8" t="s">
        <v>481</v>
      </c>
      <c r="J280" s="34">
        <f>VLOOKUP(B280,Sheet2!$A$1:$G$600,6,FALSE)</f>
        <v>9500</v>
      </c>
      <c r="K280" s="35">
        <f t="shared" si="9"/>
        <v>1624500</v>
      </c>
      <c r="L280" s="34">
        <v>9500</v>
      </c>
      <c r="M280" s="32">
        <f t="shared" si="8"/>
        <v>0</v>
      </c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8" customHeight="1" x14ac:dyDescent="0.25">
      <c r="A281" s="27">
        <v>279</v>
      </c>
      <c r="B281" s="12" t="s">
        <v>349</v>
      </c>
      <c r="C281" s="8" t="s">
        <v>505</v>
      </c>
      <c r="D281" s="8">
        <v>1993</v>
      </c>
      <c r="E281" s="8" t="s">
        <v>474</v>
      </c>
      <c r="F281" s="9" t="s">
        <v>485</v>
      </c>
      <c r="G281" s="8">
        <v>16610</v>
      </c>
      <c r="H281" s="8">
        <v>3</v>
      </c>
      <c r="I281" s="8" t="s">
        <v>481</v>
      </c>
      <c r="J281" s="34">
        <f>VLOOKUP(B281,Sheet2!$A$1:$G$600,6,FALSE)</f>
        <v>12100</v>
      </c>
      <c r="K281" s="35">
        <f t="shared" si="9"/>
        <v>2069100</v>
      </c>
      <c r="L281" s="34">
        <v>12100</v>
      </c>
      <c r="M281" s="32">
        <f t="shared" si="8"/>
        <v>0</v>
      </c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8" customHeight="1" x14ac:dyDescent="0.25">
      <c r="A282" s="27">
        <v>280</v>
      </c>
      <c r="B282" s="12" t="s">
        <v>312</v>
      </c>
      <c r="C282" s="8" t="s">
        <v>505</v>
      </c>
      <c r="D282" s="6">
        <v>1996</v>
      </c>
      <c r="E282" s="8" t="s">
        <v>474</v>
      </c>
      <c r="F282" s="9" t="s">
        <v>485</v>
      </c>
      <c r="G282" s="8">
        <v>16610</v>
      </c>
      <c r="H282" s="8">
        <v>3</v>
      </c>
      <c r="I282" s="8" t="s">
        <v>481</v>
      </c>
      <c r="J282" s="34">
        <f>VLOOKUP(B282,Sheet2!$A$1:$G$600,6,FALSE)</f>
        <v>12500</v>
      </c>
      <c r="K282" s="35">
        <f t="shared" si="9"/>
        <v>2137500</v>
      </c>
      <c r="L282" s="34">
        <v>12500</v>
      </c>
      <c r="M282" s="32">
        <f t="shared" si="8"/>
        <v>0</v>
      </c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8" customHeight="1" x14ac:dyDescent="0.25">
      <c r="A283" s="27">
        <v>281</v>
      </c>
      <c r="B283" s="12" t="s">
        <v>313</v>
      </c>
      <c r="C283" s="8" t="s">
        <v>507</v>
      </c>
      <c r="D283" s="8">
        <v>1997</v>
      </c>
      <c r="E283" s="8" t="s">
        <v>474</v>
      </c>
      <c r="F283" s="9" t="s">
        <v>485</v>
      </c>
      <c r="G283" s="8">
        <v>16700</v>
      </c>
      <c r="H283" s="8">
        <v>3</v>
      </c>
      <c r="I283" s="8" t="s">
        <v>481</v>
      </c>
      <c r="J283" s="34">
        <f>VLOOKUP(B283,Sheet2!$A$1:$G$600,6,FALSE)</f>
        <v>13600</v>
      </c>
      <c r="K283" s="35">
        <f t="shared" si="9"/>
        <v>2325600</v>
      </c>
      <c r="L283" s="34">
        <v>13600</v>
      </c>
      <c r="M283" s="32">
        <f t="shared" si="8"/>
        <v>0</v>
      </c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8" customHeight="1" x14ac:dyDescent="0.25">
      <c r="A284" s="27">
        <v>282</v>
      </c>
      <c r="B284" s="12" t="s">
        <v>314</v>
      </c>
      <c r="C284" s="8" t="s">
        <v>505</v>
      </c>
      <c r="D284" s="8">
        <v>2007</v>
      </c>
      <c r="E284" s="8" t="s">
        <v>473</v>
      </c>
      <c r="F284" s="9" t="s">
        <v>485</v>
      </c>
      <c r="G284" s="8">
        <v>116200</v>
      </c>
      <c r="H284" s="8">
        <v>3</v>
      </c>
      <c r="I284" s="8" t="s">
        <v>529</v>
      </c>
      <c r="J284" s="34">
        <f>VLOOKUP(B284,Sheet2!$A$1:$G$600,6,FALSE)</f>
        <v>8400</v>
      </c>
      <c r="K284" s="35">
        <f t="shared" si="9"/>
        <v>1436400</v>
      </c>
      <c r="L284" s="34">
        <v>8400</v>
      </c>
      <c r="M284" s="32">
        <f t="shared" si="8"/>
        <v>0</v>
      </c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8" customHeight="1" x14ac:dyDescent="0.25">
      <c r="A285" s="27">
        <v>283</v>
      </c>
      <c r="B285" s="12" t="s">
        <v>316</v>
      </c>
      <c r="C285" s="8" t="s">
        <v>523</v>
      </c>
      <c r="D285" s="8" t="s">
        <v>475</v>
      </c>
      <c r="E285" s="8" t="s">
        <v>474</v>
      </c>
      <c r="F285" s="9" t="s">
        <v>485</v>
      </c>
      <c r="G285" s="8">
        <v>114060</v>
      </c>
      <c r="H285" s="8">
        <v>3</v>
      </c>
      <c r="I285" s="8" t="s">
        <v>487</v>
      </c>
      <c r="J285" s="34">
        <f>VLOOKUP(B285,Sheet2!$A$1:$G$600,6,FALSE)</f>
        <v>13400</v>
      </c>
      <c r="K285" s="35">
        <f t="shared" si="9"/>
        <v>2291400</v>
      </c>
      <c r="L285" s="34">
        <v>13400</v>
      </c>
      <c r="M285" s="32">
        <f t="shared" si="8"/>
        <v>0</v>
      </c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8" customHeight="1" x14ac:dyDescent="0.25">
      <c r="A286" s="27">
        <v>284</v>
      </c>
      <c r="B286" s="12" t="s">
        <v>317</v>
      </c>
      <c r="C286" s="8" t="s">
        <v>505</v>
      </c>
      <c r="D286" s="6">
        <v>1988</v>
      </c>
      <c r="E286" s="8" t="s">
        <v>494</v>
      </c>
      <c r="F286" s="9" t="s">
        <v>483</v>
      </c>
      <c r="G286" s="8">
        <v>68273</v>
      </c>
      <c r="H286" s="8">
        <v>5</v>
      </c>
      <c r="I286" s="8" t="s">
        <v>517</v>
      </c>
      <c r="J286" s="34">
        <f>VLOOKUP(B286,Sheet2!$A$1:$G$600,6,FALSE)</f>
        <v>7200</v>
      </c>
      <c r="K286" s="35">
        <f t="shared" si="9"/>
        <v>1231200</v>
      </c>
      <c r="L286" s="34">
        <v>7200</v>
      </c>
      <c r="M286" s="32">
        <f t="shared" si="8"/>
        <v>0</v>
      </c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8" customHeight="1" x14ac:dyDescent="0.25">
      <c r="A287" s="27">
        <v>285</v>
      </c>
      <c r="B287" s="12" t="s">
        <v>320</v>
      </c>
      <c r="C287" s="8" t="s">
        <v>531</v>
      </c>
      <c r="D287" s="8" t="s">
        <v>475</v>
      </c>
      <c r="E287" s="8" t="s">
        <v>500</v>
      </c>
      <c r="F287" s="9" t="s">
        <v>520</v>
      </c>
      <c r="G287" s="8">
        <v>50515</v>
      </c>
      <c r="H287" s="8" t="s">
        <v>521</v>
      </c>
      <c r="I287" s="8" t="s">
        <v>487</v>
      </c>
      <c r="J287" s="34">
        <f>VLOOKUP(B287,Sheet2!$A$1:$G$600,6,FALSE)</f>
        <v>14500</v>
      </c>
      <c r="K287" s="35">
        <f t="shared" si="9"/>
        <v>2479500</v>
      </c>
      <c r="L287" s="34">
        <v>14500</v>
      </c>
      <c r="M287" s="32">
        <f t="shared" si="8"/>
        <v>0</v>
      </c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8" customHeight="1" x14ac:dyDescent="0.25">
      <c r="A288" s="27">
        <v>286</v>
      </c>
      <c r="B288" s="12" t="s">
        <v>321</v>
      </c>
      <c r="C288" s="8" t="s">
        <v>505</v>
      </c>
      <c r="D288" s="6">
        <v>2005</v>
      </c>
      <c r="E288" s="8" t="s">
        <v>473</v>
      </c>
      <c r="F288" s="9" t="s">
        <v>478</v>
      </c>
      <c r="G288" s="8">
        <v>116234</v>
      </c>
      <c r="H288" s="8">
        <v>5</v>
      </c>
      <c r="I288" s="8" t="s">
        <v>529</v>
      </c>
      <c r="J288" s="34">
        <f>VLOOKUP(B288,Sheet2!$A$1:$G$600,6,FALSE)</f>
        <v>9900</v>
      </c>
      <c r="K288" s="35">
        <f t="shared" si="9"/>
        <v>1692900</v>
      </c>
      <c r="L288" s="34">
        <v>9900</v>
      </c>
      <c r="M288" s="32">
        <f t="shared" si="8"/>
        <v>0</v>
      </c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8" customHeight="1" x14ac:dyDescent="0.25">
      <c r="A289" s="27">
        <v>287</v>
      </c>
      <c r="B289" s="12" t="s">
        <v>325</v>
      </c>
      <c r="C289" s="8" t="s">
        <v>505</v>
      </c>
      <c r="D289" s="8">
        <v>1988</v>
      </c>
      <c r="E289" s="8" t="s">
        <v>473</v>
      </c>
      <c r="F289" s="9" t="s">
        <v>478</v>
      </c>
      <c r="G289" s="8">
        <v>16234</v>
      </c>
      <c r="H289" s="8">
        <v>5</v>
      </c>
      <c r="I289" s="8" t="s">
        <v>529</v>
      </c>
      <c r="J289" s="34">
        <f>VLOOKUP(B289,Sheet2!$A$1:$G$600,6,FALSE)</f>
        <v>7600</v>
      </c>
      <c r="K289" s="35">
        <f t="shared" si="9"/>
        <v>1299600</v>
      </c>
      <c r="L289" s="34">
        <v>7600</v>
      </c>
      <c r="M289" s="32">
        <f t="shared" si="8"/>
        <v>0</v>
      </c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8" customHeight="1" x14ac:dyDescent="0.25">
      <c r="A290" s="27">
        <v>288</v>
      </c>
      <c r="B290" s="12" t="s">
        <v>326</v>
      </c>
      <c r="C290" s="8" t="s">
        <v>505</v>
      </c>
      <c r="D290" s="11">
        <v>1997</v>
      </c>
      <c r="E290" s="8" t="s">
        <v>473</v>
      </c>
      <c r="F290" s="9" t="s">
        <v>478</v>
      </c>
      <c r="G290" s="6">
        <v>16264</v>
      </c>
      <c r="H290" s="54">
        <v>3</v>
      </c>
      <c r="I290" s="8" t="s">
        <v>529</v>
      </c>
      <c r="J290" s="34">
        <f>VLOOKUP(B290,Sheet2!$A$1:$G$600,6,FALSE)</f>
        <v>7900</v>
      </c>
      <c r="K290" s="35">
        <f t="shared" si="9"/>
        <v>1350900</v>
      </c>
      <c r="L290" s="34">
        <v>7900</v>
      </c>
      <c r="M290" s="32">
        <f t="shared" si="8"/>
        <v>0</v>
      </c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8" customHeight="1" x14ac:dyDescent="0.25">
      <c r="A291" s="27">
        <v>289</v>
      </c>
      <c r="B291" s="12" t="s">
        <v>327</v>
      </c>
      <c r="C291" s="8" t="s">
        <v>513</v>
      </c>
      <c r="D291" s="6" t="s">
        <v>475</v>
      </c>
      <c r="E291" s="8" t="s">
        <v>494</v>
      </c>
      <c r="F291" s="9" t="s">
        <v>485</v>
      </c>
      <c r="G291" s="8">
        <v>177200</v>
      </c>
      <c r="H291" s="8">
        <v>3</v>
      </c>
      <c r="I291" s="8" t="s">
        <v>487</v>
      </c>
      <c r="J291" s="34">
        <f>VLOOKUP(B291,Sheet2!$A$1:$G$600,6,FALSE)</f>
        <v>5900</v>
      </c>
      <c r="K291" s="35">
        <f t="shared" si="9"/>
        <v>1008900</v>
      </c>
      <c r="L291" s="34">
        <v>5900</v>
      </c>
      <c r="M291" s="32">
        <f t="shared" si="8"/>
        <v>0</v>
      </c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8" customHeight="1" x14ac:dyDescent="0.25">
      <c r="A292" s="27">
        <v>290</v>
      </c>
      <c r="B292" s="12" t="s">
        <v>328</v>
      </c>
      <c r="C292" s="8" t="s">
        <v>507</v>
      </c>
      <c r="D292" s="8" t="s">
        <v>475</v>
      </c>
      <c r="E292" s="8" t="s">
        <v>474</v>
      </c>
      <c r="F292" s="9" t="s">
        <v>485</v>
      </c>
      <c r="G292" s="8">
        <v>116710</v>
      </c>
      <c r="H292" s="8">
        <v>3</v>
      </c>
      <c r="I292" s="8" t="s">
        <v>487</v>
      </c>
      <c r="J292" s="34">
        <f>VLOOKUP(B292,Sheet2!$A$1:$G$600,6,FALSE)</f>
        <v>15000</v>
      </c>
      <c r="K292" s="35">
        <f t="shared" si="9"/>
        <v>2565000</v>
      </c>
      <c r="L292" s="34">
        <v>15000</v>
      </c>
      <c r="M292" s="32">
        <f t="shared" si="8"/>
        <v>0</v>
      </c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8" customHeight="1" x14ac:dyDescent="0.25">
      <c r="A293" s="27">
        <v>291</v>
      </c>
      <c r="B293" s="12" t="s">
        <v>329</v>
      </c>
      <c r="C293" s="8" t="s">
        <v>505</v>
      </c>
      <c r="D293" s="6">
        <v>2002</v>
      </c>
      <c r="E293" s="8" t="s">
        <v>473</v>
      </c>
      <c r="F293" s="9" t="s">
        <v>478</v>
      </c>
      <c r="G293" s="8">
        <v>16264</v>
      </c>
      <c r="H293" s="8">
        <v>3</v>
      </c>
      <c r="I293" s="8" t="s">
        <v>529</v>
      </c>
      <c r="J293" s="34">
        <f>VLOOKUP(B293,Sheet2!$A$1:$G$600,6,FALSE)</f>
        <v>7900</v>
      </c>
      <c r="K293" s="35">
        <f t="shared" si="9"/>
        <v>1350900</v>
      </c>
      <c r="L293" s="34">
        <v>7900</v>
      </c>
      <c r="M293" s="32">
        <f t="shared" si="8"/>
        <v>0</v>
      </c>
      <c r="N293" s="6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8" customHeight="1" x14ac:dyDescent="0.25">
      <c r="A294" s="27">
        <v>292</v>
      </c>
      <c r="B294" s="12" t="s">
        <v>330</v>
      </c>
      <c r="C294" s="8" t="s">
        <v>523</v>
      </c>
      <c r="D294" s="6" t="s">
        <v>475</v>
      </c>
      <c r="E294" s="8" t="s">
        <v>474</v>
      </c>
      <c r="F294" s="9" t="s">
        <v>485</v>
      </c>
      <c r="G294" s="8">
        <v>114060</v>
      </c>
      <c r="H294" s="8">
        <v>3</v>
      </c>
      <c r="I294" s="8" t="s">
        <v>487</v>
      </c>
      <c r="J294" s="34">
        <f>VLOOKUP(B294,Sheet2!$A$1:$G$600,6,FALSE)</f>
        <v>13400</v>
      </c>
      <c r="K294" s="35">
        <f t="shared" si="9"/>
        <v>2291400</v>
      </c>
      <c r="L294" s="34">
        <v>13400</v>
      </c>
      <c r="M294" s="32">
        <f t="shared" si="8"/>
        <v>0</v>
      </c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8" customHeight="1" x14ac:dyDescent="0.25">
      <c r="A295" s="27">
        <v>293</v>
      </c>
      <c r="B295" s="12" t="s">
        <v>332</v>
      </c>
      <c r="C295" s="8" t="s">
        <v>513</v>
      </c>
      <c r="D295" s="8">
        <v>2008</v>
      </c>
      <c r="E295" s="8" t="s">
        <v>496</v>
      </c>
      <c r="F295" s="9" t="s">
        <v>485</v>
      </c>
      <c r="G295" s="8">
        <v>114200</v>
      </c>
      <c r="H295" s="8">
        <v>3</v>
      </c>
      <c r="I295" s="8" t="s">
        <v>529</v>
      </c>
      <c r="J295" s="34">
        <f>VLOOKUP(B295,Sheet2!$A$1:$G$600,6,FALSE)</f>
        <v>6900</v>
      </c>
      <c r="K295" s="35">
        <f t="shared" si="9"/>
        <v>1179900</v>
      </c>
      <c r="L295" s="34">
        <v>6900</v>
      </c>
      <c r="M295" s="32">
        <f t="shared" si="8"/>
        <v>0</v>
      </c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8" customHeight="1" x14ac:dyDescent="0.25">
      <c r="A296" s="27">
        <v>294</v>
      </c>
      <c r="B296" s="12" t="s">
        <v>365</v>
      </c>
      <c r="C296" s="8" t="s">
        <v>505</v>
      </c>
      <c r="D296" s="8">
        <v>1988</v>
      </c>
      <c r="E296" s="8" t="s">
        <v>494</v>
      </c>
      <c r="F296" s="9" t="s">
        <v>483</v>
      </c>
      <c r="G296" s="8">
        <v>68273</v>
      </c>
      <c r="H296" s="8">
        <v>5</v>
      </c>
      <c r="I296" s="8" t="s">
        <v>517</v>
      </c>
      <c r="J296" s="34">
        <f>VLOOKUP(B296,Sheet2!$A$1:$G$600,6,FALSE)</f>
        <v>7000</v>
      </c>
      <c r="K296" s="35">
        <f t="shared" si="9"/>
        <v>1197000</v>
      </c>
      <c r="L296" s="34">
        <v>7000</v>
      </c>
      <c r="M296" s="32">
        <f t="shared" si="8"/>
        <v>0</v>
      </c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8" customHeight="1" x14ac:dyDescent="0.25">
      <c r="A297" s="27">
        <v>295</v>
      </c>
      <c r="B297" s="12" t="s">
        <v>334</v>
      </c>
      <c r="C297" s="8" t="s">
        <v>505</v>
      </c>
      <c r="D297" s="6" t="s">
        <v>475</v>
      </c>
      <c r="E297" s="8" t="s">
        <v>473</v>
      </c>
      <c r="F297" s="9" t="s">
        <v>478</v>
      </c>
      <c r="G297" s="8">
        <v>116234</v>
      </c>
      <c r="H297" s="8">
        <v>3</v>
      </c>
      <c r="I297" s="8" t="s">
        <v>529</v>
      </c>
      <c r="J297" s="34">
        <f>VLOOKUP(B297,Sheet2!$A$1:$G$600,6,FALSE)</f>
        <v>10000</v>
      </c>
      <c r="K297" s="35">
        <f t="shared" si="9"/>
        <v>1710000</v>
      </c>
      <c r="L297" s="34">
        <v>10000</v>
      </c>
      <c r="M297" s="32">
        <f t="shared" si="8"/>
        <v>0</v>
      </c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8" customHeight="1" x14ac:dyDescent="0.25">
      <c r="A298" s="27">
        <v>296</v>
      </c>
      <c r="B298" s="12" t="s">
        <v>335</v>
      </c>
      <c r="C298" s="8" t="s">
        <v>505</v>
      </c>
      <c r="D298" s="6">
        <v>2004</v>
      </c>
      <c r="E298" s="8" t="s">
        <v>473</v>
      </c>
      <c r="F298" s="9" t="s">
        <v>478</v>
      </c>
      <c r="G298" s="8">
        <v>16234</v>
      </c>
      <c r="H298" s="8">
        <v>5</v>
      </c>
      <c r="I298" s="8" t="s">
        <v>529</v>
      </c>
      <c r="J298" s="34">
        <f>VLOOKUP(B298,Sheet2!$A$1:$G$600,6,FALSE)</f>
        <v>7400</v>
      </c>
      <c r="K298" s="35">
        <f t="shared" si="9"/>
        <v>1265400</v>
      </c>
      <c r="L298" s="34">
        <v>7400</v>
      </c>
      <c r="M298" s="32">
        <f t="shared" si="8"/>
        <v>0</v>
      </c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8" customHeight="1" x14ac:dyDescent="0.25">
      <c r="A299" s="27">
        <v>297</v>
      </c>
      <c r="B299" s="12" t="s">
        <v>337</v>
      </c>
      <c r="C299" s="8" t="s">
        <v>505</v>
      </c>
      <c r="D299" s="6">
        <v>2010</v>
      </c>
      <c r="E299" s="8" t="s">
        <v>473</v>
      </c>
      <c r="F299" s="9" t="s">
        <v>478</v>
      </c>
      <c r="G299" s="8">
        <v>116234</v>
      </c>
      <c r="H299" s="8">
        <v>5</v>
      </c>
      <c r="I299" s="8" t="s">
        <v>479</v>
      </c>
      <c r="J299" s="34">
        <f>VLOOKUP(B299,Sheet2!$A$1:$G$600,6,FALSE)</f>
        <v>9900</v>
      </c>
      <c r="K299" s="35">
        <f t="shared" si="9"/>
        <v>1692900</v>
      </c>
      <c r="L299" s="34">
        <v>9900</v>
      </c>
      <c r="M299" s="32">
        <f t="shared" si="8"/>
        <v>0</v>
      </c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8" customHeight="1" x14ac:dyDescent="0.25">
      <c r="A300" s="27">
        <v>298</v>
      </c>
      <c r="B300" s="12" t="s">
        <v>339</v>
      </c>
      <c r="C300" s="8" t="s">
        <v>505</v>
      </c>
      <c r="D300" s="8">
        <v>2005</v>
      </c>
      <c r="E300" s="8" t="s">
        <v>473</v>
      </c>
      <c r="F300" s="9" t="s">
        <v>478</v>
      </c>
      <c r="G300" s="8">
        <v>116234</v>
      </c>
      <c r="H300" s="8">
        <v>5</v>
      </c>
      <c r="I300" s="8" t="s">
        <v>486</v>
      </c>
      <c r="J300" s="34">
        <f>VLOOKUP(B300,Sheet2!$A$1:$G$600,6,FALSE)</f>
        <v>9900</v>
      </c>
      <c r="K300" s="35">
        <f t="shared" si="9"/>
        <v>1692900</v>
      </c>
      <c r="L300" s="34">
        <v>9900</v>
      </c>
      <c r="M300" s="32">
        <f t="shared" si="8"/>
        <v>0</v>
      </c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8" customHeight="1" x14ac:dyDescent="0.25">
      <c r="A301" s="27">
        <v>299</v>
      </c>
      <c r="B301" s="12" t="s">
        <v>371</v>
      </c>
      <c r="C301" s="8" t="s">
        <v>507</v>
      </c>
      <c r="D301" s="8">
        <v>2002</v>
      </c>
      <c r="E301" s="8" t="s">
        <v>474</v>
      </c>
      <c r="F301" s="9" t="s">
        <v>485</v>
      </c>
      <c r="G301" s="8">
        <v>16710</v>
      </c>
      <c r="H301" s="8">
        <v>3</v>
      </c>
      <c r="I301" s="8" t="s">
        <v>481</v>
      </c>
      <c r="J301" s="34">
        <f>VLOOKUP(B301,Sheet2!$A$1:$G$600,6,FALSE)</f>
        <v>13500</v>
      </c>
      <c r="K301" s="35">
        <f t="shared" si="9"/>
        <v>2308500</v>
      </c>
      <c r="L301" s="34">
        <v>13500</v>
      </c>
      <c r="M301" s="32">
        <f t="shared" si="8"/>
        <v>0</v>
      </c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8" customHeight="1" x14ac:dyDescent="0.25">
      <c r="A302" s="27">
        <v>300</v>
      </c>
      <c r="B302" s="12" t="s">
        <v>373</v>
      </c>
      <c r="C302" s="8" t="s">
        <v>505</v>
      </c>
      <c r="D302" s="8">
        <v>1991</v>
      </c>
      <c r="E302" s="8" t="s">
        <v>473</v>
      </c>
      <c r="F302" s="9" t="s">
        <v>483</v>
      </c>
      <c r="G302" s="8">
        <v>16233</v>
      </c>
      <c r="H302" s="8">
        <v>5</v>
      </c>
      <c r="I302" s="8" t="s">
        <v>517</v>
      </c>
      <c r="J302" s="34">
        <f>VLOOKUP(B302,Sheet2!$A$1:$G$600,6,FALSE)</f>
        <v>7600</v>
      </c>
      <c r="K302" s="35">
        <f t="shared" si="9"/>
        <v>1299600</v>
      </c>
      <c r="L302" s="34">
        <v>7600</v>
      </c>
      <c r="M302" s="32">
        <f t="shared" si="8"/>
        <v>0</v>
      </c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8" customHeight="1" x14ac:dyDescent="0.25">
      <c r="A303" s="27">
        <v>301</v>
      </c>
      <c r="B303" s="12" t="s">
        <v>375</v>
      </c>
      <c r="C303" s="8" t="s">
        <v>505</v>
      </c>
      <c r="D303" s="11">
        <v>2005</v>
      </c>
      <c r="E303" s="8" t="s">
        <v>473</v>
      </c>
      <c r="F303" s="9" t="s">
        <v>478</v>
      </c>
      <c r="G303" s="6">
        <v>116264</v>
      </c>
      <c r="H303" s="8">
        <v>3</v>
      </c>
      <c r="I303" s="8" t="s">
        <v>490</v>
      </c>
      <c r="J303" s="34">
        <f>VLOOKUP(B303,Sheet2!$A$1:$G$600,6,FALSE)</f>
        <v>9000</v>
      </c>
      <c r="K303" s="35">
        <f t="shared" si="9"/>
        <v>1539000</v>
      </c>
      <c r="L303" s="34">
        <v>9000</v>
      </c>
      <c r="M303" s="32">
        <f t="shared" si="8"/>
        <v>0</v>
      </c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8" customHeight="1" x14ac:dyDescent="0.25">
      <c r="A304" s="27">
        <v>302</v>
      </c>
      <c r="B304" s="12" t="s">
        <v>341</v>
      </c>
      <c r="C304" s="8" t="s">
        <v>505</v>
      </c>
      <c r="D304" s="8">
        <v>1991</v>
      </c>
      <c r="E304" s="8" t="s">
        <v>473</v>
      </c>
      <c r="F304" s="9" t="s">
        <v>483</v>
      </c>
      <c r="G304" s="8">
        <v>16233</v>
      </c>
      <c r="H304" s="8">
        <v>5</v>
      </c>
      <c r="I304" s="8" t="s">
        <v>517</v>
      </c>
      <c r="J304" s="34">
        <f>VLOOKUP(B304,Sheet2!$A$1:$G$600,6,FALSE)</f>
        <v>7600</v>
      </c>
      <c r="K304" s="35">
        <f t="shared" si="9"/>
        <v>1299600</v>
      </c>
      <c r="L304" s="34">
        <v>7600</v>
      </c>
      <c r="M304" s="32">
        <f t="shared" si="8"/>
        <v>0</v>
      </c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8" customHeight="1" x14ac:dyDescent="0.25">
      <c r="A305" s="27">
        <v>303</v>
      </c>
      <c r="B305" s="12" t="s">
        <v>378</v>
      </c>
      <c r="C305" s="8" t="s">
        <v>507</v>
      </c>
      <c r="D305" s="8" t="s">
        <v>475</v>
      </c>
      <c r="E305" s="8" t="s">
        <v>474</v>
      </c>
      <c r="F305" s="9" t="s">
        <v>485</v>
      </c>
      <c r="G305" s="8">
        <v>116710</v>
      </c>
      <c r="H305" s="8">
        <v>3</v>
      </c>
      <c r="I305" s="8" t="s">
        <v>481</v>
      </c>
      <c r="J305" s="34">
        <f>VLOOKUP(B305,Sheet2!$A$1:$G$600,6,FALSE)</f>
        <v>18300</v>
      </c>
      <c r="K305" s="35">
        <f t="shared" si="9"/>
        <v>3129300</v>
      </c>
      <c r="L305" s="34">
        <v>18300</v>
      </c>
      <c r="M305" s="32">
        <f t="shared" si="8"/>
        <v>0</v>
      </c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8" customHeight="1" x14ac:dyDescent="0.25">
      <c r="A306" s="27">
        <v>304</v>
      </c>
      <c r="B306" s="12" t="s">
        <v>344</v>
      </c>
      <c r="C306" s="8" t="s">
        <v>507</v>
      </c>
      <c r="D306" s="8" t="s">
        <v>475</v>
      </c>
      <c r="E306" s="8" t="s">
        <v>474</v>
      </c>
      <c r="F306" s="9" t="s">
        <v>485</v>
      </c>
      <c r="G306" s="8">
        <v>116710</v>
      </c>
      <c r="H306" s="8">
        <v>3</v>
      </c>
      <c r="I306" s="8" t="s">
        <v>487</v>
      </c>
      <c r="J306" s="34">
        <f>VLOOKUP(B306,Sheet2!$A$1:$G$600,6,FALSE)</f>
        <v>18400</v>
      </c>
      <c r="K306" s="35">
        <f t="shared" si="9"/>
        <v>3146400</v>
      </c>
      <c r="L306" s="34">
        <v>18400</v>
      </c>
      <c r="M306" s="32">
        <f t="shared" si="8"/>
        <v>0</v>
      </c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8" customHeight="1" x14ac:dyDescent="0.25">
      <c r="A307" s="27">
        <v>305</v>
      </c>
      <c r="B307" s="12" t="s">
        <v>346</v>
      </c>
      <c r="C307" s="8" t="s">
        <v>505</v>
      </c>
      <c r="D307" s="8">
        <v>1991</v>
      </c>
      <c r="E307" s="8" t="s">
        <v>482</v>
      </c>
      <c r="F307" s="9" t="s">
        <v>483</v>
      </c>
      <c r="G307" s="8">
        <v>69173</v>
      </c>
      <c r="H307" s="8">
        <v>3</v>
      </c>
      <c r="I307" s="8" t="s">
        <v>529</v>
      </c>
      <c r="J307" s="34">
        <f>VLOOKUP(B307,Sheet2!$A$1:$G$600,6,FALSE)</f>
        <v>5900</v>
      </c>
      <c r="K307" s="35">
        <f t="shared" si="9"/>
        <v>1008900</v>
      </c>
      <c r="L307" s="34">
        <v>5900</v>
      </c>
      <c r="M307" s="32">
        <f t="shared" si="8"/>
        <v>0</v>
      </c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8" customHeight="1" x14ac:dyDescent="0.25">
      <c r="A308" s="27">
        <v>306</v>
      </c>
      <c r="B308" s="12" t="s">
        <v>348</v>
      </c>
      <c r="C308" s="8" t="s">
        <v>505</v>
      </c>
      <c r="D308" s="8">
        <v>1997</v>
      </c>
      <c r="E308" s="8" t="s">
        <v>474</v>
      </c>
      <c r="F308" s="9" t="s">
        <v>485</v>
      </c>
      <c r="G308" s="8">
        <v>16610</v>
      </c>
      <c r="H308" s="8">
        <v>3</v>
      </c>
      <c r="I308" s="8" t="s">
        <v>487</v>
      </c>
      <c r="J308" s="34">
        <f>VLOOKUP(B308,Sheet2!$A$1:$G$600,6,FALSE)</f>
        <v>12600</v>
      </c>
      <c r="K308" s="35">
        <f t="shared" si="9"/>
        <v>2154600</v>
      </c>
      <c r="L308" s="34">
        <v>12600</v>
      </c>
      <c r="M308" s="32">
        <f t="shared" si="8"/>
        <v>0</v>
      </c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8" customHeight="1" x14ac:dyDescent="0.25">
      <c r="A309" s="27">
        <v>307</v>
      </c>
      <c r="B309" s="12" t="s">
        <v>350</v>
      </c>
      <c r="C309" s="8" t="s">
        <v>516</v>
      </c>
      <c r="D309" s="8">
        <v>2007</v>
      </c>
      <c r="E309" s="8" t="s">
        <v>474</v>
      </c>
      <c r="F309" s="9" t="s">
        <v>495</v>
      </c>
      <c r="G309" s="6">
        <v>116519</v>
      </c>
      <c r="H309" s="8" t="s">
        <v>521</v>
      </c>
      <c r="I309" s="8" t="s">
        <v>543</v>
      </c>
      <c r="J309" s="34">
        <f>VLOOKUP(B309,Sheet2!$A$1:$G$600,6,FALSE)</f>
        <v>55000</v>
      </c>
      <c r="K309" s="35">
        <f t="shared" si="9"/>
        <v>9405000</v>
      </c>
      <c r="L309" s="34">
        <v>55000</v>
      </c>
      <c r="M309" s="32">
        <f t="shared" si="8"/>
        <v>0</v>
      </c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8" customHeight="1" x14ac:dyDescent="0.25">
      <c r="A310" s="27">
        <v>308</v>
      </c>
      <c r="B310" s="12" t="s">
        <v>351</v>
      </c>
      <c r="C310" s="8" t="s">
        <v>534</v>
      </c>
      <c r="D310" s="8" t="s">
        <v>475</v>
      </c>
      <c r="E310" s="8" t="s">
        <v>473</v>
      </c>
      <c r="F310" s="9" t="s">
        <v>506</v>
      </c>
      <c r="G310" s="8">
        <v>118138</v>
      </c>
      <c r="H310" s="8" t="s">
        <v>522</v>
      </c>
      <c r="I310" s="8" t="s">
        <v>535</v>
      </c>
      <c r="J310" s="34">
        <f>VLOOKUP(B310,Sheet2!$A$1:$G$600,6,FALSE)</f>
        <v>29000</v>
      </c>
      <c r="K310" s="35">
        <f t="shared" si="9"/>
        <v>4959000</v>
      </c>
      <c r="L310" s="34">
        <v>29000</v>
      </c>
      <c r="M310" s="32">
        <f t="shared" si="8"/>
        <v>0</v>
      </c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</row>
    <row r="311" spans="1:26" ht="18" customHeight="1" x14ac:dyDescent="0.25">
      <c r="A311" s="27">
        <v>309</v>
      </c>
      <c r="B311" s="12" t="s">
        <v>385</v>
      </c>
      <c r="C311" s="8" t="s">
        <v>516</v>
      </c>
      <c r="D311" s="6" t="s">
        <v>475</v>
      </c>
      <c r="E311" s="8" t="s">
        <v>474</v>
      </c>
      <c r="F311" s="9" t="s">
        <v>495</v>
      </c>
      <c r="G311" s="8">
        <v>116519</v>
      </c>
      <c r="H311" s="8" t="s">
        <v>521</v>
      </c>
      <c r="I311" s="8" t="s">
        <v>487</v>
      </c>
      <c r="J311" s="34">
        <f>VLOOKUP(B311,Sheet2!$A$1:$G$600,6,FALSE)</f>
        <v>36000</v>
      </c>
      <c r="K311" s="35">
        <f t="shared" si="9"/>
        <v>6156000</v>
      </c>
      <c r="L311" s="34">
        <v>36000</v>
      </c>
      <c r="M311" s="32">
        <f t="shared" si="8"/>
        <v>0</v>
      </c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8" customHeight="1" x14ac:dyDescent="0.25">
      <c r="A312" s="27">
        <v>310</v>
      </c>
      <c r="B312" s="12" t="s">
        <v>352</v>
      </c>
      <c r="C312" s="8" t="s">
        <v>507</v>
      </c>
      <c r="D312" s="8">
        <v>2008</v>
      </c>
      <c r="E312" s="8" t="s">
        <v>474</v>
      </c>
      <c r="F312" s="9" t="s">
        <v>485</v>
      </c>
      <c r="G312" s="8">
        <v>116710</v>
      </c>
      <c r="H312" s="8">
        <v>3</v>
      </c>
      <c r="I312" s="8" t="s">
        <v>487</v>
      </c>
      <c r="J312" s="34">
        <f>VLOOKUP(B312,Sheet2!$A$1:$G$600,6,FALSE)</f>
        <v>15000</v>
      </c>
      <c r="K312" s="35">
        <f t="shared" si="9"/>
        <v>2565000</v>
      </c>
      <c r="L312" s="34">
        <v>15000</v>
      </c>
      <c r="M312" s="32">
        <f t="shared" si="8"/>
        <v>0</v>
      </c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8" customHeight="1" x14ac:dyDescent="0.25">
      <c r="A313" s="27">
        <v>311</v>
      </c>
      <c r="B313" s="12" t="s">
        <v>354</v>
      </c>
      <c r="C313" s="8" t="s">
        <v>505</v>
      </c>
      <c r="D313" s="8">
        <v>1996</v>
      </c>
      <c r="E313" s="8" t="s">
        <v>482</v>
      </c>
      <c r="F313" s="9" t="s">
        <v>530</v>
      </c>
      <c r="G313" s="8">
        <v>69166</v>
      </c>
      <c r="H313" s="8">
        <v>3</v>
      </c>
      <c r="I313" s="8" t="s">
        <v>529</v>
      </c>
      <c r="J313" s="34">
        <f>VLOOKUP(B313,Sheet2!$A$1:$G$600,6,FALSE)</f>
        <v>18000</v>
      </c>
      <c r="K313" s="35">
        <f t="shared" si="9"/>
        <v>3078000</v>
      </c>
      <c r="L313" s="34">
        <v>18000</v>
      </c>
      <c r="M313" s="32">
        <f t="shared" si="8"/>
        <v>0</v>
      </c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8" customHeight="1" x14ac:dyDescent="0.25">
      <c r="A314" s="27">
        <v>312</v>
      </c>
      <c r="B314" s="12" t="s">
        <v>355</v>
      </c>
      <c r="C314" s="8" t="s">
        <v>513</v>
      </c>
      <c r="D314" s="8">
        <v>2001</v>
      </c>
      <c r="E314" s="8" t="s">
        <v>494</v>
      </c>
      <c r="F314" s="9" t="s">
        <v>485</v>
      </c>
      <c r="G314" s="8">
        <v>77080</v>
      </c>
      <c r="H314" s="8">
        <v>3</v>
      </c>
      <c r="I314" s="8" t="s">
        <v>529</v>
      </c>
      <c r="J314" s="34">
        <f>VLOOKUP(B314,Sheet2!$A$1:$G$600,6,FALSE)</f>
        <v>4900</v>
      </c>
      <c r="K314" s="35">
        <f t="shared" si="9"/>
        <v>837900</v>
      </c>
      <c r="L314" s="34">
        <v>4900</v>
      </c>
      <c r="M314" s="32">
        <f t="shared" si="8"/>
        <v>0</v>
      </c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8" customHeight="1" x14ac:dyDescent="0.25">
      <c r="A315" s="27">
        <v>313</v>
      </c>
      <c r="B315" s="12" t="s">
        <v>356</v>
      </c>
      <c r="C315" s="8" t="s">
        <v>507</v>
      </c>
      <c r="D315" s="8" t="s">
        <v>475</v>
      </c>
      <c r="E315" s="8" t="s">
        <v>474</v>
      </c>
      <c r="F315" s="9" t="s">
        <v>485</v>
      </c>
      <c r="G315" s="8">
        <v>116710</v>
      </c>
      <c r="H315" s="8">
        <v>3</v>
      </c>
      <c r="I315" s="8" t="s">
        <v>487</v>
      </c>
      <c r="J315" s="34">
        <f>VLOOKUP(B315,Sheet2!$A$1:$G$600,6,FALSE)</f>
        <v>18400</v>
      </c>
      <c r="K315" s="35">
        <f t="shared" si="9"/>
        <v>3146400</v>
      </c>
      <c r="L315" s="34">
        <v>18400</v>
      </c>
      <c r="M315" s="32">
        <f t="shared" si="8"/>
        <v>0</v>
      </c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8" customHeight="1" x14ac:dyDescent="0.25">
      <c r="A316" s="27">
        <v>314</v>
      </c>
      <c r="B316" s="12" t="s">
        <v>357</v>
      </c>
      <c r="C316" s="8" t="s">
        <v>505</v>
      </c>
      <c r="D316" s="8">
        <v>1989</v>
      </c>
      <c r="E316" s="8" t="s">
        <v>494</v>
      </c>
      <c r="F316" s="9" t="s">
        <v>483</v>
      </c>
      <c r="G316" s="8">
        <v>68273</v>
      </c>
      <c r="H316" s="8">
        <v>5</v>
      </c>
      <c r="I316" s="8" t="s">
        <v>517</v>
      </c>
      <c r="J316" s="34">
        <f>VLOOKUP(B316,Sheet2!$A$1:$G$600,6,FALSE)</f>
        <v>8200</v>
      </c>
      <c r="K316" s="35">
        <f t="shared" si="9"/>
        <v>1402200</v>
      </c>
      <c r="L316" s="34">
        <v>8200</v>
      </c>
      <c r="M316" s="32">
        <f t="shared" si="8"/>
        <v>0</v>
      </c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8" customHeight="1" x14ac:dyDescent="0.25">
      <c r="A317" s="27">
        <v>315</v>
      </c>
      <c r="B317" s="12" t="s">
        <v>359</v>
      </c>
      <c r="C317" s="8" t="s">
        <v>507</v>
      </c>
      <c r="D317" s="8" t="s">
        <v>475</v>
      </c>
      <c r="E317" s="8" t="s">
        <v>474</v>
      </c>
      <c r="F317" s="9" t="s">
        <v>485</v>
      </c>
      <c r="G317" s="8">
        <v>116710</v>
      </c>
      <c r="H317" s="8">
        <v>3</v>
      </c>
      <c r="I317" s="8" t="s">
        <v>487</v>
      </c>
      <c r="J317" s="34">
        <f>VLOOKUP(B317,Sheet2!$A$1:$G$600,6,FALSE)</f>
        <v>18400</v>
      </c>
      <c r="K317" s="35">
        <f t="shared" si="9"/>
        <v>3146400</v>
      </c>
      <c r="L317" s="34">
        <v>18400</v>
      </c>
      <c r="M317" s="32">
        <f t="shared" si="8"/>
        <v>0</v>
      </c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8" customHeight="1" x14ac:dyDescent="0.25">
      <c r="A318" s="27">
        <v>316</v>
      </c>
      <c r="B318" s="12" t="s">
        <v>360</v>
      </c>
      <c r="C318" s="8" t="s">
        <v>523</v>
      </c>
      <c r="D318" s="6" t="s">
        <v>475</v>
      </c>
      <c r="E318" s="8" t="s">
        <v>474</v>
      </c>
      <c r="F318" s="9" t="s">
        <v>485</v>
      </c>
      <c r="G318" s="6">
        <v>114060</v>
      </c>
      <c r="H318" s="8">
        <v>3</v>
      </c>
      <c r="I318" s="8" t="s">
        <v>487</v>
      </c>
      <c r="J318" s="34">
        <f>VLOOKUP(B318,Sheet2!$A$1:$G$600,6,FALSE)</f>
        <v>13400</v>
      </c>
      <c r="K318" s="35">
        <f t="shared" si="9"/>
        <v>2291400</v>
      </c>
      <c r="L318" s="34">
        <v>13400</v>
      </c>
      <c r="M318" s="32">
        <f t="shared" si="8"/>
        <v>0</v>
      </c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8" customHeight="1" x14ac:dyDescent="0.25">
      <c r="A319" s="27">
        <v>317</v>
      </c>
      <c r="B319" s="12" t="s">
        <v>361</v>
      </c>
      <c r="C319" s="8" t="s">
        <v>513</v>
      </c>
      <c r="D319" s="8">
        <v>2006</v>
      </c>
      <c r="E319" s="8" t="s">
        <v>496</v>
      </c>
      <c r="F319" s="9" t="s">
        <v>485</v>
      </c>
      <c r="G319" s="8">
        <v>114200</v>
      </c>
      <c r="H319" s="8">
        <v>3</v>
      </c>
      <c r="I319" s="8" t="s">
        <v>488</v>
      </c>
      <c r="J319" s="34">
        <f>VLOOKUP(B319,Sheet2!$A$1:$G$600,6,FALSE)</f>
        <v>6500</v>
      </c>
      <c r="K319" s="35">
        <f t="shared" si="9"/>
        <v>1111500</v>
      </c>
      <c r="L319" s="34">
        <v>6500</v>
      </c>
      <c r="M319" s="32">
        <f t="shared" si="8"/>
        <v>0</v>
      </c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8" customHeight="1" x14ac:dyDescent="0.25">
      <c r="A320" s="27">
        <v>318</v>
      </c>
      <c r="B320" s="12" t="s">
        <v>363</v>
      </c>
      <c r="C320" s="8" t="s">
        <v>505</v>
      </c>
      <c r="D320" s="8">
        <v>1993</v>
      </c>
      <c r="E320" s="8" t="s">
        <v>474</v>
      </c>
      <c r="F320" s="9" t="s">
        <v>483</v>
      </c>
      <c r="G320" s="8">
        <v>16613</v>
      </c>
      <c r="H320" s="8">
        <v>3</v>
      </c>
      <c r="I320" s="8" t="s">
        <v>492</v>
      </c>
      <c r="J320" s="34">
        <f>VLOOKUP(B320,Sheet2!$A$1:$G$600,6,FALSE)</f>
        <v>14700</v>
      </c>
      <c r="K320" s="35">
        <f t="shared" si="9"/>
        <v>2513700</v>
      </c>
      <c r="L320" s="34">
        <v>14700</v>
      </c>
      <c r="M320" s="32">
        <f t="shared" si="8"/>
        <v>0</v>
      </c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8" customHeight="1" x14ac:dyDescent="0.25">
      <c r="A321" s="27">
        <v>319</v>
      </c>
      <c r="B321" s="12" t="s">
        <v>364</v>
      </c>
      <c r="C321" s="8" t="s">
        <v>505</v>
      </c>
      <c r="D321" s="8">
        <v>2005</v>
      </c>
      <c r="E321" s="8" t="s">
        <v>482</v>
      </c>
      <c r="F321" s="9" t="s">
        <v>485</v>
      </c>
      <c r="G321" s="8">
        <v>179160</v>
      </c>
      <c r="H321" s="8">
        <v>3</v>
      </c>
      <c r="I321" s="8" t="s">
        <v>527</v>
      </c>
      <c r="J321" s="34">
        <f>VLOOKUP(B321,Sheet2!$A$1:$G$600,6,FALSE)</f>
        <v>5000</v>
      </c>
      <c r="K321" s="35">
        <f t="shared" si="9"/>
        <v>855000</v>
      </c>
      <c r="L321" s="34">
        <v>5000</v>
      </c>
      <c r="M321" s="32">
        <f t="shared" si="8"/>
        <v>0</v>
      </c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8" customHeight="1" x14ac:dyDescent="0.25">
      <c r="A322" s="27">
        <v>320</v>
      </c>
      <c r="B322" s="12" t="s">
        <v>366</v>
      </c>
      <c r="C322" s="8" t="s">
        <v>516</v>
      </c>
      <c r="D322" s="8">
        <v>2008</v>
      </c>
      <c r="E322" s="8" t="s">
        <v>474</v>
      </c>
      <c r="F322" s="9" t="s">
        <v>485</v>
      </c>
      <c r="G322" s="8">
        <v>116520</v>
      </c>
      <c r="H322" s="8">
        <v>3</v>
      </c>
      <c r="I322" s="8" t="s">
        <v>481</v>
      </c>
      <c r="J322" s="34">
        <f>VLOOKUP(B322,Sheet2!$A$1:$G$600,6,FALSE)</f>
        <v>25500</v>
      </c>
      <c r="K322" s="35">
        <f t="shared" si="9"/>
        <v>4360500</v>
      </c>
      <c r="L322" s="34">
        <v>25500</v>
      </c>
      <c r="M322" s="32">
        <f t="shared" si="8"/>
        <v>0</v>
      </c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8" customHeight="1" x14ac:dyDescent="0.25">
      <c r="A323" s="27">
        <v>321</v>
      </c>
      <c r="B323" s="13" t="s">
        <v>367</v>
      </c>
      <c r="C323" s="8" t="s">
        <v>505</v>
      </c>
      <c r="D323" s="8">
        <v>1997</v>
      </c>
      <c r="E323" s="8" t="s">
        <v>473</v>
      </c>
      <c r="F323" s="9" t="s">
        <v>478</v>
      </c>
      <c r="G323" s="8">
        <v>16264</v>
      </c>
      <c r="H323" s="8">
        <v>3</v>
      </c>
      <c r="I323" s="8" t="s">
        <v>529</v>
      </c>
      <c r="J323" s="34">
        <f>VLOOKUP(B323,Sheet2!$A$1:$G$600,6,FALSE)</f>
        <v>7900</v>
      </c>
      <c r="K323" s="35">
        <f t="shared" si="9"/>
        <v>1350900</v>
      </c>
      <c r="L323" s="34">
        <v>7900</v>
      </c>
      <c r="M323" s="32">
        <f t="shared" si="8"/>
        <v>0</v>
      </c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8" customHeight="1" x14ac:dyDescent="0.25">
      <c r="A324" s="27">
        <v>322</v>
      </c>
      <c r="B324" s="12" t="s">
        <v>368</v>
      </c>
      <c r="C324" s="8" t="s">
        <v>505</v>
      </c>
      <c r="D324" s="8">
        <v>2002</v>
      </c>
      <c r="E324" s="8" t="s">
        <v>473</v>
      </c>
      <c r="F324" s="9" t="s">
        <v>485</v>
      </c>
      <c r="G324" s="8">
        <v>16220</v>
      </c>
      <c r="H324" s="8">
        <v>5</v>
      </c>
      <c r="I324" s="8" t="s">
        <v>529</v>
      </c>
      <c r="J324" s="34">
        <f>VLOOKUP(B324,Sheet2!$A$1:$G$600,6,FALSE)</f>
        <v>7100</v>
      </c>
      <c r="K324" s="35">
        <f t="shared" si="9"/>
        <v>1214100</v>
      </c>
      <c r="L324" s="34">
        <v>7100</v>
      </c>
      <c r="M324" s="32">
        <f t="shared" ref="M324:M387" si="10">(J324-L324)</f>
        <v>0</v>
      </c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8" customHeight="1" x14ac:dyDescent="0.25">
      <c r="A325" s="27">
        <v>323</v>
      </c>
      <c r="B325" s="12" t="s">
        <v>369</v>
      </c>
      <c r="C325" s="8" t="s">
        <v>513</v>
      </c>
      <c r="D325" s="8">
        <v>2008</v>
      </c>
      <c r="E325" s="8" t="s">
        <v>496</v>
      </c>
      <c r="F325" s="9" t="s">
        <v>485</v>
      </c>
      <c r="G325" s="8">
        <v>114200</v>
      </c>
      <c r="H325" s="8">
        <v>3</v>
      </c>
      <c r="I325" s="8" t="s">
        <v>486</v>
      </c>
      <c r="J325" s="34">
        <f>VLOOKUP(B325,Sheet2!$A$1:$G$600,6,FALSE)</f>
        <v>7200</v>
      </c>
      <c r="K325" s="35">
        <f t="shared" ref="K325:K388" si="11">J325*171</f>
        <v>1231200</v>
      </c>
      <c r="L325" s="34">
        <v>7200</v>
      </c>
      <c r="M325" s="32">
        <f t="shared" si="10"/>
        <v>0</v>
      </c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8" customHeight="1" x14ac:dyDescent="0.25">
      <c r="A326" s="27">
        <v>324</v>
      </c>
      <c r="B326" s="12" t="s">
        <v>395</v>
      </c>
      <c r="C326" s="8" t="s">
        <v>525</v>
      </c>
      <c r="D326" s="6" t="s">
        <v>475</v>
      </c>
      <c r="E326" s="8" t="s">
        <v>498</v>
      </c>
      <c r="F326" s="9" t="s">
        <v>485</v>
      </c>
      <c r="G326" s="6">
        <v>116660</v>
      </c>
      <c r="H326" s="8">
        <v>3</v>
      </c>
      <c r="I326" s="8" t="s">
        <v>487</v>
      </c>
      <c r="J326" s="34">
        <f>VLOOKUP(B326,Sheet2!$A$1:$G$600,6,FALSE)</f>
        <v>14500</v>
      </c>
      <c r="K326" s="35">
        <f t="shared" si="11"/>
        <v>2479500</v>
      </c>
      <c r="L326" s="34">
        <v>14500</v>
      </c>
      <c r="M326" s="32">
        <f t="shared" si="10"/>
        <v>0</v>
      </c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8" customHeight="1" x14ac:dyDescent="0.25">
      <c r="A327" s="27">
        <v>325</v>
      </c>
      <c r="B327" s="12" t="s">
        <v>370</v>
      </c>
      <c r="C327" s="8" t="s">
        <v>534</v>
      </c>
      <c r="D327" s="8">
        <v>2006</v>
      </c>
      <c r="E327" s="8" t="s">
        <v>473</v>
      </c>
      <c r="F327" s="9" t="s">
        <v>520</v>
      </c>
      <c r="G327" s="8">
        <v>118205</v>
      </c>
      <c r="H327" s="8">
        <v>3</v>
      </c>
      <c r="I327" s="8" t="s">
        <v>487</v>
      </c>
      <c r="J327" s="34">
        <f>VLOOKUP(B327,Sheet2!$A$1:$G$600,6,FALSE)</f>
        <v>28500</v>
      </c>
      <c r="K327" s="35">
        <f t="shared" si="11"/>
        <v>4873500</v>
      </c>
      <c r="L327" s="34">
        <v>28500</v>
      </c>
      <c r="M327" s="32">
        <f t="shared" si="10"/>
        <v>0</v>
      </c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8" customHeight="1" x14ac:dyDescent="0.25">
      <c r="A328" s="27">
        <v>326</v>
      </c>
      <c r="B328" s="13" t="s">
        <v>379</v>
      </c>
      <c r="C328" s="8" t="s">
        <v>508</v>
      </c>
      <c r="D328" s="8">
        <v>2006</v>
      </c>
      <c r="E328" s="8" t="s">
        <v>474</v>
      </c>
      <c r="F328" s="9" t="s">
        <v>483</v>
      </c>
      <c r="G328" s="8">
        <v>16623</v>
      </c>
      <c r="H328" s="8">
        <v>3</v>
      </c>
      <c r="I328" s="8" t="s">
        <v>490</v>
      </c>
      <c r="J328" s="34">
        <f>VLOOKUP(B328,Sheet2!$A$1:$G$600,6,FALSE)</f>
        <v>13000</v>
      </c>
      <c r="K328" s="35">
        <f t="shared" si="11"/>
        <v>2223000</v>
      </c>
      <c r="L328" s="34">
        <v>13000</v>
      </c>
      <c r="M328" s="32">
        <f t="shared" si="10"/>
        <v>0</v>
      </c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8" customHeight="1" x14ac:dyDescent="0.25">
      <c r="A329" s="27">
        <v>327</v>
      </c>
      <c r="B329" s="13" t="s">
        <v>380</v>
      </c>
      <c r="C329" s="8" t="s">
        <v>507</v>
      </c>
      <c r="D329" s="8">
        <v>1991</v>
      </c>
      <c r="E329" s="8" t="s">
        <v>474</v>
      </c>
      <c r="F329" s="9" t="s">
        <v>485</v>
      </c>
      <c r="G329" s="8">
        <v>16700</v>
      </c>
      <c r="H329" s="8">
        <v>3</v>
      </c>
      <c r="I329" s="8" t="s">
        <v>481</v>
      </c>
      <c r="J329" s="34">
        <f>VLOOKUP(B329,Sheet2!$A$1:$G$600,6,FALSE)</f>
        <v>14500</v>
      </c>
      <c r="K329" s="35">
        <f t="shared" si="11"/>
        <v>2479500</v>
      </c>
      <c r="L329" s="34">
        <v>14500</v>
      </c>
      <c r="M329" s="32">
        <f t="shared" si="10"/>
        <v>0</v>
      </c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8" customHeight="1" x14ac:dyDescent="0.25">
      <c r="A330" s="27">
        <v>328</v>
      </c>
      <c r="B330" s="12" t="s">
        <v>381</v>
      </c>
      <c r="C330" s="8" t="s">
        <v>524</v>
      </c>
      <c r="D330" s="8">
        <v>1996</v>
      </c>
      <c r="E330" s="8" t="s">
        <v>474</v>
      </c>
      <c r="F330" s="9" t="s">
        <v>485</v>
      </c>
      <c r="G330" s="8">
        <v>16570</v>
      </c>
      <c r="H330" s="8">
        <v>3</v>
      </c>
      <c r="I330" s="8" t="s">
        <v>490</v>
      </c>
      <c r="J330" s="34">
        <f>VLOOKUP(B330,Sheet2!$A$1:$G$600,6,FALSE)</f>
        <v>10900</v>
      </c>
      <c r="K330" s="35">
        <f t="shared" si="11"/>
        <v>1863900</v>
      </c>
      <c r="L330" s="34">
        <v>10900</v>
      </c>
      <c r="M330" s="32">
        <f t="shared" si="10"/>
        <v>0</v>
      </c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8" customHeight="1" x14ac:dyDescent="0.25">
      <c r="A331" s="27">
        <v>329</v>
      </c>
      <c r="B331" s="13" t="s">
        <v>382</v>
      </c>
      <c r="C331" s="8" t="s">
        <v>534</v>
      </c>
      <c r="D331" s="8">
        <v>1991</v>
      </c>
      <c r="E331" s="8" t="s">
        <v>473</v>
      </c>
      <c r="F331" s="9" t="s">
        <v>506</v>
      </c>
      <c r="G331" s="8">
        <v>18238</v>
      </c>
      <c r="H331" s="8" t="s">
        <v>522</v>
      </c>
      <c r="I331" s="8" t="s">
        <v>484</v>
      </c>
      <c r="J331" s="34">
        <f>VLOOKUP(B331,Sheet2!$A$1:$G$600,6,FALSE)</f>
        <v>22000</v>
      </c>
      <c r="K331" s="35">
        <f t="shared" si="11"/>
        <v>3762000</v>
      </c>
      <c r="L331" s="34">
        <v>22000</v>
      </c>
      <c r="M331" s="32">
        <f t="shared" si="10"/>
        <v>0</v>
      </c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8" customHeight="1" x14ac:dyDescent="0.25">
      <c r="A332" s="27">
        <v>330</v>
      </c>
      <c r="B332" s="12" t="s">
        <v>383</v>
      </c>
      <c r="C332" s="8" t="s">
        <v>534</v>
      </c>
      <c r="D332" s="8">
        <v>1991</v>
      </c>
      <c r="E332" s="8" t="s">
        <v>473</v>
      </c>
      <c r="F332" s="9" t="s">
        <v>506</v>
      </c>
      <c r="G332" s="8">
        <v>18238</v>
      </c>
      <c r="H332" s="8" t="s">
        <v>522</v>
      </c>
      <c r="I332" s="8" t="s">
        <v>484</v>
      </c>
      <c r="J332" s="34">
        <f>VLOOKUP(B332,Sheet2!$A$1:$G$600,6,FALSE)</f>
        <v>21000</v>
      </c>
      <c r="K332" s="35">
        <f t="shared" si="11"/>
        <v>3591000</v>
      </c>
      <c r="L332" s="34">
        <v>21000</v>
      </c>
      <c r="M332" s="32">
        <f t="shared" si="10"/>
        <v>0</v>
      </c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8" customHeight="1" x14ac:dyDescent="0.25">
      <c r="A333" s="27">
        <v>331</v>
      </c>
      <c r="B333" s="13" t="s">
        <v>384</v>
      </c>
      <c r="C333" s="8" t="s">
        <v>534</v>
      </c>
      <c r="D333" s="6">
        <v>1990</v>
      </c>
      <c r="E333" s="8" t="s">
        <v>473</v>
      </c>
      <c r="F333" s="9" t="s">
        <v>506</v>
      </c>
      <c r="G333" s="8">
        <v>18238</v>
      </c>
      <c r="H333" s="8" t="s">
        <v>522</v>
      </c>
      <c r="I333" s="8" t="s">
        <v>517</v>
      </c>
      <c r="J333" s="34">
        <f>VLOOKUP(B333,Sheet2!$A$1:$G$600,6,FALSE)</f>
        <v>20000</v>
      </c>
      <c r="K333" s="35">
        <f t="shared" si="11"/>
        <v>3420000</v>
      </c>
      <c r="L333" s="34">
        <v>20000</v>
      </c>
      <c r="M333" s="32">
        <f t="shared" si="10"/>
        <v>0</v>
      </c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8" customHeight="1" x14ac:dyDescent="0.25">
      <c r="A334" s="27">
        <v>332</v>
      </c>
      <c r="B334" s="13" t="s">
        <v>386</v>
      </c>
      <c r="C334" s="8" t="s">
        <v>507</v>
      </c>
      <c r="D334" s="6" t="s">
        <v>475</v>
      </c>
      <c r="E334" s="8" t="s">
        <v>474</v>
      </c>
      <c r="F334" s="9" t="s">
        <v>485</v>
      </c>
      <c r="G334" s="8">
        <v>116710</v>
      </c>
      <c r="H334" s="8">
        <v>3</v>
      </c>
      <c r="I334" s="8" t="s">
        <v>487</v>
      </c>
      <c r="J334" s="34">
        <f>VLOOKUP(B334,Sheet2!$A$1:$G$600,6,FALSE)</f>
        <v>18400</v>
      </c>
      <c r="K334" s="35">
        <f t="shared" si="11"/>
        <v>3146400</v>
      </c>
      <c r="L334" s="34">
        <v>18400</v>
      </c>
      <c r="M334" s="32">
        <f t="shared" si="10"/>
        <v>0</v>
      </c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8" customHeight="1" x14ac:dyDescent="0.25">
      <c r="A335" s="27">
        <v>333</v>
      </c>
      <c r="B335" s="13" t="s">
        <v>387</v>
      </c>
      <c r="C335" s="8" t="s">
        <v>524</v>
      </c>
      <c r="D335" s="8">
        <v>2004</v>
      </c>
      <c r="E335" s="8" t="s">
        <v>474</v>
      </c>
      <c r="F335" s="9" t="s">
        <v>485</v>
      </c>
      <c r="G335" s="8">
        <v>16570</v>
      </c>
      <c r="H335" s="8">
        <v>3</v>
      </c>
      <c r="I335" s="8" t="s">
        <v>487</v>
      </c>
      <c r="J335" s="34">
        <f>VLOOKUP(B335,Sheet2!$A$1:$G$600,6,FALSE)</f>
        <v>10000</v>
      </c>
      <c r="K335" s="35">
        <f t="shared" si="11"/>
        <v>1710000</v>
      </c>
      <c r="L335" s="34">
        <v>10000</v>
      </c>
      <c r="M335" s="32">
        <f t="shared" si="10"/>
        <v>0</v>
      </c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8" customHeight="1" x14ac:dyDescent="0.25">
      <c r="A336" s="27">
        <v>334</v>
      </c>
      <c r="B336" s="13" t="s">
        <v>388</v>
      </c>
      <c r="C336" s="8" t="s">
        <v>505</v>
      </c>
      <c r="D336" s="11">
        <v>2006</v>
      </c>
      <c r="E336" s="8" t="s">
        <v>473</v>
      </c>
      <c r="F336" s="9" t="s">
        <v>485</v>
      </c>
      <c r="G336" s="8">
        <v>116200</v>
      </c>
      <c r="H336" s="8">
        <v>3</v>
      </c>
      <c r="I336" s="8" t="s">
        <v>487</v>
      </c>
      <c r="J336" s="34">
        <f>VLOOKUP(B336,Sheet2!$A$1:$G$600,6,FALSE)</f>
        <v>8400</v>
      </c>
      <c r="K336" s="35">
        <f t="shared" si="11"/>
        <v>1436400</v>
      </c>
      <c r="L336" s="34">
        <v>8400</v>
      </c>
      <c r="M336" s="32">
        <f t="shared" si="10"/>
        <v>0</v>
      </c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8" customHeight="1" x14ac:dyDescent="0.25">
      <c r="A337" s="27">
        <v>335</v>
      </c>
      <c r="B337" s="13" t="s">
        <v>389</v>
      </c>
      <c r="C337" s="8" t="s">
        <v>508</v>
      </c>
      <c r="D337" s="6">
        <v>2002</v>
      </c>
      <c r="E337" s="8" t="s">
        <v>497</v>
      </c>
      <c r="F337" s="9" t="s">
        <v>509</v>
      </c>
      <c r="G337" s="8">
        <v>168622</v>
      </c>
      <c r="H337" s="8">
        <v>3</v>
      </c>
      <c r="I337" s="8" t="s">
        <v>529</v>
      </c>
      <c r="J337" s="34">
        <f>VLOOKUP(B337,Sheet2!$A$1:$G$600,6,FALSE)</f>
        <v>8900</v>
      </c>
      <c r="K337" s="35">
        <f t="shared" si="11"/>
        <v>1521900</v>
      </c>
      <c r="L337" s="34">
        <v>8900</v>
      </c>
      <c r="M337" s="32">
        <f t="shared" si="10"/>
        <v>0</v>
      </c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8" customHeight="1" x14ac:dyDescent="0.25">
      <c r="A338" s="27">
        <v>336</v>
      </c>
      <c r="B338" s="13" t="s">
        <v>390</v>
      </c>
      <c r="C338" s="8" t="s">
        <v>505</v>
      </c>
      <c r="D338" s="6" t="s">
        <v>475</v>
      </c>
      <c r="E338" s="8" t="s">
        <v>494</v>
      </c>
      <c r="F338" s="9" t="s">
        <v>489</v>
      </c>
      <c r="G338" s="8">
        <v>178271</v>
      </c>
      <c r="H338" s="8">
        <v>5</v>
      </c>
      <c r="I338" s="8" t="s">
        <v>487</v>
      </c>
      <c r="J338" s="34">
        <f>VLOOKUP(B338,Sheet2!$A$1:$G$600,6,FALSE)</f>
        <v>12000</v>
      </c>
      <c r="K338" s="35">
        <f t="shared" si="11"/>
        <v>2052000</v>
      </c>
      <c r="L338" s="34">
        <v>12000</v>
      </c>
      <c r="M338" s="32">
        <f t="shared" si="10"/>
        <v>0</v>
      </c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8" customHeight="1" x14ac:dyDescent="0.25">
      <c r="A339" s="27">
        <v>337</v>
      </c>
      <c r="B339" s="12" t="s">
        <v>396</v>
      </c>
      <c r="C339" s="8" t="s">
        <v>505</v>
      </c>
      <c r="D339" s="6">
        <v>2008</v>
      </c>
      <c r="E339" s="8" t="s">
        <v>473</v>
      </c>
      <c r="F339" s="9" t="s">
        <v>485</v>
      </c>
      <c r="G339" s="8">
        <v>116200</v>
      </c>
      <c r="H339" s="8">
        <v>3</v>
      </c>
      <c r="I339" s="8" t="s">
        <v>527</v>
      </c>
      <c r="J339" s="34">
        <f>VLOOKUP(B339,Sheet2!$A$1:$G$600,6,FALSE)</f>
        <v>8400</v>
      </c>
      <c r="K339" s="35">
        <f t="shared" si="11"/>
        <v>1436400</v>
      </c>
      <c r="L339" s="34">
        <v>8400</v>
      </c>
      <c r="M339" s="32">
        <f t="shared" si="10"/>
        <v>0</v>
      </c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8" customHeight="1" x14ac:dyDescent="0.25">
      <c r="A340" s="27">
        <v>338</v>
      </c>
      <c r="B340" s="12" t="s">
        <v>391</v>
      </c>
      <c r="C340" s="8" t="s">
        <v>505</v>
      </c>
      <c r="D340" s="6">
        <v>2007</v>
      </c>
      <c r="E340" s="8" t="s">
        <v>482</v>
      </c>
      <c r="F340" s="9" t="s">
        <v>478</v>
      </c>
      <c r="G340" s="8">
        <v>179174</v>
      </c>
      <c r="H340" s="8">
        <v>5</v>
      </c>
      <c r="I340" s="8" t="s">
        <v>542</v>
      </c>
      <c r="J340" s="34">
        <f>VLOOKUP(B340,Sheet2!$A$1:$G$600,6,FALSE)</f>
        <v>8000</v>
      </c>
      <c r="K340" s="35">
        <f t="shared" si="11"/>
        <v>1368000</v>
      </c>
      <c r="L340" s="34">
        <v>8000</v>
      </c>
      <c r="M340" s="32">
        <f t="shared" si="10"/>
        <v>0</v>
      </c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8" customHeight="1" x14ac:dyDescent="0.25">
      <c r="A341" s="27">
        <v>339</v>
      </c>
      <c r="B341" s="12" t="s">
        <v>392</v>
      </c>
      <c r="C341" s="8" t="s">
        <v>505</v>
      </c>
      <c r="D341" s="8" t="s">
        <v>475</v>
      </c>
      <c r="E341" s="8" t="s">
        <v>477</v>
      </c>
      <c r="F341" s="9" t="s">
        <v>483</v>
      </c>
      <c r="G341" s="8">
        <v>116333</v>
      </c>
      <c r="H341" s="8">
        <v>3</v>
      </c>
      <c r="I341" s="8" t="s">
        <v>493</v>
      </c>
      <c r="J341" s="34">
        <f>VLOOKUP(B341,Sheet2!$A$1:$G$600,6,FALSE)</f>
        <v>14200</v>
      </c>
      <c r="K341" s="35">
        <f t="shared" si="11"/>
        <v>2428200</v>
      </c>
      <c r="L341" s="34">
        <v>14200</v>
      </c>
      <c r="M341" s="32">
        <f t="shared" si="10"/>
        <v>0</v>
      </c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8" customHeight="1" x14ac:dyDescent="0.25">
      <c r="A342" s="27">
        <v>340</v>
      </c>
      <c r="B342" s="12" t="s">
        <v>393</v>
      </c>
      <c r="C342" s="8" t="s">
        <v>505</v>
      </c>
      <c r="D342" s="6">
        <v>2010</v>
      </c>
      <c r="E342" s="8" t="s">
        <v>473</v>
      </c>
      <c r="F342" s="9" t="s">
        <v>478</v>
      </c>
      <c r="G342" s="8">
        <v>116234</v>
      </c>
      <c r="H342" s="8">
        <v>5</v>
      </c>
      <c r="I342" s="8" t="s">
        <v>488</v>
      </c>
      <c r="J342" s="34">
        <f>VLOOKUP(B342,Sheet2!$A$1:$G$600,6,FALSE)</f>
        <v>9600</v>
      </c>
      <c r="K342" s="35">
        <f t="shared" si="11"/>
        <v>1641600</v>
      </c>
      <c r="L342" s="34">
        <v>9600</v>
      </c>
      <c r="M342" s="32">
        <f t="shared" si="10"/>
        <v>0</v>
      </c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8" customHeight="1" x14ac:dyDescent="0.25">
      <c r="A343" s="27">
        <v>341</v>
      </c>
      <c r="B343" s="12" t="s">
        <v>394</v>
      </c>
      <c r="C343" s="98" t="s">
        <v>505</v>
      </c>
      <c r="D343" s="98" t="s">
        <v>475</v>
      </c>
      <c r="E343" s="98" t="s">
        <v>473</v>
      </c>
      <c r="F343" s="94" t="s">
        <v>478</v>
      </c>
      <c r="G343" s="98">
        <v>116234</v>
      </c>
      <c r="H343" s="98">
        <v>5</v>
      </c>
      <c r="I343" s="98" t="s">
        <v>481</v>
      </c>
      <c r="J343" s="108">
        <f>VLOOKUP(B343,Sheet2!$A$1:$G$600,6,FALSE)</f>
        <v>9600</v>
      </c>
      <c r="K343" s="109">
        <f t="shared" si="11"/>
        <v>1641600</v>
      </c>
      <c r="L343" s="107">
        <v>9600</v>
      </c>
      <c r="M343" s="32">
        <f t="shared" si="10"/>
        <v>0</v>
      </c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8" customHeight="1" x14ac:dyDescent="0.25">
      <c r="A344" s="27">
        <v>342</v>
      </c>
      <c r="B344" s="15" t="s">
        <v>397</v>
      </c>
      <c r="C344" s="8" t="s">
        <v>505</v>
      </c>
      <c r="D344" s="8">
        <v>2002</v>
      </c>
      <c r="E344" s="8" t="s">
        <v>482</v>
      </c>
      <c r="F344" s="8" t="s">
        <v>483</v>
      </c>
      <c r="G344" s="8">
        <v>79173</v>
      </c>
      <c r="H344" s="8">
        <v>5</v>
      </c>
      <c r="I344" s="8" t="s">
        <v>491</v>
      </c>
      <c r="J344" s="34">
        <f>VLOOKUP(B344,Sheet2!$A$1:$G$600,6,FALSE)</f>
        <v>6000</v>
      </c>
      <c r="K344" s="35">
        <f t="shared" si="11"/>
        <v>1026000</v>
      </c>
      <c r="L344" s="34">
        <v>6000</v>
      </c>
      <c r="M344" s="32">
        <f t="shared" si="10"/>
        <v>0</v>
      </c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8" customHeight="1" x14ac:dyDescent="0.25">
      <c r="A345" s="27">
        <v>343</v>
      </c>
      <c r="B345" s="15" t="s">
        <v>398</v>
      </c>
      <c r="C345" s="8" t="s">
        <v>531</v>
      </c>
      <c r="D345" s="8" t="s">
        <v>475</v>
      </c>
      <c r="E345" s="8" t="s">
        <v>499</v>
      </c>
      <c r="F345" s="8" t="s">
        <v>506</v>
      </c>
      <c r="G345" s="8">
        <v>80318</v>
      </c>
      <c r="H345" s="8" t="s">
        <v>531</v>
      </c>
      <c r="I345" s="8" t="s">
        <v>532</v>
      </c>
      <c r="J345" s="34">
        <f>VLOOKUP(B345,Sheet2!$A$1:$G$600,6,FALSE)</f>
        <v>15500</v>
      </c>
      <c r="K345" s="35">
        <f t="shared" si="11"/>
        <v>2650500</v>
      </c>
      <c r="L345" s="34">
        <v>15500</v>
      </c>
      <c r="M345" s="32">
        <f t="shared" si="10"/>
        <v>0</v>
      </c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8" customHeight="1" x14ac:dyDescent="0.25">
      <c r="A346" s="27">
        <v>344</v>
      </c>
      <c r="B346" s="15" t="s">
        <v>399</v>
      </c>
      <c r="C346" s="8" t="s">
        <v>526</v>
      </c>
      <c r="D346" s="8" t="s">
        <v>502</v>
      </c>
      <c r="E346" s="8" t="s">
        <v>500</v>
      </c>
      <c r="F346" s="8" t="s">
        <v>485</v>
      </c>
      <c r="G346" s="8">
        <v>214270</v>
      </c>
      <c r="H346" s="8">
        <v>3</v>
      </c>
      <c r="I346" s="8" t="s">
        <v>487</v>
      </c>
      <c r="J346" s="34">
        <f>VLOOKUP(B346,Sheet2!$A$1:$G$600,6,FALSE)</f>
        <v>9500</v>
      </c>
      <c r="K346" s="35">
        <f t="shared" si="11"/>
        <v>1624500</v>
      </c>
      <c r="L346" s="34">
        <v>9500</v>
      </c>
      <c r="M346" s="32">
        <f t="shared" si="10"/>
        <v>0</v>
      </c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8" customHeight="1" x14ac:dyDescent="0.25">
      <c r="A347" s="27">
        <v>345</v>
      </c>
      <c r="B347" s="15" t="s">
        <v>400</v>
      </c>
      <c r="C347" s="37" t="s">
        <v>523</v>
      </c>
      <c r="D347" s="37">
        <v>1991</v>
      </c>
      <c r="E347" s="37" t="s">
        <v>474</v>
      </c>
      <c r="F347" s="37" t="s">
        <v>483</v>
      </c>
      <c r="G347" s="37">
        <v>16613</v>
      </c>
      <c r="H347" s="8">
        <v>3</v>
      </c>
      <c r="I347" s="8" t="s">
        <v>481</v>
      </c>
      <c r="J347" s="34">
        <f>VLOOKUP(B347,Sheet2!$A$1:$G$600,6,FALSE)</f>
        <v>13000</v>
      </c>
      <c r="K347" s="35">
        <f t="shared" si="11"/>
        <v>2223000</v>
      </c>
      <c r="L347" s="34">
        <v>13000</v>
      </c>
      <c r="M347" s="32">
        <f t="shared" si="10"/>
        <v>0</v>
      </c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8" customHeight="1" x14ac:dyDescent="0.25">
      <c r="A348" s="27">
        <v>346</v>
      </c>
      <c r="B348" s="15" t="s">
        <v>401</v>
      </c>
      <c r="C348" s="37" t="s">
        <v>505</v>
      </c>
      <c r="D348" s="37">
        <v>2004</v>
      </c>
      <c r="E348" s="37" t="s">
        <v>473</v>
      </c>
      <c r="F348" s="37" t="s">
        <v>478</v>
      </c>
      <c r="G348" s="37">
        <v>116264</v>
      </c>
      <c r="H348" s="8">
        <v>3</v>
      </c>
      <c r="I348" s="8" t="s">
        <v>490</v>
      </c>
      <c r="J348" s="34">
        <f>VLOOKUP(B348,Sheet2!$A$1:$G$600,6,FALSE)</f>
        <v>9000</v>
      </c>
      <c r="K348" s="35">
        <f t="shared" si="11"/>
        <v>1539000</v>
      </c>
      <c r="L348" s="34">
        <v>9000</v>
      </c>
      <c r="M348" s="32">
        <f t="shared" si="10"/>
        <v>0</v>
      </c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8" customHeight="1" x14ac:dyDescent="0.25">
      <c r="A349" s="27">
        <v>347</v>
      </c>
      <c r="B349" s="15" t="s">
        <v>402</v>
      </c>
      <c r="C349" s="37" t="s">
        <v>505</v>
      </c>
      <c r="D349" s="37">
        <v>2000</v>
      </c>
      <c r="E349" s="37" t="s">
        <v>473</v>
      </c>
      <c r="F349" s="37" t="s">
        <v>478</v>
      </c>
      <c r="G349" s="37">
        <v>16234</v>
      </c>
      <c r="H349" s="8">
        <v>5</v>
      </c>
      <c r="I349" s="8" t="s">
        <v>488</v>
      </c>
      <c r="J349" s="34">
        <f>VLOOKUP(B349,Sheet2!$A$1:$G$600,6,FALSE)</f>
        <v>7000</v>
      </c>
      <c r="K349" s="35">
        <f t="shared" si="11"/>
        <v>1197000</v>
      </c>
      <c r="L349" s="34">
        <v>7000</v>
      </c>
      <c r="M349" s="32">
        <f t="shared" si="10"/>
        <v>0</v>
      </c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8" customHeight="1" x14ac:dyDescent="0.25">
      <c r="A350" s="27">
        <v>348</v>
      </c>
      <c r="B350" s="15" t="s">
        <v>403</v>
      </c>
      <c r="C350" s="37" t="s">
        <v>505</v>
      </c>
      <c r="D350" s="37">
        <v>1991</v>
      </c>
      <c r="E350" s="37" t="s">
        <v>473</v>
      </c>
      <c r="F350" s="37" t="s">
        <v>483</v>
      </c>
      <c r="G350" s="37">
        <v>16233</v>
      </c>
      <c r="H350" s="8">
        <v>5</v>
      </c>
      <c r="I350" s="8" t="s">
        <v>517</v>
      </c>
      <c r="J350" s="34">
        <f>VLOOKUP(B350,Sheet2!$A$1:$G$600,6,FALSE)</f>
        <v>7600</v>
      </c>
      <c r="K350" s="35">
        <f t="shared" si="11"/>
        <v>1299600</v>
      </c>
      <c r="L350" s="34">
        <v>7600</v>
      </c>
      <c r="M350" s="32">
        <f t="shared" si="10"/>
        <v>0</v>
      </c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8" customHeight="1" x14ac:dyDescent="0.25">
      <c r="A351" s="27">
        <v>349</v>
      </c>
      <c r="B351" s="15" t="s">
        <v>404</v>
      </c>
      <c r="C351" s="37" t="s">
        <v>505</v>
      </c>
      <c r="D351" s="37">
        <v>1991</v>
      </c>
      <c r="E351" s="37" t="s">
        <v>473</v>
      </c>
      <c r="F351" s="37" t="s">
        <v>485</v>
      </c>
      <c r="G351" s="37">
        <v>16220</v>
      </c>
      <c r="H351" s="8">
        <v>5</v>
      </c>
      <c r="I351" s="8" t="s">
        <v>490</v>
      </c>
      <c r="J351" s="34">
        <f>VLOOKUP(B351,Sheet2!$A$1:$G$600,6,FALSE)</f>
        <v>6700</v>
      </c>
      <c r="K351" s="35">
        <f t="shared" si="11"/>
        <v>1145700</v>
      </c>
      <c r="L351" s="34">
        <v>6700</v>
      </c>
      <c r="M351" s="32">
        <f t="shared" si="10"/>
        <v>0</v>
      </c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8" customHeight="1" x14ac:dyDescent="0.25">
      <c r="A352" s="27">
        <v>350</v>
      </c>
      <c r="B352" s="15" t="s">
        <v>405</v>
      </c>
      <c r="C352" s="37" t="s">
        <v>508</v>
      </c>
      <c r="D352" s="37">
        <v>2005</v>
      </c>
      <c r="E352" s="37" t="s">
        <v>474</v>
      </c>
      <c r="F352" s="37" t="s">
        <v>509</v>
      </c>
      <c r="G352" s="37">
        <v>16622</v>
      </c>
      <c r="H352" s="8">
        <v>3</v>
      </c>
      <c r="I352" s="8" t="s">
        <v>488</v>
      </c>
      <c r="J352" s="34">
        <f>VLOOKUP(B352,Sheet2!$A$1:$G$600,6,FALSE)</f>
        <v>12500</v>
      </c>
      <c r="K352" s="35">
        <f t="shared" si="11"/>
        <v>2137500</v>
      </c>
      <c r="L352" s="34">
        <v>12500</v>
      </c>
      <c r="M352" s="32">
        <f t="shared" si="10"/>
        <v>0</v>
      </c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8" customHeight="1" x14ac:dyDescent="0.25">
      <c r="A353" s="27">
        <v>351</v>
      </c>
      <c r="B353" s="15" t="s">
        <v>406</v>
      </c>
      <c r="C353" s="37" t="s">
        <v>505</v>
      </c>
      <c r="D353" s="37">
        <v>1993</v>
      </c>
      <c r="E353" s="37" t="s">
        <v>482</v>
      </c>
      <c r="F353" s="37" t="s">
        <v>483</v>
      </c>
      <c r="G353" s="37">
        <v>69173</v>
      </c>
      <c r="H353" s="8">
        <v>5</v>
      </c>
      <c r="I353" s="8" t="s">
        <v>517</v>
      </c>
      <c r="J353" s="34">
        <f>VLOOKUP(B353,Sheet2!$A$1:$G$600,6,FALSE)</f>
        <v>6000</v>
      </c>
      <c r="K353" s="35">
        <f t="shared" si="11"/>
        <v>1026000</v>
      </c>
      <c r="L353" s="34">
        <v>6000</v>
      </c>
      <c r="M353" s="32">
        <f t="shared" si="10"/>
        <v>0</v>
      </c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8" customHeight="1" x14ac:dyDescent="0.25">
      <c r="A354" s="27">
        <v>352</v>
      </c>
      <c r="B354" s="15" t="s">
        <v>407</v>
      </c>
      <c r="C354" s="37" t="s">
        <v>531</v>
      </c>
      <c r="D354" s="37">
        <v>2010</v>
      </c>
      <c r="E354" s="37" t="s">
        <v>496</v>
      </c>
      <c r="F354" s="37" t="s">
        <v>520</v>
      </c>
      <c r="G354" s="37">
        <v>81315</v>
      </c>
      <c r="H354" s="8" t="s">
        <v>531</v>
      </c>
      <c r="I354" s="8" t="s">
        <v>532</v>
      </c>
      <c r="J354" s="34">
        <f>VLOOKUP(B354,Sheet2!$A$1:$G$600,6,FALSE)</f>
        <v>28000</v>
      </c>
      <c r="K354" s="35">
        <f t="shared" si="11"/>
        <v>4788000</v>
      </c>
      <c r="L354" s="34">
        <v>28000</v>
      </c>
      <c r="M354" s="32">
        <f t="shared" si="10"/>
        <v>0</v>
      </c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8" customHeight="1" x14ac:dyDescent="0.25">
      <c r="A355" s="27">
        <v>353</v>
      </c>
      <c r="B355" s="15" t="s">
        <v>408</v>
      </c>
      <c r="C355" s="37" t="s">
        <v>505</v>
      </c>
      <c r="D355" s="37">
        <v>1997</v>
      </c>
      <c r="E355" s="37" t="s">
        <v>473</v>
      </c>
      <c r="F355" s="37" t="s">
        <v>478</v>
      </c>
      <c r="G355" s="37">
        <v>16234</v>
      </c>
      <c r="H355" s="8">
        <v>5</v>
      </c>
      <c r="I355" s="8" t="s">
        <v>488</v>
      </c>
      <c r="J355" s="34">
        <f>VLOOKUP(B355,Sheet2!$A$1:$G$600,6,FALSE)</f>
        <v>7000</v>
      </c>
      <c r="K355" s="35">
        <f t="shared" si="11"/>
        <v>1197000</v>
      </c>
      <c r="L355" s="34">
        <v>7000</v>
      </c>
      <c r="M355" s="32">
        <f t="shared" si="10"/>
        <v>0</v>
      </c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8" customHeight="1" x14ac:dyDescent="0.25">
      <c r="A356" s="27">
        <v>354</v>
      </c>
      <c r="B356" s="15" t="s">
        <v>409</v>
      </c>
      <c r="C356" s="37" t="s">
        <v>505</v>
      </c>
      <c r="D356" s="37">
        <v>1993</v>
      </c>
      <c r="E356" s="37" t="s">
        <v>473</v>
      </c>
      <c r="F356" s="37" t="s">
        <v>483</v>
      </c>
      <c r="G356" s="37">
        <v>16233</v>
      </c>
      <c r="H356" s="8">
        <v>5</v>
      </c>
      <c r="I356" s="8" t="s">
        <v>517</v>
      </c>
      <c r="J356" s="34">
        <f>VLOOKUP(B356,Sheet2!$A$1:$G$600,6,FALSE)</f>
        <v>7500</v>
      </c>
      <c r="K356" s="35">
        <f t="shared" si="11"/>
        <v>1282500</v>
      </c>
      <c r="L356" s="34">
        <v>7500</v>
      </c>
      <c r="M356" s="32">
        <f t="shared" si="10"/>
        <v>0</v>
      </c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8" customHeight="1" x14ac:dyDescent="0.25">
      <c r="A357" s="27">
        <v>355</v>
      </c>
      <c r="B357" s="15" t="s">
        <v>410</v>
      </c>
      <c r="C357" s="37" t="s">
        <v>505</v>
      </c>
      <c r="D357" s="37">
        <v>1988</v>
      </c>
      <c r="E357" s="37" t="s">
        <v>482</v>
      </c>
      <c r="F357" s="37" t="s">
        <v>478</v>
      </c>
      <c r="G357" s="37">
        <v>69174</v>
      </c>
      <c r="H357" s="8">
        <v>5</v>
      </c>
      <c r="I357" s="8" t="s">
        <v>488</v>
      </c>
      <c r="J357" s="34">
        <f>VLOOKUP(B357,Sheet2!$A$1:$G$600,6,FALSE)</f>
        <v>4500</v>
      </c>
      <c r="K357" s="35">
        <f t="shared" si="11"/>
        <v>769500</v>
      </c>
      <c r="L357" s="34">
        <v>4500</v>
      </c>
      <c r="M357" s="32">
        <f t="shared" si="10"/>
        <v>0</v>
      </c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8" customHeight="1" x14ac:dyDescent="0.25">
      <c r="A358" s="27">
        <v>356</v>
      </c>
      <c r="B358" s="15" t="s">
        <v>411</v>
      </c>
      <c r="C358" s="37" t="s">
        <v>523</v>
      </c>
      <c r="D358" s="37">
        <v>2004</v>
      </c>
      <c r="E358" s="37" t="s">
        <v>474</v>
      </c>
      <c r="F358" s="37" t="s">
        <v>485</v>
      </c>
      <c r="G358" s="37">
        <v>16600</v>
      </c>
      <c r="H358" s="8">
        <v>3</v>
      </c>
      <c r="I358" s="8" t="s">
        <v>481</v>
      </c>
      <c r="J358" s="34">
        <f>VLOOKUP(B358,Sheet2!$A$1:$G$600,6,FALSE)</f>
        <v>11300</v>
      </c>
      <c r="K358" s="35">
        <f t="shared" si="11"/>
        <v>1932300</v>
      </c>
      <c r="L358" s="34">
        <v>11300</v>
      </c>
      <c r="M358" s="32">
        <f t="shared" si="10"/>
        <v>0</v>
      </c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8" customHeight="1" x14ac:dyDescent="0.25">
      <c r="A359" s="27">
        <v>357</v>
      </c>
      <c r="B359" s="15" t="s">
        <v>412</v>
      </c>
      <c r="C359" s="37" t="s">
        <v>505</v>
      </c>
      <c r="D359" s="37" t="s">
        <v>475</v>
      </c>
      <c r="E359" s="37" t="s">
        <v>473</v>
      </c>
      <c r="F359" s="37" t="s">
        <v>483</v>
      </c>
      <c r="G359" s="37">
        <v>16263</v>
      </c>
      <c r="H359" s="8">
        <v>5</v>
      </c>
      <c r="I359" s="8" t="s">
        <v>487</v>
      </c>
      <c r="J359" s="34">
        <f>VLOOKUP(B359,Sheet2!$A$1:$G$600,6,FALSE)</f>
        <v>8500</v>
      </c>
      <c r="K359" s="35">
        <f t="shared" si="11"/>
        <v>1453500</v>
      </c>
      <c r="L359" s="34">
        <v>8500</v>
      </c>
      <c r="M359" s="32">
        <f t="shared" si="10"/>
        <v>0</v>
      </c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8" customHeight="1" x14ac:dyDescent="0.25">
      <c r="A360" s="27">
        <v>358</v>
      </c>
      <c r="B360" s="19" t="s">
        <v>413</v>
      </c>
      <c r="C360" s="37" t="s">
        <v>505</v>
      </c>
      <c r="D360" s="37">
        <v>2008</v>
      </c>
      <c r="E360" s="37" t="s">
        <v>477</v>
      </c>
      <c r="F360" s="37" t="s">
        <v>483</v>
      </c>
      <c r="G360" s="37">
        <v>116333</v>
      </c>
      <c r="H360" s="8">
        <v>3</v>
      </c>
      <c r="I360" s="8" t="s">
        <v>484</v>
      </c>
      <c r="J360" s="34">
        <f>VLOOKUP(B360,Sheet2!$A$1:$G$600,6,FALSE)</f>
        <v>14200</v>
      </c>
      <c r="K360" s="35">
        <f t="shared" si="11"/>
        <v>2428200</v>
      </c>
      <c r="L360" s="34">
        <v>14200</v>
      </c>
      <c r="M360" s="32">
        <f t="shared" si="10"/>
        <v>0</v>
      </c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8" customHeight="1" x14ac:dyDescent="0.25">
      <c r="A361" s="27">
        <v>359</v>
      </c>
      <c r="B361" s="15" t="s">
        <v>414</v>
      </c>
      <c r="C361" s="37" t="s">
        <v>511</v>
      </c>
      <c r="D361" s="37">
        <v>1991</v>
      </c>
      <c r="E361" s="37" t="s">
        <v>496</v>
      </c>
      <c r="F361" s="37" t="s">
        <v>485</v>
      </c>
      <c r="G361" s="37">
        <v>15200</v>
      </c>
      <c r="H361" s="8">
        <v>3</v>
      </c>
      <c r="I361" s="8" t="s">
        <v>490</v>
      </c>
      <c r="J361" s="34">
        <f>VLOOKUP(B361,Sheet2!$A$1:$G$600,6,FALSE)</f>
        <v>5000</v>
      </c>
      <c r="K361" s="35">
        <f t="shared" si="11"/>
        <v>855000</v>
      </c>
      <c r="L361" s="34">
        <v>5000</v>
      </c>
      <c r="M361" s="32">
        <f t="shared" si="10"/>
        <v>0</v>
      </c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8" customHeight="1" x14ac:dyDescent="0.25">
      <c r="A362" s="27">
        <v>360</v>
      </c>
      <c r="B362" s="19" t="s">
        <v>415</v>
      </c>
      <c r="C362" s="37" t="s">
        <v>505</v>
      </c>
      <c r="D362" s="37">
        <v>1995</v>
      </c>
      <c r="E362" s="37" t="s">
        <v>473</v>
      </c>
      <c r="F362" s="37" t="s">
        <v>478</v>
      </c>
      <c r="G362" s="37">
        <v>16234</v>
      </c>
      <c r="H362" s="8">
        <v>5</v>
      </c>
      <c r="I362" s="8" t="s">
        <v>529</v>
      </c>
      <c r="J362" s="34">
        <f>VLOOKUP(B362,Sheet2!$A$1:$G$600,6,FALSE)</f>
        <v>7400</v>
      </c>
      <c r="K362" s="35">
        <f t="shared" si="11"/>
        <v>1265400</v>
      </c>
      <c r="L362" s="34">
        <v>7400</v>
      </c>
      <c r="M362" s="32">
        <f t="shared" si="10"/>
        <v>0</v>
      </c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8" customHeight="1" x14ac:dyDescent="0.25">
      <c r="A363" s="27">
        <v>361</v>
      </c>
      <c r="B363" s="19" t="s">
        <v>416</v>
      </c>
      <c r="C363" s="37" t="s">
        <v>505</v>
      </c>
      <c r="D363" s="37">
        <v>2002</v>
      </c>
      <c r="E363" s="37" t="s">
        <v>473</v>
      </c>
      <c r="F363" s="37" t="s">
        <v>485</v>
      </c>
      <c r="G363" s="37">
        <v>16200</v>
      </c>
      <c r="H363" s="8">
        <v>3</v>
      </c>
      <c r="I363" s="8" t="s">
        <v>481</v>
      </c>
      <c r="J363" s="34">
        <f>VLOOKUP(B363,Sheet2!$A$1:$G$600,6,FALSE)</f>
        <v>6500</v>
      </c>
      <c r="K363" s="35">
        <f t="shared" si="11"/>
        <v>1111500</v>
      </c>
      <c r="L363" s="34">
        <v>6500</v>
      </c>
      <c r="M363" s="32">
        <f t="shared" si="10"/>
        <v>0</v>
      </c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8" customHeight="1" x14ac:dyDescent="0.25">
      <c r="A364" s="27">
        <v>362</v>
      </c>
      <c r="B364" s="15" t="s">
        <v>417</v>
      </c>
      <c r="C364" s="37" t="s">
        <v>523</v>
      </c>
      <c r="D364" s="37">
        <v>2005</v>
      </c>
      <c r="E364" s="37" t="s">
        <v>474</v>
      </c>
      <c r="F364" s="37" t="s">
        <v>485</v>
      </c>
      <c r="G364" s="37">
        <v>16600</v>
      </c>
      <c r="H364" s="8">
        <v>3</v>
      </c>
      <c r="I364" s="8" t="s">
        <v>487</v>
      </c>
      <c r="J364" s="34">
        <f>VLOOKUP(B364,Sheet2!$A$1:$G$600,6,FALSE)</f>
        <v>11800</v>
      </c>
      <c r="K364" s="35">
        <f t="shared" si="11"/>
        <v>2017800</v>
      </c>
      <c r="L364" s="34">
        <v>11800</v>
      </c>
      <c r="M364" s="32">
        <f t="shared" si="10"/>
        <v>0</v>
      </c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8" customHeight="1" x14ac:dyDescent="0.25">
      <c r="A365" s="27">
        <v>363</v>
      </c>
      <c r="B365" s="15" t="s">
        <v>418</v>
      </c>
      <c r="C365" s="37" t="s">
        <v>505</v>
      </c>
      <c r="D365" s="37">
        <v>1999</v>
      </c>
      <c r="E365" s="37" t="s">
        <v>482</v>
      </c>
      <c r="F365" s="37" t="s">
        <v>478</v>
      </c>
      <c r="G365" s="37">
        <v>79174</v>
      </c>
      <c r="H365" s="8">
        <v>5</v>
      </c>
      <c r="I365" s="8" t="s">
        <v>481</v>
      </c>
      <c r="J365" s="34">
        <f>VLOOKUP(B365,Sheet2!$A$1:$G$600,6,FALSE)</f>
        <v>4500</v>
      </c>
      <c r="K365" s="35">
        <f t="shared" si="11"/>
        <v>769500</v>
      </c>
      <c r="L365" s="34">
        <v>4500</v>
      </c>
      <c r="M365" s="32">
        <f t="shared" si="10"/>
        <v>0</v>
      </c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8" customHeight="1" x14ac:dyDescent="0.25">
      <c r="A366" s="27">
        <v>364</v>
      </c>
      <c r="B366" s="15" t="s">
        <v>419</v>
      </c>
      <c r="C366" s="37" t="s">
        <v>507</v>
      </c>
      <c r="D366" s="37" t="s">
        <v>475</v>
      </c>
      <c r="E366" s="37" t="s">
        <v>474</v>
      </c>
      <c r="F366" s="37" t="s">
        <v>485</v>
      </c>
      <c r="G366" s="37">
        <v>116710</v>
      </c>
      <c r="H366" s="8">
        <v>3</v>
      </c>
      <c r="I366" s="8" t="s">
        <v>481</v>
      </c>
      <c r="J366" s="34">
        <f>VLOOKUP(B366,Sheet2!$A$1:$G$600,6,FALSE)</f>
        <v>14500</v>
      </c>
      <c r="K366" s="35">
        <f t="shared" si="11"/>
        <v>2479500</v>
      </c>
      <c r="L366" s="34">
        <v>14500</v>
      </c>
      <c r="M366" s="32">
        <f t="shared" si="10"/>
        <v>0</v>
      </c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8" customHeight="1" x14ac:dyDescent="0.25">
      <c r="A367" s="27">
        <v>365</v>
      </c>
      <c r="B367" s="15" t="s">
        <v>420</v>
      </c>
      <c r="C367" s="37" t="s">
        <v>505</v>
      </c>
      <c r="D367" s="37">
        <v>1991</v>
      </c>
      <c r="E367" s="37" t="s">
        <v>494</v>
      </c>
      <c r="F367" s="37" t="s">
        <v>478</v>
      </c>
      <c r="G367" s="37">
        <v>68274</v>
      </c>
      <c r="H367" s="8">
        <v>5</v>
      </c>
      <c r="I367" s="8" t="s">
        <v>488</v>
      </c>
      <c r="J367" s="34">
        <f>VLOOKUP(B367,Sheet2!$A$1:$G$600,6,FALSE)</f>
        <v>6700</v>
      </c>
      <c r="K367" s="35">
        <f t="shared" si="11"/>
        <v>1145700</v>
      </c>
      <c r="L367" s="34">
        <v>6700</v>
      </c>
      <c r="M367" s="32">
        <f t="shared" si="10"/>
        <v>0</v>
      </c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8" customHeight="1" x14ac:dyDescent="0.25">
      <c r="A368" s="27">
        <v>366</v>
      </c>
      <c r="B368" s="15" t="s">
        <v>421</v>
      </c>
      <c r="C368" s="37" t="s">
        <v>508</v>
      </c>
      <c r="D368" s="37">
        <v>1995</v>
      </c>
      <c r="E368" s="37" t="s">
        <v>474</v>
      </c>
      <c r="F368" s="37" t="s">
        <v>506</v>
      </c>
      <c r="G368" s="37">
        <v>16628</v>
      </c>
      <c r="H368" s="8">
        <v>3</v>
      </c>
      <c r="I368" s="8" t="s">
        <v>492</v>
      </c>
      <c r="J368" s="34">
        <f>VLOOKUP(B368,Sheet2!$A$1:$G$600,6,FALSE)</f>
        <v>27500</v>
      </c>
      <c r="K368" s="35">
        <f t="shared" si="11"/>
        <v>4702500</v>
      </c>
      <c r="L368" s="34">
        <v>27500</v>
      </c>
      <c r="M368" s="32">
        <f t="shared" si="10"/>
        <v>0</v>
      </c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8" customHeight="1" x14ac:dyDescent="0.25">
      <c r="A369" s="27">
        <v>367</v>
      </c>
      <c r="B369" s="15" t="s">
        <v>422</v>
      </c>
      <c r="C369" s="37" t="s">
        <v>531</v>
      </c>
      <c r="D369" s="37">
        <v>2008</v>
      </c>
      <c r="E369" s="37" t="s">
        <v>496</v>
      </c>
      <c r="F369" s="37" t="s">
        <v>495</v>
      </c>
      <c r="G369" s="37">
        <v>81319</v>
      </c>
      <c r="H369" s="8" t="s">
        <v>531</v>
      </c>
      <c r="I369" s="8" t="s">
        <v>529</v>
      </c>
      <c r="J369" s="34">
        <f>VLOOKUP(B369,Sheet2!$A$1:$G$600,6,FALSE)</f>
        <v>19900</v>
      </c>
      <c r="K369" s="35">
        <f t="shared" si="11"/>
        <v>3402900</v>
      </c>
      <c r="L369" s="34">
        <v>19900</v>
      </c>
      <c r="M369" s="32">
        <f t="shared" si="10"/>
        <v>0</v>
      </c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8" customHeight="1" x14ac:dyDescent="0.25">
      <c r="A370" s="27">
        <v>368</v>
      </c>
      <c r="B370" s="15" t="s">
        <v>423</v>
      </c>
      <c r="C370" s="37" t="s">
        <v>505</v>
      </c>
      <c r="D370" s="37" t="s">
        <v>475</v>
      </c>
      <c r="E370" s="37" t="s">
        <v>477</v>
      </c>
      <c r="F370" s="37" t="s">
        <v>478</v>
      </c>
      <c r="G370" s="37">
        <v>116334</v>
      </c>
      <c r="H370" s="8">
        <v>3</v>
      </c>
      <c r="I370" s="8" t="s">
        <v>527</v>
      </c>
      <c r="J370" s="34">
        <f>VLOOKUP(B370,Sheet2!$A$1:$G$600,6,FALSE)</f>
        <v>13000</v>
      </c>
      <c r="K370" s="35">
        <f t="shared" si="11"/>
        <v>2223000</v>
      </c>
      <c r="L370" s="34">
        <v>13000</v>
      </c>
      <c r="M370" s="32">
        <f t="shared" si="10"/>
        <v>0</v>
      </c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8" customHeight="1" x14ac:dyDescent="0.25">
      <c r="A371" s="27">
        <v>369</v>
      </c>
      <c r="B371" s="15" t="s">
        <v>424</v>
      </c>
      <c r="C371" s="37" t="s">
        <v>507</v>
      </c>
      <c r="D371" s="37">
        <v>1990</v>
      </c>
      <c r="E371" s="37" t="s">
        <v>474</v>
      </c>
      <c r="F371" s="37" t="s">
        <v>485</v>
      </c>
      <c r="G371" s="37">
        <v>16700</v>
      </c>
      <c r="H371" s="8">
        <v>3</v>
      </c>
      <c r="I371" s="8" t="s">
        <v>481</v>
      </c>
      <c r="J371" s="34">
        <f>VLOOKUP(B371,Sheet2!$A$1:$G$600,6,FALSE)</f>
        <v>14300</v>
      </c>
      <c r="K371" s="35">
        <f t="shared" si="11"/>
        <v>2445300</v>
      </c>
      <c r="L371" s="34">
        <v>14300</v>
      </c>
      <c r="M371" s="32">
        <f t="shared" si="10"/>
        <v>0</v>
      </c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8" customHeight="1" x14ac:dyDescent="0.25">
      <c r="A372" s="27">
        <v>370</v>
      </c>
      <c r="B372" s="15" t="s">
        <v>425</v>
      </c>
      <c r="C372" s="37" t="s">
        <v>505</v>
      </c>
      <c r="D372" s="37">
        <v>2008</v>
      </c>
      <c r="E372" s="37" t="s">
        <v>473</v>
      </c>
      <c r="F372" s="37" t="s">
        <v>483</v>
      </c>
      <c r="G372" s="37">
        <v>116233</v>
      </c>
      <c r="H372" s="8">
        <v>5</v>
      </c>
      <c r="I372" s="8" t="s">
        <v>517</v>
      </c>
      <c r="J372" s="34">
        <f>VLOOKUP(B372,Sheet2!$A$1:$G$600,6,FALSE)</f>
        <v>13500</v>
      </c>
      <c r="K372" s="35">
        <f t="shared" si="11"/>
        <v>2308500</v>
      </c>
      <c r="L372" s="34">
        <v>13500</v>
      </c>
      <c r="M372" s="32">
        <f t="shared" si="10"/>
        <v>0</v>
      </c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8" customHeight="1" x14ac:dyDescent="0.25">
      <c r="A373" s="27">
        <v>371</v>
      </c>
      <c r="B373" s="15" t="s">
        <v>426</v>
      </c>
      <c r="C373" s="37" t="s">
        <v>505</v>
      </c>
      <c r="D373" s="37">
        <v>2002</v>
      </c>
      <c r="E373" s="37" t="s">
        <v>474</v>
      </c>
      <c r="F373" s="37" t="s">
        <v>495</v>
      </c>
      <c r="G373" s="37">
        <v>116519</v>
      </c>
      <c r="H373" s="8" t="s">
        <v>521</v>
      </c>
      <c r="I373" s="8" t="s">
        <v>532</v>
      </c>
      <c r="J373" s="34">
        <f>VLOOKUP(B373,Sheet2!$A$1:$G$600,6,FALSE)</f>
        <v>53000</v>
      </c>
      <c r="K373" s="35">
        <f t="shared" si="11"/>
        <v>9063000</v>
      </c>
      <c r="L373" s="34">
        <v>53000</v>
      </c>
      <c r="M373" s="32">
        <f t="shared" si="10"/>
        <v>0</v>
      </c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8" customHeight="1" x14ac:dyDescent="0.25">
      <c r="A374" s="27">
        <v>372</v>
      </c>
      <c r="B374" s="15" t="s">
        <v>427</v>
      </c>
      <c r="C374" s="37" t="s">
        <v>508</v>
      </c>
      <c r="D374" s="37">
        <v>1998</v>
      </c>
      <c r="E374" s="37" t="s">
        <v>474</v>
      </c>
      <c r="F374" s="37" t="s">
        <v>506</v>
      </c>
      <c r="G374" s="37">
        <v>16628</v>
      </c>
      <c r="H374" s="8">
        <v>3</v>
      </c>
      <c r="I374" s="8" t="s">
        <v>490</v>
      </c>
      <c r="J374" s="34">
        <f>VLOOKUP(B374,Sheet2!$A$1:$G$600,6,FALSE)</f>
        <v>27600</v>
      </c>
      <c r="K374" s="35">
        <f t="shared" si="11"/>
        <v>4719600</v>
      </c>
      <c r="L374" s="34">
        <v>27600</v>
      </c>
      <c r="M374" s="32">
        <f t="shared" si="10"/>
        <v>0</v>
      </c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8" customHeight="1" x14ac:dyDescent="0.25">
      <c r="A375" s="27">
        <v>373</v>
      </c>
      <c r="B375" s="15" t="s">
        <v>428</v>
      </c>
      <c r="C375" s="37" t="s">
        <v>523</v>
      </c>
      <c r="D375" s="37">
        <v>1988</v>
      </c>
      <c r="E375" s="37" t="s">
        <v>474</v>
      </c>
      <c r="F375" s="37" t="s">
        <v>483</v>
      </c>
      <c r="G375" s="37">
        <v>16613</v>
      </c>
      <c r="H375" s="8">
        <v>3</v>
      </c>
      <c r="I375" s="8" t="s">
        <v>481</v>
      </c>
      <c r="J375" s="34">
        <f>VLOOKUP(B375,Sheet2!$A$1:$G$600,6,FALSE)</f>
        <v>13000</v>
      </c>
      <c r="K375" s="35">
        <f t="shared" si="11"/>
        <v>2223000</v>
      </c>
      <c r="L375" s="34">
        <v>13000</v>
      </c>
      <c r="M375" s="32">
        <f t="shared" si="10"/>
        <v>0</v>
      </c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8" customHeight="1" x14ac:dyDescent="0.25">
      <c r="A376" s="27">
        <v>374</v>
      </c>
      <c r="B376" s="15" t="s">
        <v>429</v>
      </c>
      <c r="C376" s="37" t="s">
        <v>523</v>
      </c>
      <c r="D376" s="37" t="s">
        <v>475</v>
      </c>
      <c r="E376" s="37" t="s">
        <v>474</v>
      </c>
      <c r="F376" s="37" t="s">
        <v>495</v>
      </c>
      <c r="G376" s="37">
        <v>116619</v>
      </c>
      <c r="H376" s="8">
        <v>3</v>
      </c>
      <c r="I376" s="8" t="s">
        <v>486</v>
      </c>
      <c r="J376" s="34">
        <f>VLOOKUP(B376,Sheet2!$A$1:$G$600,6,FALSE)</f>
        <v>42000</v>
      </c>
      <c r="K376" s="35">
        <f t="shared" si="11"/>
        <v>7182000</v>
      </c>
      <c r="L376" s="34">
        <v>42000</v>
      </c>
      <c r="M376" s="32">
        <f t="shared" si="10"/>
        <v>0</v>
      </c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8" customHeight="1" x14ac:dyDescent="0.25">
      <c r="A377" s="27">
        <v>375</v>
      </c>
      <c r="B377" s="15" t="s">
        <v>430</v>
      </c>
      <c r="C377" s="37" t="s">
        <v>511</v>
      </c>
      <c r="D377" s="37">
        <v>2008</v>
      </c>
      <c r="E377" s="37" t="s">
        <v>477</v>
      </c>
      <c r="F377" s="37" t="s">
        <v>495</v>
      </c>
      <c r="G377" s="37">
        <v>218239</v>
      </c>
      <c r="H377" s="8">
        <v>3</v>
      </c>
      <c r="I377" s="8" t="s">
        <v>488</v>
      </c>
      <c r="J377" s="34">
        <f>VLOOKUP(B377,Sheet2!$A$1:$G$600,6,FALSE)</f>
        <v>37000</v>
      </c>
      <c r="K377" s="35">
        <f t="shared" si="11"/>
        <v>6327000</v>
      </c>
      <c r="L377" s="34">
        <v>37000</v>
      </c>
      <c r="M377" s="32">
        <f t="shared" si="10"/>
        <v>0</v>
      </c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8" customHeight="1" x14ac:dyDescent="0.25">
      <c r="A378" s="27">
        <v>376</v>
      </c>
      <c r="B378" s="19" t="s">
        <v>431</v>
      </c>
      <c r="C378" s="37" t="s">
        <v>516</v>
      </c>
      <c r="D378" s="37" t="s">
        <v>475</v>
      </c>
      <c r="E378" s="37" t="s">
        <v>474</v>
      </c>
      <c r="F378" s="37" t="s">
        <v>520</v>
      </c>
      <c r="G378" s="37">
        <v>116515</v>
      </c>
      <c r="H378" s="8">
        <v>3</v>
      </c>
      <c r="I378" s="8" t="s">
        <v>535</v>
      </c>
      <c r="J378" s="34">
        <f>VLOOKUP(B378,Sheet2!$A$1:$G$600,6,FALSE)</f>
        <v>44000</v>
      </c>
      <c r="K378" s="35">
        <f t="shared" si="11"/>
        <v>7524000</v>
      </c>
      <c r="L378" s="34">
        <v>44000</v>
      </c>
      <c r="M378" s="32">
        <f t="shared" si="10"/>
        <v>0</v>
      </c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8" customHeight="1" x14ac:dyDescent="0.25">
      <c r="A379" s="27">
        <v>377</v>
      </c>
      <c r="B379" s="19" t="s">
        <v>432</v>
      </c>
      <c r="C379" s="37" t="s">
        <v>523</v>
      </c>
      <c r="D379" s="37" t="s">
        <v>475</v>
      </c>
      <c r="E379" s="37" t="s">
        <v>474</v>
      </c>
      <c r="F379" s="37" t="s">
        <v>485</v>
      </c>
      <c r="G379" s="37">
        <v>116610</v>
      </c>
      <c r="H379" s="8">
        <v>3</v>
      </c>
      <c r="I379" s="8" t="s">
        <v>743</v>
      </c>
      <c r="J379" s="34">
        <f>VLOOKUP(B379,Sheet2!$A$1:$G$600,6,FALSE)</f>
        <v>18900</v>
      </c>
      <c r="K379" s="35">
        <f t="shared" si="11"/>
        <v>3231900</v>
      </c>
      <c r="L379" s="34">
        <v>18900</v>
      </c>
      <c r="M379" s="32">
        <f t="shared" si="10"/>
        <v>0</v>
      </c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8" customHeight="1" x14ac:dyDescent="0.25">
      <c r="A380" s="27">
        <v>378</v>
      </c>
      <c r="B380" s="15" t="s">
        <v>433</v>
      </c>
      <c r="C380" s="37" t="s">
        <v>513</v>
      </c>
      <c r="D380" s="37">
        <v>2000</v>
      </c>
      <c r="E380" s="37" t="s">
        <v>496</v>
      </c>
      <c r="F380" s="37" t="s">
        <v>485</v>
      </c>
      <c r="G380" s="37">
        <v>14000</v>
      </c>
      <c r="H380" s="8">
        <v>3</v>
      </c>
      <c r="I380" s="8" t="s">
        <v>481</v>
      </c>
      <c r="J380" s="34">
        <f>VLOOKUP(B380,Sheet2!$A$1:$G$600,6,FALSE)</f>
        <v>6500</v>
      </c>
      <c r="K380" s="35">
        <f t="shared" si="11"/>
        <v>1111500</v>
      </c>
      <c r="L380" s="34">
        <v>6500</v>
      </c>
      <c r="M380" s="32">
        <f t="shared" si="10"/>
        <v>0</v>
      </c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8" customHeight="1" x14ac:dyDescent="0.25">
      <c r="A381" s="27">
        <v>379</v>
      </c>
      <c r="B381" s="15" t="s">
        <v>434</v>
      </c>
      <c r="C381" s="37" t="s">
        <v>526</v>
      </c>
      <c r="D381" s="37">
        <v>2010</v>
      </c>
      <c r="E381" s="37" t="s">
        <v>500</v>
      </c>
      <c r="F381" s="37" t="s">
        <v>485</v>
      </c>
      <c r="G381" s="37">
        <v>214270</v>
      </c>
      <c r="H381" s="8">
        <v>3</v>
      </c>
      <c r="I381" s="8" t="s">
        <v>481</v>
      </c>
      <c r="J381" s="34">
        <f>VLOOKUP(B381,Sheet2!$A$1:$G$600,6,FALSE)</f>
        <v>9500</v>
      </c>
      <c r="K381" s="35">
        <f t="shared" si="11"/>
        <v>1624500</v>
      </c>
      <c r="L381" s="34">
        <v>9500</v>
      </c>
      <c r="M381" s="32">
        <f t="shared" si="10"/>
        <v>0</v>
      </c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8" customHeight="1" x14ac:dyDescent="0.25">
      <c r="A382" s="27">
        <v>380</v>
      </c>
      <c r="B382" s="19" t="s">
        <v>435</v>
      </c>
      <c r="C382" s="37" t="s">
        <v>516</v>
      </c>
      <c r="D382" s="37">
        <v>2008</v>
      </c>
      <c r="E382" s="37" t="s">
        <v>474</v>
      </c>
      <c r="F382" s="37" t="s">
        <v>485</v>
      </c>
      <c r="G382" s="37">
        <v>116520</v>
      </c>
      <c r="H382" s="8">
        <v>3</v>
      </c>
      <c r="I382" s="8" t="s">
        <v>487</v>
      </c>
      <c r="J382" s="34">
        <f>VLOOKUP(B382,Sheet2!$A$1:$G$600,6,FALSE)</f>
        <v>25000</v>
      </c>
      <c r="K382" s="35">
        <f t="shared" si="11"/>
        <v>4275000</v>
      </c>
      <c r="L382" s="34">
        <v>25000</v>
      </c>
      <c r="M382" s="32">
        <f t="shared" si="10"/>
        <v>0</v>
      </c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8" customHeight="1" x14ac:dyDescent="0.25">
      <c r="A383" s="27">
        <v>381</v>
      </c>
      <c r="B383" s="15" t="s">
        <v>436</v>
      </c>
      <c r="C383" s="37" t="s">
        <v>523</v>
      </c>
      <c r="D383" s="37" t="s">
        <v>475</v>
      </c>
      <c r="E383" s="37" t="s">
        <v>474</v>
      </c>
      <c r="F383" s="37" t="s">
        <v>485</v>
      </c>
      <c r="G383" s="37">
        <v>16610</v>
      </c>
      <c r="H383" s="8">
        <v>3</v>
      </c>
      <c r="I383" s="8" t="s">
        <v>487</v>
      </c>
      <c r="J383" s="34">
        <f>VLOOKUP(B383,Sheet2!$A$1:$G$600,6,FALSE)</f>
        <v>12000</v>
      </c>
      <c r="K383" s="35">
        <f t="shared" si="11"/>
        <v>2052000</v>
      </c>
      <c r="L383" s="34">
        <v>12000</v>
      </c>
      <c r="M383" s="32">
        <f t="shared" si="10"/>
        <v>0</v>
      </c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8" customHeight="1" x14ac:dyDescent="0.25">
      <c r="A384" s="27">
        <v>382</v>
      </c>
      <c r="B384" s="15" t="s">
        <v>437</v>
      </c>
      <c r="C384" s="37" t="s">
        <v>505</v>
      </c>
      <c r="D384" s="37">
        <v>1999</v>
      </c>
      <c r="E384" s="37" t="s">
        <v>473</v>
      </c>
      <c r="F384" s="37" t="s">
        <v>485</v>
      </c>
      <c r="G384" s="37">
        <v>16200</v>
      </c>
      <c r="H384" s="8">
        <v>3</v>
      </c>
      <c r="I384" s="8" t="s">
        <v>490</v>
      </c>
      <c r="J384" s="34">
        <f>VLOOKUP(B384,Sheet2!$A$1:$G$600,6,FALSE)</f>
        <v>6500</v>
      </c>
      <c r="K384" s="35">
        <f t="shared" si="11"/>
        <v>1111500</v>
      </c>
      <c r="L384" s="34">
        <v>6500</v>
      </c>
      <c r="M384" s="32">
        <f t="shared" si="10"/>
        <v>0</v>
      </c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8" customHeight="1" x14ac:dyDescent="0.25">
      <c r="A385" s="27">
        <v>383</v>
      </c>
      <c r="B385" s="19" t="s">
        <v>438</v>
      </c>
      <c r="C385" s="37" t="s">
        <v>505</v>
      </c>
      <c r="D385" s="37">
        <v>2004</v>
      </c>
      <c r="E385" s="37" t="s">
        <v>473</v>
      </c>
      <c r="F385" s="37" t="s">
        <v>485</v>
      </c>
      <c r="G385" s="37">
        <v>16200</v>
      </c>
      <c r="H385" s="8">
        <v>3</v>
      </c>
      <c r="I385" s="8" t="s">
        <v>481</v>
      </c>
      <c r="J385" s="34">
        <f>VLOOKUP(B385,Sheet2!$A$1:$G$600,6,FALSE)</f>
        <v>6500</v>
      </c>
      <c r="K385" s="35">
        <f t="shared" si="11"/>
        <v>1111500</v>
      </c>
      <c r="L385" s="34">
        <v>6500</v>
      </c>
      <c r="M385" s="32">
        <f t="shared" si="10"/>
        <v>0</v>
      </c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8" customHeight="1" x14ac:dyDescent="0.25">
      <c r="A386" s="27">
        <v>384</v>
      </c>
      <c r="B386" s="19" t="s">
        <v>439</v>
      </c>
      <c r="C386" s="37" t="s">
        <v>505</v>
      </c>
      <c r="D386" s="37">
        <v>1991</v>
      </c>
      <c r="E386" s="37" t="s">
        <v>473</v>
      </c>
      <c r="F386" s="37" t="s">
        <v>478</v>
      </c>
      <c r="G386" s="37">
        <v>16234</v>
      </c>
      <c r="H386" s="8">
        <v>5</v>
      </c>
      <c r="I386" s="8" t="s">
        <v>517</v>
      </c>
      <c r="J386" s="34">
        <f>VLOOKUP(B386,Sheet2!$A$1:$G$600,6,FALSE)</f>
        <v>7000</v>
      </c>
      <c r="K386" s="35">
        <f t="shared" si="11"/>
        <v>1197000</v>
      </c>
      <c r="L386" s="34">
        <v>7000</v>
      </c>
      <c r="M386" s="32">
        <f t="shared" si="10"/>
        <v>0</v>
      </c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8" customHeight="1" x14ac:dyDescent="0.25">
      <c r="A387" s="27">
        <v>385</v>
      </c>
      <c r="B387" s="19" t="s">
        <v>440</v>
      </c>
      <c r="C387" s="37" t="s">
        <v>505</v>
      </c>
      <c r="D387" s="37">
        <v>2004</v>
      </c>
      <c r="E387" s="37" t="s">
        <v>473</v>
      </c>
      <c r="F387" s="37" t="s">
        <v>478</v>
      </c>
      <c r="G387" s="37">
        <v>16234</v>
      </c>
      <c r="H387" s="8">
        <v>5</v>
      </c>
      <c r="I387" s="8" t="s">
        <v>481</v>
      </c>
      <c r="J387" s="34">
        <f>VLOOKUP(B387,Sheet2!$A$1:$G$600,6,FALSE)</f>
        <v>8000</v>
      </c>
      <c r="K387" s="35">
        <f t="shared" si="11"/>
        <v>1368000</v>
      </c>
      <c r="L387" s="34">
        <v>8000</v>
      </c>
      <c r="M387" s="32">
        <f t="shared" si="10"/>
        <v>0</v>
      </c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8" customHeight="1" x14ac:dyDescent="0.25">
      <c r="A388" s="27">
        <v>386</v>
      </c>
      <c r="B388" s="19" t="s">
        <v>441</v>
      </c>
      <c r="C388" s="37" t="s">
        <v>505</v>
      </c>
      <c r="D388" s="37">
        <v>1995</v>
      </c>
      <c r="E388" s="37" t="s">
        <v>473</v>
      </c>
      <c r="F388" s="37" t="s">
        <v>483</v>
      </c>
      <c r="G388" s="37">
        <v>16263</v>
      </c>
      <c r="H388" s="8">
        <v>5</v>
      </c>
      <c r="I388" s="8" t="s">
        <v>517</v>
      </c>
      <c r="J388" s="34">
        <f>VLOOKUP(B388,Sheet2!$A$1:$G$600,6,FALSE)</f>
        <v>8000</v>
      </c>
      <c r="K388" s="35">
        <f t="shared" si="11"/>
        <v>1368000</v>
      </c>
      <c r="L388" s="34">
        <v>8000</v>
      </c>
      <c r="M388" s="32">
        <f t="shared" ref="M388:M437" si="12">(J388-L388)</f>
        <v>0</v>
      </c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8" customHeight="1" x14ac:dyDescent="0.25">
      <c r="A389" s="27">
        <v>387</v>
      </c>
      <c r="B389" s="15" t="s">
        <v>442</v>
      </c>
      <c r="C389" s="37" t="s">
        <v>505</v>
      </c>
      <c r="D389" s="37">
        <v>2000</v>
      </c>
      <c r="E389" s="37" t="s">
        <v>482</v>
      </c>
      <c r="F389" s="37" t="s">
        <v>478</v>
      </c>
      <c r="G389" s="37">
        <v>79174</v>
      </c>
      <c r="H389" s="8">
        <v>5</v>
      </c>
      <c r="I389" s="8" t="s">
        <v>488</v>
      </c>
      <c r="J389" s="34">
        <f>VLOOKUP(B389,Sheet2!$A$1:$G$600,6,FALSE)</f>
        <v>4500</v>
      </c>
      <c r="K389" s="35">
        <f t="shared" ref="K389:K437" si="13">J389*171</f>
        <v>769500</v>
      </c>
      <c r="L389" s="34">
        <v>4500</v>
      </c>
      <c r="M389" s="32">
        <f t="shared" si="12"/>
        <v>0</v>
      </c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8" customHeight="1" x14ac:dyDescent="0.25">
      <c r="A390" s="27">
        <v>388</v>
      </c>
      <c r="B390" s="15" t="s">
        <v>443</v>
      </c>
      <c r="C390" s="37" t="s">
        <v>505</v>
      </c>
      <c r="D390" s="37">
        <v>2005</v>
      </c>
      <c r="E390" s="37" t="s">
        <v>482</v>
      </c>
      <c r="F390" s="37" t="s">
        <v>478</v>
      </c>
      <c r="G390" s="37">
        <v>79174</v>
      </c>
      <c r="H390" s="8">
        <v>5</v>
      </c>
      <c r="I390" s="8" t="s">
        <v>488</v>
      </c>
      <c r="J390" s="34">
        <f>VLOOKUP(B390,Sheet2!$A$1:$G$600,6,FALSE)</f>
        <v>4500</v>
      </c>
      <c r="K390" s="35">
        <f t="shared" si="13"/>
        <v>769500</v>
      </c>
      <c r="L390" s="34">
        <v>4500</v>
      </c>
      <c r="M390" s="32">
        <f t="shared" si="12"/>
        <v>0</v>
      </c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8" customHeight="1" x14ac:dyDescent="0.25">
      <c r="A391" s="27">
        <v>389</v>
      </c>
      <c r="B391" s="15" t="s">
        <v>444</v>
      </c>
      <c r="C391" s="37" t="s">
        <v>505</v>
      </c>
      <c r="D391" s="37">
        <v>2002</v>
      </c>
      <c r="E391" s="37" t="s">
        <v>482</v>
      </c>
      <c r="F391" s="37" t="s">
        <v>478</v>
      </c>
      <c r="G391" s="37">
        <v>79174</v>
      </c>
      <c r="H391" s="8">
        <v>5</v>
      </c>
      <c r="I391" s="8" t="s">
        <v>488</v>
      </c>
      <c r="J391" s="34">
        <f>VLOOKUP(B391,Sheet2!$A$1:$G$600,6,FALSE)</f>
        <v>5500</v>
      </c>
      <c r="K391" s="35">
        <f t="shared" si="13"/>
        <v>940500</v>
      </c>
      <c r="L391" s="34">
        <v>5500</v>
      </c>
      <c r="M391" s="32">
        <f t="shared" si="12"/>
        <v>0</v>
      </c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8" customHeight="1" x14ac:dyDescent="0.25">
      <c r="A392" s="27">
        <v>390</v>
      </c>
      <c r="B392" s="19" t="s">
        <v>445</v>
      </c>
      <c r="C392" s="37" t="s">
        <v>505</v>
      </c>
      <c r="D392" s="37">
        <v>1991</v>
      </c>
      <c r="E392" s="37" t="s">
        <v>482</v>
      </c>
      <c r="F392" s="37" t="s">
        <v>483</v>
      </c>
      <c r="G392" s="37">
        <v>69173</v>
      </c>
      <c r="H392" s="8">
        <v>5</v>
      </c>
      <c r="I392" s="8" t="s">
        <v>484</v>
      </c>
      <c r="J392" s="34">
        <f>VLOOKUP(B392,Sheet2!$A$1:$G$600,6,FALSE)</f>
        <v>6600</v>
      </c>
      <c r="K392" s="35">
        <f t="shared" si="13"/>
        <v>1128600</v>
      </c>
      <c r="L392" s="34">
        <v>6600</v>
      </c>
      <c r="M392" s="32">
        <f t="shared" si="12"/>
        <v>0</v>
      </c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8" customHeight="1" x14ac:dyDescent="0.25">
      <c r="A393" s="27">
        <v>391</v>
      </c>
      <c r="B393" s="15" t="s">
        <v>446</v>
      </c>
      <c r="C393" s="37" t="s">
        <v>523</v>
      </c>
      <c r="D393" s="37">
        <v>1991</v>
      </c>
      <c r="E393" s="37" t="s">
        <v>474</v>
      </c>
      <c r="F393" s="37" t="s">
        <v>485</v>
      </c>
      <c r="G393" s="37">
        <v>16610</v>
      </c>
      <c r="H393" s="8">
        <v>3</v>
      </c>
      <c r="I393" s="8" t="s">
        <v>487</v>
      </c>
      <c r="J393" s="34">
        <f>VLOOKUP(B393,Sheet2!$A$1:$G$600,6,FALSE)</f>
        <v>12000</v>
      </c>
      <c r="K393" s="35">
        <f t="shared" si="13"/>
        <v>2052000</v>
      </c>
      <c r="L393" s="34">
        <v>12000</v>
      </c>
      <c r="M393" s="32">
        <f t="shared" si="12"/>
        <v>0</v>
      </c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8" customHeight="1" x14ac:dyDescent="0.25">
      <c r="A394" s="27">
        <v>392</v>
      </c>
      <c r="B394" s="15" t="s">
        <v>447</v>
      </c>
      <c r="C394" s="37" t="s">
        <v>523</v>
      </c>
      <c r="D394" s="37" t="s">
        <v>475</v>
      </c>
      <c r="E394" s="37" t="s">
        <v>474</v>
      </c>
      <c r="F394" s="37" t="s">
        <v>485</v>
      </c>
      <c r="G394" s="37">
        <v>16610</v>
      </c>
      <c r="H394" s="8">
        <v>3</v>
      </c>
      <c r="I394" s="8" t="s">
        <v>481</v>
      </c>
      <c r="J394" s="34">
        <f>VLOOKUP(B394,Sheet2!$A$1:$G$600,6,FALSE)</f>
        <v>11900</v>
      </c>
      <c r="K394" s="35">
        <f t="shared" si="13"/>
        <v>2034900</v>
      </c>
      <c r="L394" s="34">
        <v>11900</v>
      </c>
      <c r="M394" s="32">
        <f t="shared" si="12"/>
        <v>0</v>
      </c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8" customHeight="1" x14ac:dyDescent="0.25">
      <c r="A395" s="27">
        <v>393</v>
      </c>
      <c r="B395" s="15" t="s">
        <v>448</v>
      </c>
      <c r="C395" s="37" t="s">
        <v>505</v>
      </c>
      <c r="D395" s="37">
        <v>2002</v>
      </c>
      <c r="E395" s="37" t="s">
        <v>473</v>
      </c>
      <c r="F395" s="37" t="s">
        <v>495</v>
      </c>
      <c r="G395" s="37">
        <v>118239</v>
      </c>
      <c r="H395" s="8">
        <v>3</v>
      </c>
      <c r="I395" s="8" t="s">
        <v>488</v>
      </c>
      <c r="J395" s="34">
        <f>VLOOKUP(B395,Sheet2!$A$1:$G$600,6,FALSE)</f>
        <v>30000</v>
      </c>
      <c r="K395" s="35">
        <f t="shared" si="13"/>
        <v>5130000</v>
      </c>
      <c r="L395" s="34">
        <v>30000</v>
      </c>
      <c r="M395" s="32">
        <f t="shared" si="12"/>
        <v>0</v>
      </c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8" customHeight="1" x14ac:dyDescent="0.25">
      <c r="A396" s="27">
        <v>394</v>
      </c>
      <c r="B396" s="19" t="s">
        <v>449</v>
      </c>
      <c r="C396" s="37" t="s">
        <v>505</v>
      </c>
      <c r="D396" s="37" t="s">
        <v>475</v>
      </c>
      <c r="E396" s="37" t="s">
        <v>473</v>
      </c>
      <c r="F396" s="37" t="s">
        <v>485</v>
      </c>
      <c r="G396" s="37">
        <v>126200</v>
      </c>
      <c r="H396" s="8">
        <v>3</v>
      </c>
      <c r="I396" s="8" t="s">
        <v>490</v>
      </c>
      <c r="J396" s="34">
        <f>VLOOKUP(B396,Sheet2!$A$1:$G$600,6,FALSE)</f>
        <v>9000</v>
      </c>
      <c r="K396" s="35">
        <f t="shared" si="13"/>
        <v>1539000</v>
      </c>
      <c r="L396" s="34">
        <v>9000</v>
      </c>
      <c r="M396" s="32">
        <f t="shared" si="12"/>
        <v>0</v>
      </c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8" customHeight="1" x14ac:dyDescent="0.25">
      <c r="A397" s="27">
        <v>395</v>
      </c>
      <c r="B397" s="15" t="s">
        <v>450</v>
      </c>
      <c r="C397" s="37" t="s">
        <v>523</v>
      </c>
      <c r="D397" s="37">
        <v>1991</v>
      </c>
      <c r="E397" s="37" t="s">
        <v>474</v>
      </c>
      <c r="F397" s="37" t="s">
        <v>506</v>
      </c>
      <c r="G397" s="37">
        <v>16618</v>
      </c>
      <c r="H397" s="8">
        <v>3</v>
      </c>
      <c r="I397" s="8" t="s">
        <v>492</v>
      </c>
      <c r="J397" s="34">
        <f>VLOOKUP(B397,Sheet2!$A$1:$G$600,6,FALSE)</f>
        <v>32000</v>
      </c>
      <c r="K397" s="35">
        <f t="shared" si="13"/>
        <v>5472000</v>
      </c>
      <c r="L397" s="34">
        <v>32000</v>
      </c>
      <c r="M397" s="32">
        <f t="shared" si="12"/>
        <v>0</v>
      </c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8" customHeight="1" x14ac:dyDescent="0.25">
      <c r="A398" s="27">
        <v>396</v>
      </c>
      <c r="B398" s="19" t="s">
        <v>451</v>
      </c>
      <c r="C398" s="37" t="s">
        <v>505</v>
      </c>
      <c r="D398" s="37" t="s">
        <v>475</v>
      </c>
      <c r="E398" s="37" t="s">
        <v>477</v>
      </c>
      <c r="F398" s="37" t="s">
        <v>485</v>
      </c>
      <c r="G398" s="37">
        <v>126300</v>
      </c>
      <c r="H398" s="8">
        <v>3</v>
      </c>
      <c r="I398" s="8" t="s">
        <v>743</v>
      </c>
      <c r="J398" s="34">
        <f>VLOOKUP(B398,Sheet2!$A$1:$G$600,6,FALSE)</f>
        <v>10000</v>
      </c>
      <c r="K398" s="35">
        <f t="shared" si="13"/>
        <v>1710000</v>
      </c>
      <c r="L398" s="34">
        <v>10000</v>
      </c>
      <c r="M398" s="32">
        <f t="shared" si="12"/>
        <v>0</v>
      </c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8" customHeight="1" x14ac:dyDescent="0.25">
      <c r="A399" s="27">
        <v>397</v>
      </c>
      <c r="B399" s="19" t="s">
        <v>452</v>
      </c>
      <c r="C399" s="37" t="s">
        <v>505</v>
      </c>
      <c r="D399" s="37" t="s">
        <v>475</v>
      </c>
      <c r="E399" s="37" t="s">
        <v>474</v>
      </c>
      <c r="F399" s="37" t="s">
        <v>483</v>
      </c>
      <c r="G399" s="37">
        <v>116503</v>
      </c>
      <c r="H399" s="8">
        <v>3</v>
      </c>
      <c r="I399" s="8" t="s">
        <v>487</v>
      </c>
      <c r="J399" s="34">
        <f>VLOOKUP(B399,Sheet2!$A$1:$G$600,6,FALSE)</f>
        <v>24000</v>
      </c>
      <c r="K399" s="35">
        <f t="shared" si="13"/>
        <v>4104000</v>
      </c>
      <c r="L399" s="34">
        <v>24000</v>
      </c>
      <c r="M399" s="32">
        <f t="shared" si="12"/>
        <v>0</v>
      </c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8" customHeight="1" x14ac:dyDescent="0.25">
      <c r="A400" s="27">
        <v>398</v>
      </c>
      <c r="B400" s="15" t="s">
        <v>453</v>
      </c>
      <c r="C400" s="37" t="s">
        <v>505</v>
      </c>
      <c r="D400" s="37">
        <v>1990</v>
      </c>
      <c r="E400" s="37" t="s">
        <v>473</v>
      </c>
      <c r="F400" s="37" t="s">
        <v>483</v>
      </c>
      <c r="G400" s="37">
        <v>16233</v>
      </c>
      <c r="H400" s="8">
        <v>5</v>
      </c>
      <c r="I400" s="8" t="s">
        <v>517</v>
      </c>
      <c r="J400" s="34">
        <f>VLOOKUP(B400,Sheet2!$A$1:$G$600,6,FALSE)</f>
        <v>9500</v>
      </c>
      <c r="K400" s="35">
        <f t="shared" si="13"/>
        <v>1624500</v>
      </c>
      <c r="L400" s="34">
        <v>9500</v>
      </c>
      <c r="M400" s="32">
        <f t="shared" si="12"/>
        <v>0</v>
      </c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8" customHeight="1" x14ac:dyDescent="0.25">
      <c r="A401" s="27">
        <v>399</v>
      </c>
      <c r="B401" s="19" t="s">
        <v>454</v>
      </c>
      <c r="C401" s="37" t="s">
        <v>505</v>
      </c>
      <c r="D401" s="37">
        <v>1993</v>
      </c>
      <c r="E401" s="37" t="s">
        <v>473</v>
      </c>
      <c r="F401" s="37" t="s">
        <v>483</v>
      </c>
      <c r="G401" s="37">
        <v>16233</v>
      </c>
      <c r="H401" s="8">
        <v>5</v>
      </c>
      <c r="I401" s="8" t="s">
        <v>484</v>
      </c>
      <c r="J401" s="34">
        <f>VLOOKUP(B401,Sheet2!$A$1:$G$600,6,FALSE)</f>
        <v>9800</v>
      </c>
      <c r="K401" s="35">
        <f t="shared" si="13"/>
        <v>1675800</v>
      </c>
      <c r="L401" s="34">
        <v>9800</v>
      </c>
      <c r="M401" s="32">
        <f t="shared" si="12"/>
        <v>0</v>
      </c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8" customHeight="1" x14ac:dyDescent="0.25">
      <c r="A402" s="27">
        <v>400</v>
      </c>
      <c r="B402" s="19" t="s">
        <v>455</v>
      </c>
      <c r="C402" s="37" t="s">
        <v>505</v>
      </c>
      <c r="D402" s="37">
        <v>1995</v>
      </c>
      <c r="E402" s="37" t="s">
        <v>473</v>
      </c>
      <c r="F402" s="37" t="s">
        <v>478</v>
      </c>
      <c r="G402" s="37">
        <v>16264</v>
      </c>
      <c r="H402" s="8">
        <v>5</v>
      </c>
      <c r="I402" s="8" t="s">
        <v>481</v>
      </c>
      <c r="J402" s="34">
        <f>VLOOKUP(B402,Sheet2!$A$1:$G$600,6,FALSE)</f>
        <v>7600</v>
      </c>
      <c r="K402" s="35">
        <f t="shared" si="13"/>
        <v>1299600</v>
      </c>
      <c r="L402" s="34">
        <v>7600</v>
      </c>
      <c r="M402" s="32">
        <f t="shared" si="12"/>
        <v>0</v>
      </c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8" customHeight="1" x14ac:dyDescent="0.25">
      <c r="A403" s="27">
        <v>401</v>
      </c>
      <c r="B403" s="19" t="s">
        <v>456</v>
      </c>
      <c r="C403" s="37" t="s">
        <v>505</v>
      </c>
      <c r="D403" s="37">
        <v>1991</v>
      </c>
      <c r="E403" s="37" t="s">
        <v>473</v>
      </c>
      <c r="F403" s="37" t="s">
        <v>483</v>
      </c>
      <c r="G403" s="37">
        <v>16233</v>
      </c>
      <c r="H403" s="8">
        <v>5</v>
      </c>
      <c r="I403" s="8" t="s">
        <v>517</v>
      </c>
      <c r="J403" s="34">
        <f>VLOOKUP(B403,Sheet2!$A$1:$G$600,6,FALSE)</f>
        <v>9700</v>
      </c>
      <c r="K403" s="35">
        <f t="shared" si="13"/>
        <v>1658700</v>
      </c>
      <c r="L403" s="34">
        <v>9700</v>
      </c>
      <c r="M403" s="32">
        <f t="shared" si="12"/>
        <v>0</v>
      </c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s="115" customFormat="1" ht="18" customHeight="1" thickBot="1" x14ac:dyDescent="0.3">
      <c r="A404" s="27">
        <v>402</v>
      </c>
      <c r="B404" s="104" t="s">
        <v>457</v>
      </c>
      <c r="C404" s="110" t="s">
        <v>516</v>
      </c>
      <c r="D404" s="110">
        <v>2000</v>
      </c>
      <c r="E404" s="110" t="s">
        <v>474</v>
      </c>
      <c r="F404" s="110" t="s">
        <v>485</v>
      </c>
      <c r="G404" s="110">
        <v>116520</v>
      </c>
      <c r="H404" s="111">
        <v>3</v>
      </c>
      <c r="I404" s="111" t="s">
        <v>487</v>
      </c>
      <c r="J404" s="112">
        <f>VLOOKUP(B404,Sheet2!$A$1:$G$600,6,FALSE)</f>
        <v>26000</v>
      </c>
      <c r="K404" s="113">
        <f t="shared" si="13"/>
        <v>4446000</v>
      </c>
      <c r="L404" s="112">
        <v>26000</v>
      </c>
      <c r="M404" s="114">
        <f t="shared" si="12"/>
        <v>0</v>
      </c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</row>
    <row r="405" spans="1:26" ht="18" customHeight="1" x14ac:dyDescent="0.25">
      <c r="A405" s="21"/>
      <c r="B405" s="37"/>
      <c r="C405" s="37"/>
      <c r="D405" s="37"/>
      <c r="E405" s="37"/>
      <c r="F405" s="37"/>
      <c r="G405" s="37"/>
      <c r="H405" s="8"/>
      <c r="I405" s="8"/>
      <c r="J405" s="34">
        <f>SUM(J3:J404)</f>
        <v>6782200</v>
      </c>
      <c r="K405" s="35">
        <f>SUM(K3:K404)</f>
        <v>1159756200</v>
      </c>
      <c r="L405" s="66"/>
      <c r="M405" s="25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8" customHeight="1" x14ac:dyDescent="0.25">
      <c r="A406" s="9"/>
      <c r="B406" s="37"/>
      <c r="C406" s="37"/>
      <c r="D406" s="37"/>
      <c r="E406" s="37"/>
      <c r="F406" s="37"/>
      <c r="G406" s="37"/>
      <c r="H406" s="8"/>
      <c r="I406" s="8"/>
      <c r="J406" s="34"/>
      <c r="K406" s="35"/>
      <c r="L406" s="66"/>
      <c r="M406" s="25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8" customHeight="1" x14ac:dyDescent="0.25">
      <c r="A407" s="21"/>
      <c r="B407" s="37"/>
      <c r="C407" s="37"/>
      <c r="D407" s="37"/>
      <c r="E407" s="37"/>
      <c r="F407" s="37"/>
      <c r="G407" s="37"/>
      <c r="H407" s="8"/>
      <c r="I407" s="8"/>
      <c r="J407" s="34"/>
      <c r="K407" s="35"/>
      <c r="L407" s="66"/>
      <c r="M407" s="25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8" customHeight="1" x14ac:dyDescent="0.25">
      <c r="A408" s="21"/>
      <c r="B408" s="37"/>
      <c r="C408" s="37"/>
      <c r="D408" s="37"/>
      <c r="E408" s="37"/>
      <c r="F408" s="37"/>
      <c r="G408" s="37"/>
      <c r="H408" s="8"/>
      <c r="I408" s="8"/>
      <c r="J408" s="34"/>
      <c r="K408" s="35"/>
      <c r="L408" s="66"/>
      <c r="M408" s="25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8" customHeight="1" x14ac:dyDescent="0.25">
      <c r="A409" s="21"/>
      <c r="B409" s="37"/>
      <c r="C409" s="37"/>
      <c r="D409" s="37"/>
      <c r="E409" s="37"/>
      <c r="F409" s="37"/>
      <c r="G409" s="37"/>
      <c r="H409" s="8"/>
      <c r="I409" s="8"/>
      <c r="J409" s="34"/>
      <c r="K409" s="35"/>
      <c r="L409" s="66"/>
      <c r="M409" s="25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8" customHeight="1" x14ac:dyDescent="0.25">
      <c r="A410" s="21"/>
      <c r="B410" s="37"/>
      <c r="C410" s="37"/>
      <c r="D410" s="37"/>
      <c r="E410" s="37"/>
      <c r="F410" s="37"/>
      <c r="G410" s="37"/>
      <c r="H410" s="8"/>
      <c r="I410" s="8"/>
      <c r="J410" s="34"/>
      <c r="K410" s="35"/>
      <c r="L410" s="66"/>
      <c r="M410" s="25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8" customHeight="1" x14ac:dyDescent="0.25">
      <c r="A411" s="21"/>
      <c r="B411" s="37"/>
      <c r="C411" s="37"/>
      <c r="D411" s="37"/>
      <c r="E411" s="37"/>
      <c r="F411" s="37"/>
      <c r="G411" s="37"/>
      <c r="H411" s="8"/>
      <c r="I411" s="8"/>
      <c r="J411" s="34"/>
      <c r="K411" s="35"/>
      <c r="L411" s="66"/>
      <c r="M411" s="25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8" customHeight="1" x14ac:dyDescent="0.25">
      <c r="A412" s="21"/>
      <c r="B412" s="37"/>
      <c r="C412" s="37"/>
      <c r="D412" s="37"/>
      <c r="E412" s="37"/>
      <c r="F412" s="37"/>
      <c r="G412" s="37"/>
      <c r="H412" s="8"/>
      <c r="I412" s="8"/>
      <c r="J412" s="34"/>
      <c r="K412" s="35"/>
      <c r="L412" s="66"/>
      <c r="M412" s="25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8" customHeight="1" x14ac:dyDescent="0.25">
      <c r="A413" s="21"/>
      <c r="B413" s="37"/>
      <c r="C413" s="37"/>
      <c r="D413" s="37"/>
      <c r="E413" s="37"/>
      <c r="F413" s="37"/>
      <c r="G413" s="37"/>
      <c r="H413" s="8"/>
      <c r="I413" s="8"/>
      <c r="J413" s="34"/>
      <c r="K413" s="35"/>
      <c r="L413" s="66"/>
      <c r="M413" s="25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8" customHeight="1" x14ac:dyDescent="0.25">
      <c r="A414" s="21"/>
      <c r="B414" s="37"/>
      <c r="C414" s="37"/>
      <c r="D414" s="37"/>
      <c r="E414" s="37"/>
      <c r="F414" s="37"/>
      <c r="G414" s="37"/>
      <c r="H414" s="8"/>
      <c r="I414" s="8"/>
      <c r="J414" s="34"/>
      <c r="K414" s="35"/>
      <c r="L414" s="66"/>
      <c r="M414" s="25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8" customHeight="1" x14ac:dyDescent="0.25">
      <c r="A415" s="21"/>
      <c r="B415" s="37"/>
      <c r="C415" s="37"/>
      <c r="D415" s="37"/>
      <c r="E415" s="37"/>
      <c r="F415" s="37"/>
      <c r="G415" s="37"/>
      <c r="H415" s="8"/>
      <c r="I415" s="8"/>
      <c r="J415" s="34"/>
      <c r="K415" s="35"/>
      <c r="L415" s="66"/>
      <c r="M415" s="25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8" customHeight="1" x14ac:dyDescent="0.25">
      <c r="A416" s="21"/>
      <c r="B416" s="37"/>
      <c r="C416" s="37"/>
      <c r="D416" s="37"/>
      <c r="E416" s="37"/>
      <c r="F416" s="37"/>
      <c r="G416" s="37"/>
      <c r="H416" s="8"/>
      <c r="I416" s="8"/>
      <c r="J416" s="34"/>
      <c r="K416" s="35"/>
      <c r="L416" s="66"/>
      <c r="M416" s="25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8" customHeight="1" x14ac:dyDescent="0.25">
      <c r="A417" s="21"/>
      <c r="B417" s="37"/>
      <c r="C417" s="37"/>
      <c r="D417" s="37"/>
      <c r="E417" s="37"/>
      <c r="F417" s="37"/>
      <c r="G417" s="37"/>
      <c r="H417" s="8"/>
      <c r="I417" s="8"/>
      <c r="J417" s="34"/>
      <c r="K417" s="35"/>
      <c r="L417" s="66"/>
      <c r="M417" s="25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8" customHeight="1" x14ac:dyDescent="0.25">
      <c r="A418" s="21"/>
      <c r="B418" s="37"/>
      <c r="C418" s="37"/>
      <c r="D418" s="37"/>
      <c r="E418" s="37"/>
      <c r="F418" s="37"/>
      <c r="G418" s="37"/>
      <c r="H418" s="8"/>
      <c r="I418" s="8"/>
      <c r="J418" s="34"/>
      <c r="K418" s="35"/>
      <c r="L418" s="66"/>
      <c r="M418" s="25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8" customHeight="1" x14ac:dyDescent="0.25">
      <c r="A419" s="21"/>
      <c r="B419" s="37"/>
      <c r="C419" s="37"/>
      <c r="D419" s="37"/>
      <c r="E419" s="37"/>
      <c r="F419" s="37"/>
      <c r="G419" s="37"/>
      <c r="H419" s="8"/>
      <c r="I419" s="8"/>
      <c r="J419" s="34"/>
      <c r="K419" s="35"/>
      <c r="L419" s="66"/>
      <c r="M419" s="25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8" customHeight="1" x14ac:dyDescent="0.25">
      <c r="A420" s="21"/>
      <c r="B420" s="37"/>
      <c r="C420" s="37"/>
      <c r="D420" s="37"/>
      <c r="E420" s="37"/>
      <c r="F420" s="37"/>
      <c r="G420" s="37"/>
      <c r="H420" s="8"/>
      <c r="I420" s="8"/>
      <c r="J420" s="34"/>
      <c r="K420" s="35"/>
      <c r="L420" s="66"/>
      <c r="M420" s="25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8" customHeight="1" x14ac:dyDescent="0.25">
      <c r="A421" s="21"/>
      <c r="B421" s="37"/>
      <c r="C421" s="37"/>
      <c r="D421" s="37"/>
      <c r="E421" s="37"/>
      <c r="F421" s="37"/>
      <c r="G421" s="37"/>
      <c r="H421" s="8"/>
      <c r="I421" s="8"/>
      <c r="J421" s="34"/>
      <c r="K421" s="35"/>
      <c r="L421" s="66"/>
      <c r="M421" s="25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8" customHeight="1" x14ac:dyDescent="0.25">
      <c r="A422" s="21"/>
      <c r="B422" s="37"/>
      <c r="C422" s="37"/>
      <c r="D422" s="37"/>
      <c r="E422" s="37"/>
      <c r="F422" s="37"/>
      <c r="G422" s="37"/>
      <c r="H422" s="8"/>
      <c r="I422" s="8"/>
      <c r="J422" s="34"/>
      <c r="K422" s="35"/>
      <c r="L422" s="66"/>
      <c r="M422" s="25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8" customHeight="1" x14ac:dyDescent="0.25">
      <c r="A423" s="21"/>
      <c r="B423" s="37"/>
      <c r="C423" s="37"/>
      <c r="D423" s="37"/>
      <c r="E423" s="37"/>
      <c r="F423" s="37"/>
      <c r="G423" s="37"/>
      <c r="H423" s="8"/>
      <c r="I423" s="8"/>
      <c r="J423" s="34"/>
      <c r="K423" s="35"/>
      <c r="L423" s="66"/>
      <c r="M423" s="25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8" customHeight="1" x14ac:dyDescent="0.25">
      <c r="A424" s="21"/>
      <c r="B424" s="37"/>
      <c r="C424" s="37"/>
      <c r="D424" s="37"/>
      <c r="E424" s="37"/>
      <c r="F424" s="37"/>
      <c r="G424" s="37"/>
      <c r="H424" s="8"/>
      <c r="I424" s="8"/>
      <c r="J424" s="34"/>
      <c r="K424" s="35"/>
      <c r="L424" s="66"/>
      <c r="M424" s="25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8" customHeight="1" x14ac:dyDescent="0.25">
      <c r="A425" s="21"/>
      <c r="B425" s="37"/>
      <c r="C425" s="37"/>
      <c r="D425" s="37"/>
      <c r="E425" s="37"/>
      <c r="F425" s="37"/>
      <c r="G425" s="37"/>
      <c r="H425" s="8"/>
      <c r="I425" s="8"/>
      <c r="J425" s="34"/>
      <c r="K425" s="35"/>
      <c r="L425" s="66"/>
      <c r="M425" s="25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8" customHeight="1" x14ac:dyDescent="0.25">
      <c r="B426" s="37"/>
      <c r="C426" s="37"/>
      <c r="D426" s="37"/>
      <c r="E426" s="37"/>
      <c r="F426" s="37"/>
      <c r="G426" s="37"/>
      <c r="H426" s="8"/>
      <c r="I426" s="8"/>
      <c r="J426" s="34"/>
      <c r="K426" s="35"/>
      <c r="L426" s="66"/>
      <c r="M426" s="25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8" customHeight="1" x14ac:dyDescent="0.25">
      <c r="B427" s="37"/>
      <c r="C427" s="37"/>
      <c r="D427" s="37"/>
      <c r="E427" s="37"/>
      <c r="F427" s="37"/>
      <c r="G427" s="37"/>
      <c r="H427" s="8"/>
      <c r="I427" s="8"/>
      <c r="J427" s="34"/>
      <c r="K427" s="35"/>
      <c r="L427" s="66"/>
      <c r="M427" s="25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8" customHeight="1" x14ac:dyDescent="0.25">
      <c r="B428" s="37"/>
      <c r="C428" s="37"/>
      <c r="D428" s="37"/>
      <c r="E428" s="37"/>
      <c r="F428" s="37"/>
      <c r="G428" s="37"/>
      <c r="H428" s="8"/>
      <c r="I428" s="8"/>
      <c r="J428" s="34"/>
      <c r="K428" s="35"/>
      <c r="L428" s="66"/>
      <c r="M428" s="25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8" customHeight="1" x14ac:dyDescent="0.25">
      <c r="B429" s="37"/>
      <c r="C429" s="37"/>
      <c r="D429" s="37"/>
      <c r="E429" s="37"/>
      <c r="F429" s="37"/>
      <c r="G429" s="37"/>
      <c r="H429" s="8"/>
      <c r="I429" s="8"/>
      <c r="J429" s="34"/>
      <c r="K429" s="35"/>
      <c r="L429" s="66"/>
      <c r="M429" s="25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8" customHeight="1" x14ac:dyDescent="0.25">
      <c r="B430" s="37"/>
      <c r="C430" s="37"/>
      <c r="D430" s="37"/>
      <c r="E430" s="37"/>
      <c r="F430" s="37"/>
      <c r="G430" s="37"/>
      <c r="H430" s="8"/>
      <c r="I430" s="8"/>
      <c r="J430" s="34"/>
      <c r="K430" s="35"/>
      <c r="L430" s="66"/>
      <c r="M430" s="25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8" customHeight="1" x14ac:dyDescent="0.25">
      <c r="B431" s="37"/>
      <c r="C431" s="37"/>
      <c r="D431" s="37"/>
      <c r="E431" s="37"/>
      <c r="F431" s="37"/>
      <c r="G431" s="37"/>
      <c r="H431" s="8"/>
      <c r="I431" s="8"/>
      <c r="J431" s="34"/>
      <c r="K431" s="35"/>
      <c r="L431" s="66"/>
      <c r="M431" s="25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8" customHeight="1" x14ac:dyDescent="0.25">
      <c r="B432" s="37"/>
      <c r="C432" s="37"/>
      <c r="D432" s="37"/>
      <c r="E432" s="37"/>
      <c r="F432" s="37"/>
      <c r="G432" s="37"/>
      <c r="H432" s="8"/>
      <c r="I432" s="8"/>
      <c r="J432" s="34"/>
      <c r="K432" s="35"/>
      <c r="L432" s="66"/>
      <c r="M432" s="25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2:26" ht="18" customHeight="1" x14ac:dyDescent="0.25">
      <c r="B433" s="37"/>
      <c r="C433" s="37"/>
      <c r="D433" s="37"/>
      <c r="E433" s="37"/>
      <c r="F433" s="37"/>
      <c r="G433" s="37"/>
      <c r="H433" s="8"/>
      <c r="I433" s="8"/>
      <c r="J433" s="34"/>
      <c r="K433" s="35"/>
      <c r="L433" s="66"/>
      <c r="M433" s="25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2:26" ht="18" customHeight="1" x14ac:dyDescent="0.25">
      <c r="B434" s="37"/>
      <c r="C434" s="37"/>
      <c r="D434" s="37"/>
      <c r="E434" s="37"/>
      <c r="F434" s="37"/>
      <c r="G434" s="37"/>
      <c r="H434" s="8"/>
      <c r="I434" s="8"/>
      <c r="J434" s="34"/>
      <c r="K434" s="35"/>
      <c r="L434" s="66"/>
      <c r="M434" s="25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2:26" ht="18" customHeight="1" x14ac:dyDescent="0.25">
      <c r="B435" s="37"/>
      <c r="C435" s="37"/>
      <c r="D435" s="37"/>
      <c r="E435" s="37"/>
      <c r="F435" s="37"/>
      <c r="G435" s="37"/>
      <c r="H435" s="8"/>
      <c r="I435" s="8"/>
      <c r="J435" s="34"/>
      <c r="K435" s="35"/>
      <c r="L435" s="66"/>
      <c r="M435" s="25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2:26" ht="18" customHeight="1" x14ac:dyDescent="0.25">
      <c r="B436" s="37"/>
      <c r="C436" s="37"/>
      <c r="D436" s="37"/>
      <c r="E436" s="37"/>
      <c r="F436" s="37"/>
      <c r="G436" s="37"/>
      <c r="H436" s="8"/>
      <c r="I436" s="8"/>
      <c r="J436" s="34"/>
      <c r="K436" s="35"/>
      <c r="L436" s="66"/>
      <c r="M436" s="25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2:26" ht="18" customHeight="1" x14ac:dyDescent="0.25">
      <c r="B437" s="37"/>
      <c r="C437" s="37"/>
      <c r="D437" s="37"/>
      <c r="E437" s="37"/>
      <c r="F437" s="37"/>
      <c r="G437" s="37"/>
      <c r="H437" s="8"/>
      <c r="I437" s="8"/>
      <c r="J437" s="34"/>
      <c r="K437" s="35"/>
      <c r="L437" s="66"/>
      <c r="M437" s="25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2:26" ht="18" customHeight="1" x14ac:dyDescent="0.25">
      <c r="B438" s="37"/>
      <c r="C438" s="37"/>
      <c r="D438" s="37"/>
      <c r="E438" s="37"/>
      <c r="F438" s="37"/>
      <c r="G438" s="37"/>
      <c r="H438" s="8"/>
      <c r="I438" s="8"/>
      <c r="J438" s="34"/>
      <c r="K438" s="35"/>
      <c r="L438" s="66"/>
      <c r="M438" s="25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2:26" ht="18" customHeight="1" x14ac:dyDescent="0.25">
      <c r="B439" s="37"/>
      <c r="C439" s="37"/>
      <c r="D439" s="37"/>
      <c r="E439" s="37"/>
      <c r="F439" s="37"/>
      <c r="G439" s="37"/>
      <c r="H439" s="8"/>
      <c r="I439" s="8"/>
      <c r="J439" s="34"/>
      <c r="K439" s="35"/>
      <c r="L439" s="66"/>
      <c r="M439" s="25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2:26" ht="18" customHeight="1" x14ac:dyDescent="0.25">
      <c r="B440" s="37"/>
      <c r="C440" s="37"/>
      <c r="D440" s="37"/>
      <c r="E440" s="37"/>
      <c r="F440" s="37"/>
      <c r="G440" s="37"/>
      <c r="H440" s="8"/>
      <c r="I440" s="8"/>
      <c r="J440" s="34"/>
      <c r="K440" s="35"/>
      <c r="L440" s="66"/>
      <c r="M440" s="25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2:26" ht="18" customHeight="1" x14ac:dyDescent="0.25">
      <c r="B441" s="37"/>
      <c r="C441" s="37"/>
      <c r="D441" s="37"/>
      <c r="E441" s="37"/>
      <c r="F441" s="37"/>
      <c r="G441" s="37"/>
      <c r="H441" s="8"/>
      <c r="I441" s="8"/>
      <c r="J441" s="34"/>
      <c r="K441" s="35"/>
      <c r="L441" s="66"/>
      <c r="M441" s="25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2:26" ht="18" customHeight="1" x14ac:dyDescent="0.25">
      <c r="B442" s="37"/>
      <c r="C442" s="37"/>
      <c r="D442" s="37"/>
      <c r="E442" s="37"/>
      <c r="F442" s="37"/>
      <c r="G442" s="37"/>
      <c r="H442" s="8"/>
      <c r="I442" s="8"/>
      <c r="J442" s="34"/>
      <c r="K442" s="35"/>
      <c r="L442" s="66"/>
      <c r="M442" s="25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2:26" ht="18" customHeight="1" x14ac:dyDescent="0.25">
      <c r="B443" s="37"/>
      <c r="C443" s="37"/>
      <c r="D443" s="37"/>
      <c r="E443" s="37"/>
      <c r="F443" s="37"/>
      <c r="G443" s="37"/>
      <c r="H443" s="8"/>
      <c r="I443" s="8"/>
      <c r="J443" s="34"/>
      <c r="K443" s="35"/>
      <c r="L443" s="66"/>
      <c r="M443" s="25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2:26" ht="18" customHeight="1" x14ac:dyDescent="0.25">
      <c r="B444" s="37"/>
      <c r="C444" s="37"/>
      <c r="D444" s="37"/>
      <c r="E444" s="37"/>
      <c r="F444" s="37"/>
      <c r="G444" s="37"/>
      <c r="H444" s="8"/>
      <c r="I444" s="8"/>
      <c r="J444" s="34"/>
      <c r="K444" s="35"/>
      <c r="L444" s="66"/>
      <c r="M444" s="25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2:26" ht="18" customHeight="1" x14ac:dyDescent="0.25">
      <c r="B445" s="37"/>
      <c r="C445" s="37"/>
      <c r="D445" s="37"/>
      <c r="E445" s="37"/>
      <c r="F445" s="37"/>
      <c r="G445" s="37"/>
      <c r="H445" s="8"/>
      <c r="I445" s="8"/>
      <c r="J445" s="34"/>
      <c r="K445" s="35"/>
      <c r="L445" s="66"/>
      <c r="M445" s="25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2:26" ht="18" customHeight="1" x14ac:dyDescent="0.25">
      <c r="B446" s="37"/>
      <c r="C446" s="37"/>
      <c r="D446" s="37"/>
      <c r="E446" s="37"/>
      <c r="F446" s="37"/>
      <c r="G446" s="37"/>
      <c r="H446" s="8"/>
      <c r="I446" s="8"/>
      <c r="J446" s="34"/>
      <c r="K446" s="35"/>
      <c r="L446" s="66"/>
      <c r="M446" s="25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2:26" ht="18" customHeight="1" x14ac:dyDescent="0.25">
      <c r="B447" s="37"/>
      <c r="C447" s="37"/>
      <c r="D447" s="37"/>
      <c r="E447" s="37"/>
      <c r="F447" s="37"/>
      <c r="G447" s="37"/>
      <c r="H447" s="8"/>
      <c r="I447" s="8"/>
      <c r="J447" s="34"/>
      <c r="K447" s="35"/>
      <c r="L447" s="66"/>
      <c r="M447" s="25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2:26" ht="18" customHeight="1" x14ac:dyDescent="0.25">
      <c r="B448" s="37"/>
      <c r="C448" s="37"/>
      <c r="D448" s="37"/>
      <c r="E448" s="37"/>
      <c r="F448" s="37"/>
      <c r="G448" s="37"/>
      <c r="H448" s="8"/>
      <c r="I448" s="8"/>
      <c r="J448" s="34"/>
      <c r="K448" s="35"/>
      <c r="L448" s="66"/>
      <c r="M448" s="25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8" customHeight="1" x14ac:dyDescent="0.25">
      <c r="B449" s="37"/>
      <c r="C449" s="37"/>
      <c r="D449" s="37"/>
      <c r="E449" s="37"/>
      <c r="F449" s="37"/>
      <c r="G449" s="37"/>
      <c r="H449" s="8"/>
      <c r="I449" s="8"/>
      <c r="J449" s="34"/>
      <c r="K449" s="35"/>
      <c r="L449" s="66"/>
      <c r="M449" s="25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8" customHeight="1" x14ac:dyDescent="0.25">
      <c r="B450" s="37"/>
      <c r="C450" s="37"/>
      <c r="D450" s="37"/>
      <c r="E450" s="37"/>
      <c r="F450" s="37"/>
      <c r="G450" s="37"/>
      <c r="H450" s="8"/>
      <c r="I450" s="8"/>
      <c r="J450" s="34"/>
      <c r="K450" s="35"/>
      <c r="L450" s="66"/>
      <c r="M450" s="25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8" customHeight="1" x14ac:dyDescent="0.25">
      <c r="B451" s="37"/>
      <c r="C451" s="37"/>
      <c r="D451" s="37"/>
      <c r="E451" s="37"/>
      <c r="F451" s="37"/>
      <c r="G451" s="37"/>
      <c r="H451" s="8"/>
      <c r="I451" s="8"/>
      <c r="J451" s="34"/>
      <c r="K451" s="35"/>
      <c r="L451" s="66"/>
      <c r="M451" s="25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8" customHeight="1" x14ac:dyDescent="0.25">
      <c r="B452" s="37"/>
      <c r="C452" s="37"/>
      <c r="D452" s="37"/>
      <c r="E452" s="37"/>
      <c r="F452" s="37"/>
      <c r="G452" s="37"/>
      <c r="H452" s="8"/>
      <c r="I452" s="8"/>
      <c r="J452" s="34"/>
      <c r="K452" s="35"/>
      <c r="L452" s="66"/>
      <c r="M452" s="25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8" customHeight="1" x14ac:dyDescent="0.25">
      <c r="B453" s="37"/>
      <c r="C453" s="37"/>
      <c r="D453" s="37"/>
      <c r="E453" s="37"/>
      <c r="F453" s="37"/>
      <c r="G453" s="37"/>
      <c r="H453" s="8"/>
      <c r="I453" s="8"/>
      <c r="J453" s="34"/>
      <c r="K453" s="35"/>
      <c r="L453" s="66"/>
      <c r="M453" s="25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8" customHeight="1" x14ac:dyDescent="0.25">
      <c r="B454" s="37"/>
      <c r="C454" s="37"/>
      <c r="D454" s="37"/>
      <c r="E454" s="37"/>
      <c r="F454" s="37"/>
      <c r="G454" s="37"/>
      <c r="H454" s="8"/>
      <c r="I454" s="8"/>
      <c r="J454" s="34"/>
      <c r="K454" s="35"/>
      <c r="L454" s="66"/>
      <c r="M454" s="25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8" customHeight="1" x14ac:dyDescent="0.25">
      <c r="B455" s="37"/>
      <c r="C455" s="37"/>
      <c r="D455" s="37"/>
      <c r="E455" s="37"/>
      <c r="F455" s="37"/>
      <c r="G455" s="37"/>
      <c r="H455" s="8"/>
      <c r="I455" s="8"/>
      <c r="J455" s="34"/>
      <c r="K455" s="35"/>
      <c r="L455" s="66"/>
      <c r="M455" s="25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8" customHeight="1" x14ac:dyDescent="0.25">
      <c r="B456" s="37"/>
      <c r="C456" s="37"/>
      <c r="D456" s="37"/>
      <c r="E456" s="37"/>
      <c r="F456" s="37"/>
      <c r="G456" s="37"/>
      <c r="H456" s="8"/>
      <c r="I456" s="8"/>
      <c r="J456" s="34"/>
      <c r="K456" s="35"/>
      <c r="L456" s="66"/>
      <c r="M456" s="25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8" customHeight="1" x14ac:dyDescent="0.25">
      <c r="B457" s="37"/>
      <c r="C457" s="37"/>
      <c r="D457" s="37"/>
      <c r="E457" s="37"/>
      <c r="F457" s="37"/>
      <c r="G457" s="37"/>
      <c r="H457" s="8"/>
      <c r="I457" s="8"/>
      <c r="J457" s="34"/>
      <c r="K457" s="35"/>
      <c r="L457" s="66"/>
      <c r="M457" s="25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8" customHeight="1" x14ac:dyDescent="0.25">
      <c r="B458" s="37"/>
      <c r="C458" s="37"/>
      <c r="D458" s="37"/>
      <c r="E458" s="37"/>
      <c r="F458" s="37"/>
      <c r="G458" s="37"/>
      <c r="H458" s="8"/>
      <c r="I458" s="8"/>
      <c r="J458" s="34"/>
      <c r="K458" s="35"/>
      <c r="L458" s="66"/>
      <c r="M458" s="25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8" customHeight="1" x14ac:dyDescent="0.25">
      <c r="A459" s="15"/>
      <c r="B459" s="37"/>
      <c r="C459" s="37"/>
      <c r="D459" s="37"/>
      <c r="E459" s="37"/>
      <c r="F459" s="37"/>
      <c r="G459" s="37"/>
      <c r="H459" s="8"/>
      <c r="I459" s="8"/>
      <c r="J459" s="34"/>
      <c r="K459" s="35"/>
      <c r="L459" s="66"/>
      <c r="M459" s="25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8" customHeight="1" x14ac:dyDescent="0.25">
      <c r="A460" s="15"/>
      <c r="B460" s="37"/>
      <c r="C460" s="37"/>
      <c r="D460" s="37"/>
      <c r="E460" s="37"/>
      <c r="F460" s="37"/>
      <c r="G460" s="37"/>
      <c r="H460" s="8"/>
      <c r="I460" s="8"/>
      <c r="J460" s="34"/>
      <c r="K460" s="35"/>
      <c r="L460" s="66"/>
      <c r="M460" s="25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8" customHeight="1" x14ac:dyDescent="0.25">
      <c r="A461" s="15"/>
      <c r="B461" s="37"/>
      <c r="C461" s="37"/>
      <c r="D461" s="37"/>
      <c r="E461" s="37"/>
      <c r="F461" s="37"/>
      <c r="G461" s="37"/>
      <c r="H461" s="8"/>
      <c r="I461" s="8"/>
      <c r="J461" s="34"/>
      <c r="K461" s="35"/>
      <c r="L461" s="66"/>
      <c r="M461" s="25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8" customHeight="1" x14ac:dyDescent="0.25">
      <c r="A462" s="15"/>
      <c r="B462" s="37"/>
      <c r="C462" s="37"/>
      <c r="D462" s="37"/>
      <c r="E462" s="37"/>
      <c r="F462" s="37"/>
      <c r="G462" s="37"/>
      <c r="H462" s="8"/>
      <c r="I462" s="8"/>
      <c r="J462" s="34"/>
      <c r="K462" s="35"/>
      <c r="L462" s="66"/>
      <c r="M462" s="25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8" customHeight="1" x14ac:dyDescent="0.25">
      <c r="A463" s="15"/>
      <c r="B463" s="37"/>
      <c r="C463" s="37"/>
      <c r="D463" s="37"/>
      <c r="E463" s="37"/>
      <c r="F463" s="37"/>
      <c r="G463" s="37"/>
      <c r="H463" s="8"/>
      <c r="I463" s="8"/>
      <c r="J463" s="34"/>
      <c r="K463" s="35"/>
      <c r="L463" s="66"/>
      <c r="M463" s="25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8" customHeight="1" x14ac:dyDescent="0.25">
      <c r="A464" s="15"/>
      <c r="B464" s="37"/>
      <c r="C464" s="37"/>
      <c r="D464" s="37"/>
      <c r="E464" s="37"/>
      <c r="F464" s="37"/>
      <c r="G464" s="37"/>
      <c r="H464" s="8"/>
      <c r="I464" s="8"/>
      <c r="J464" s="34"/>
      <c r="K464" s="35"/>
      <c r="L464" s="66"/>
      <c r="M464" s="25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8" customHeight="1" x14ac:dyDescent="0.25">
      <c r="A465" s="15"/>
      <c r="B465" s="37"/>
      <c r="C465" s="37"/>
      <c r="D465" s="37"/>
      <c r="E465" s="37"/>
      <c r="F465" s="37"/>
      <c r="G465" s="37"/>
      <c r="H465" s="8"/>
      <c r="I465" s="8"/>
      <c r="J465" s="34"/>
      <c r="K465" s="35"/>
      <c r="L465" s="66"/>
      <c r="M465" s="25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8" customHeight="1" x14ac:dyDescent="0.25">
      <c r="A466" s="15"/>
      <c r="B466" s="37"/>
      <c r="C466" s="37"/>
      <c r="D466" s="37"/>
      <c r="E466" s="37"/>
      <c r="F466" s="37"/>
      <c r="G466" s="37"/>
      <c r="H466" s="8"/>
      <c r="I466" s="8"/>
      <c r="J466" s="34"/>
      <c r="K466" s="35"/>
      <c r="L466" s="66"/>
      <c r="M466" s="25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8" customHeight="1" x14ac:dyDescent="0.25">
      <c r="A467" s="9"/>
      <c r="B467" s="37"/>
      <c r="C467" s="37"/>
      <c r="D467" s="37"/>
      <c r="E467" s="37"/>
      <c r="F467" s="37"/>
      <c r="G467" s="37"/>
      <c r="H467" s="8"/>
      <c r="I467" s="8"/>
      <c r="J467" s="34"/>
      <c r="K467" s="35"/>
      <c r="L467" s="66"/>
      <c r="M467" s="25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8" customHeight="1" x14ac:dyDescent="0.25">
      <c r="A468" s="9"/>
      <c r="B468" s="37"/>
      <c r="C468" s="37"/>
      <c r="D468" s="37"/>
      <c r="E468" s="37"/>
      <c r="F468" s="37"/>
      <c r="G468" s="37"/>
      <c r="H468" s="8"/>
      <c r="I468" s="8"/>
      <c r="J468" s="34"/>
      <c r="K468" s="35"/>
      <c r="L468" s="66"/>
      <c r="M468" s="25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8" customHeight="1" x14ac:dyDescent="0.25">
      <c r="A469" s="9"/>
      <c r="B469" s="37"/>
      <c r="C469" s="37"/>
      <c r="D469" s="37"/>
      <c r="E469" s="37"/>
      <c r="F469" s="37"/>
      <c r="G469" s="37"/>
      <c r="H469" s="8"/>
      <c r="I469" s="8"/>
      <c r="J469" s="34"/>
      <c r="K469" s="35"/>
      <c r="L469" s="66"/>
      <c r="M469" s="25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8" customHeight="1" x14ac:dyDescent="0.25">
      <c r="A470" s="9"/>
      <c r="B470" s="37"/>
      <c r="C470" s="37"/>
      <c r="D470" s="37"/>
      <c r="E470" s="37"/>
      <c r="F470" s="37"/>
      <c r="G470" s="37"/>
      <c r="H470" s="8"/>
      <c r="I470" s="8"/>
      <c r="J470" s="34"/>
      <c r="K470" s="35"/>
      <c r="L470" s="66"/>
      <c r="M470" s="25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8" customHeight="1" x14ac:dyDescent="0.25">
      <c r="A471" s="9"/>
      <c r="B471" s="37"/>
      <c r="C471" s="37"/>
      <c r="D471" s="37"/>
      <c r="E471" s="37"/>
      <c r="F471" s="37"/>
      <c r="G471" s="37"/>
      <c r="H471" s="8"/>
      <c r="I471" s="8"/>
      <c r="J471" s="34"/>
      <c r="K471" s="35"/>
      <c r="L471" s="66"/>
      <c r="M471" s="25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8" customHeight="1" x14ac:dyDescent="0.25">
      <c r="A472" s="9"/>
      <c r="B472" s="37"/>
      <c r="C472" s="37"/>
      <c r="D472" s="37"/>
      <c r="E472" s="37"/>
      <c r="F472" s="37"/>
      <c r="G472" s="37"/>
      <c r="H472" s="8"/>
      <c r="I472" s="8"/>
      <c r="J472" s="34"/>
      <c r="K472" s="35"/>
      <c r="L472" s="66"/>
      <c r="M472" s="25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8" customHeight="1" x14ac:dyDescent="0.25">
      <c r="A473" s="9"/>
      <c r="B473" s="37"/>
      <c r="C473" s="37"/>
      <c r="D473" s="37"/>
      <c r="E473" s="37"/>
      <c r="F473" s="37"/>
      <c r="G473" s="37"/>
      <c r="H473" s="8"/>
      <c r="I473" s="8"/>
      <c r="J473" s="34"/>
      <c r="K473" s="35"/>
      <c r="L473" s="66"/>
      <c r="M473" s="25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8" customHeight="1" x14ac:dyDescent="0.25">
      <c r="A474" s="9"/>
      <c r="B474" s="37"/>
      <c r="C474" s="37"/>
      <c r="D474" s="37"/>
      <c r="E474" s="37"/>
      <c r="F474" s="37"/>
      <c r="G474" s="37"/>
      <c r="H474" s="8"/>
      <c r="I474" s="8"/>
      <c r="J474" s="34"/>
      <c r="K474" s="35"/>
      <c r="L474" s="66"/>
      <c r="M474" s="25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8" customHeight="1" x14ac:dyDescent="0.25">
      <c r="A475" s="9"/>
      <c r="B475" s="37"/>
      <c r="C475" s="37"/>
      <c r="D475" s="37"/>
      <c r="E475" s="37"/>
      <c r="F475" s="37"/>
      <c r="G475" s="37"/>
      <c r="H475" s="8"/>
      <c r="I475" s="8"/>
      <c r="J475" s="34"/>
      <c r="K475" s="35"/>
      <c r="L475" s="66"/>
      <c r="M475" s="25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8" customHeight="1" x14ac:dyDescent="0.25">
      <c r="A476" s="9"/>
      <c r="B476" s="37"/>
      <c r="C476" s="37"/>
      <c r="D476" s="37"/>
      <c r="E476" s="37"/>
      <c r="F476" s="37"/>
      <c r="G476" s="37"/>
      <c r="H476" s="8"/>
      <c r="I476" s="8"/>
      <c r="J476" s="34"/>
      <c r="K476" s="35"/>
      <c r="L476" s="66"/>
      <c r="M476" s="25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8" customHeight="1" x14ac:dyDescent="0.25">
      <c r="A477" s="9"/>
      <c r="B477" s="37"/>
      <c r="C477" s="37"/>
      <c r="D477" s="37"/>
      <c r="E477" s="37"/>
      <c r="F477" s="37"/>
      <c r="G477" s="37"/>
      <c r="H477" s="8"/>
      <c r="I477" s="8"/>
      <c r="J477" s="34"/>
      <c r="K477" s="35"/>
      <c r="L477" s="66"/>
      <c r="M477" s="25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8" customHeight="1" x14ac:dyDescent="0.25">
      <c r="A478" s="9"/>
      <c r="B478" s="37"/>
      <c r="C478" s="37"/>
      <c r="D478" s="37"/>
      <c r="E478" s="37"/>
      <c r="F478" s="37"/>
      <c r="G478" s="37"/>
      <c r="H478" s="8"/>
      <c r="I478" s="8"/>
      <c r="J478" s="34"/>
      <c r="K478" s="35"/>
      <c r="L478" s="66"/>
      <c r="M478" s="25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8" customHeight="1" x14ac:dyDescent="0.25">
      <c r="A479" s="9"/>
      <c r="B479" s="37"/>
      <c r="C479" s="37"/>
      <c r="D479" s="37"/>
      <c r="E479" s="37"/>
      <c r="F479" s="37"/>
      <c r="G479" s="37"/>
      <c r="H479" s="8"/>
      <c r="I479" s="8"/>
      <c r="J479" s="34"/>
      <c r="K479" s="35"/>
      <c r="L479" s="66"/>
      <c r="M479" s="25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8" customHeight="1" x14ac:dyDescent="0.25">
      <c r="A480" s="9"/>
      <c r="B480" s="37"/>
      <c r="C480" s="37"/>
      <c r="D480" s="37"/>
      <c r="E480" s="37"/>
      <c r="F480" s="37"/>
      <c r="G480" s="37"/>
      <c r="H480" s="8"/>
      <c r="I480" s="8"/>
      <c r="J480" s="34"/>
      <c r="K480" s="35"/>
      <c r="L480" s="66"/>
      <c r="M480" s="25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8" customHeight="1" x14ac:dyDescent="0.25">
      <c r="A481" s="9"/>
      <c r="B481" s="37"/>
      <c r="C481" s="37"/>
      <c r="D481" s="37"/>
      <c r="E481" s="37"/>
      <c r="F481" s="37"/>
      <c r="G481" s="37"/>
      <c r="H481" s="8"/>
      <c r="I481" s="8"/>
      <c r="J481" s="34"/>
      <c r="K481" s="35"/>
      <c r="L481" s="66"/>
      <c r="M481" s="25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8" customHeight="1" x14ac:dyDescent="0.25">
      <c r="A482" s="9"/>
      <c r="B482" s="37"/>
      <c r="C482" s="37"/>
      <c r="D482" s="37"/>
      <c r="E482" s="37"/>
      <c r="F482" s="37"/>
      <c r="G482" s="37"/>
      <c r="H482" s="8"/>
      <c r="I482" s="8"/>
      <c r="J482" s="34"/>
      <c r="K482" s="35"/>
      <c r="L482" s="66"/>
      <c r="M482" s="25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8" customHeight="1" x14ac:dyDescent="0.25">
      <c r="A483" s="9"/>
      <c r="B483" s="37"/>
      <c r="C483" s="37"/>
      <c r="D483" s="37"/>
      <c r="E483" s="37"/>
      <c r="F483" s="37"/>
      <c r="G483" s="37"/>
      <c r="H483" s="8"/>
      <c r="I483" s="8"/>
      <c r="J483" s="34"/>
      <c r="K483" s="35"/>
      <c r="L483" s="66"/>
      <c r="M483" s="25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8" customHeight="1" x14ac:dyDescent="0.25">
      <c r="A484" s="9"/>
      <c r="B484" s="37"/>
      <c r="C484" s="37"/>
      <c r="D484" s="37"/>
      <c r="E484" s="37"/>
      <c r="F484" s="37"/>
      <c r="G484" s="37"/>
      <c r="H484" s="8"/>
      <c r="I484" s="8"/>
      <c r="J484" s="34"/>
      <c r="K484" s="35"/>
      <c r="L484" s="66"/>
      <c r="M484" s="25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8" customHeight="1" x14ac:dyDescent="0.25">
      <c r="A485" s="9"/>
      <c r="B485" s="37"/>
      <c r="C485" s="37"/>
      <c r="D485" s="37"/>
      <c r="E485" s="37"/>
      <c r="F485" s="37"/>
      <c r="G485" s="37"/>
      <c r="H485" s="8"/>
      <c r="I485" s="8"/>
      <c r="J485" s="34"/>
      <c r="K485" s="35"/>
      <c r="L485" s="66"/>
      <c r="M485" s="25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8" customHeight="1" x14ac:dyDescent="0.25">
      <c r="A486" s="9"/>
      <c r="B486" s="37"/>
      <c r="C486" s="37"/>
      <c r="D486" s="37"/>
      <c r="E486" s="37"/>
      <c r="F486" s="37"/>
      <c r="G486" s="37"/>
      <c r="H486" s="8"/>
      <c r="I486" s="8"/>
      <c r="J486" s="34"/>
      <c r="K486" s="35"/>
      <c r="L486" s="66"/>
      <c r="M486" s="25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8" customHeight="1" x14ac:dyDescent="0.25">
      <c r="A487" s="9"/>
      <c r="B487" s="37"/>
      <c r="C487" s="37"/>
      <c r="D487" s="37"/>
      <c r="E487" s="37"/>
      <c r="F487" s="37"/>
      <c r="G487" s="37"/>
      <c r="H487" s="8"/>
      <c r="I487" s="8"/>
      <c r="J487" s="34"/>
      <c r="K487" s="35"/>
      <c r="L487" s="66"/>
      <c r="M487" s="25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8" customHeight="1" x14ac:dyDescent="0.25">
      <c r="A488" s="9"/>
      <c r="B488" s="37"/>
      <c r="C488" s="37"/>
      <c r="D488" s="37"/>
      <c r="E488" s="37"/>
      <c r="F488" s="37"/>
      <c r="G488" s="37"/>
      <c r="H488" s="8"/>
      <c r="I488" s="8"/>
      <c r="J488" s="34"/>
      <c r="K488" s="35"/>
      <c r="L488" s="66"/>
      <c r="M488" s="25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8" customHeight="1" x14ac:dyDescent="0.25">
      <c r="A489" s="9"/>
      <c r="B489" s="37"/>
      <c r="C489" s="37"/>
      <c r="D489" s="37"/>
      <c r="E489" s="37"/>
      <c r="F489" s="37"/>
      <c r="G489" s="37"/>
      <c r="H489" s="8"/>
      <c r="I489" s="8"/>
      <c r="J489" s="34"/>
      <c r="K489" s="35"/>
      <c r="L489" s="66"/>
      <c r="M489" s="25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8" customHeight="1" x14ac:dyDescent="0.25">
      <c r="A490" s="9"/>
      <c r="B490" s="37"/>
      <c r="C490" s="37"/>
      <c r="D490" s="37"/>
      <c r="E490" s="37"/>
      <c r="F490" s="37"/>
      <c r="G490" s="37"/>
      <c r="H490" s="8"/>
      <c r="I490" s="8"/>
      <c r="J490" s="34"/>
      <c r="K490" s="35"/>
      <c r="L490" s="66"/>
      <c r="M490" s="25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8" customHeight="1" x14ac:dyDescent="0.25">
      <c r="A491" s="9"/>
      <c r="B491" s="37"/>
      <c r="C491" s="37"/>
      <c r="D491" s="37"/>
      <c r="E491" s="37"/>
      <c r="F491" s="37"/>
      <c r="G491" s="37"/>
      <c r="H491" s="8"/>
      <c r="I491" s="8"/>
      <c r="J491" s="34"/>
      <c r="K491" s="35"/>
      <c r="L491" s="66"/>
      <c r="M491" s="25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8" customHeight="1" x14ac:dyDescent="0.25">
      <c r="A492" s="9"/>
      <c r="B492" s="37"/>
      <c r="C492" s="37"/>
      <c r="D492" s="37"/>
      <c r="E492" s="37"/>
      <c r="F492" s="37"/>
      <c r="G492" s="37"/>
      <c r="H492" s="8"/>
      <c r="I492" s="8"/>
      <c r="J492" s="34"/>
      <c r="K492" s="35"/>
      <c r="L492" s="66"/>
      <c r="M492" s="25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8" customHeight="1" x14ac:dyDescent="0.25">
      <c r="A493" s="9"/>
      <c r="B493" s="37"/>
      <c r="C493" s="37"/>
      <c r="D493" s="37"/>
      <c r="E493" s="37"/>
      <c r="F493" s="37"/>
      <c r="G493" s="37"/>
      <c r="H493" s="8"/>
      <c r="I493" s="8"/>
      <c r="J493" s="34"/>
      <c r="K493" s="35"/>
      <c r="L493" s="66"/>
      <c r="M493" s="25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8" customHeight="1" x14ac:dyDescent="0.25">
      <c r="A494" s="9"/>
      <c r="B494" s="37"/>
      <c r="C494" s="37"/>
      <c r="D494" s="37"/>
      <c r="E494" s="37"/>
      <c r="F494" s="37"/>
      <c r="G494" s="37"/>
      <c r="H494" s="8"/>
      <c r="I494" s="8"/>
      <c r="J494" s="34"/>
      <c r="K494" s="35"/>
      <c r="L494" s="66"/>
      <c r="M494" s="25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8" customHeight="1" x14ac:dyDescent="0.25">
      <c r="A495" s="9"/>
      <c r="B495" s="74"/>
      <c r="C495" s="37"/>
      <c r="D495" s="37"/>
      <c r="E495" s="37"/>
      <c r="F495" s="37"/>
      <c r="G495" s="37"/>
      <c r="H495" s="8"/>
      <c r="I495" s="8"/>
      <c r="J495" s="34"/>
      <c r="K495" s="35"/>
      <c r="L495" s="66"/>
      <c r="M495" s="25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8" customHeight="1" x14ac:dyDescent="0.25">
      <c r="A496" s="9"/>
      <c r="B496" s="37"/>
      <c r="C496" s="37"/>
      <c r="D496" s="37"/>
      <c r="E496" s="37"/>
      <c r="F496" s="37"/>
      <c r="G496" s="37"/>
      <c r="H496" s="8"/>
      <c r="I496" s="8"/>
      <c r="J496" s="34"/>
      <c r="K496" s="35"/>
      <c r="L496" s="66"/>
      <c r="M496" s="25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8" customHeight="1" x14ac:dyDescent="0.25">
      <c r="A497" s="9"/>
      <c r="B497" s="37"/>
      <c r="C497" s="37"/>
      <c r="D497" s="37"/>
      <c r="E497" s="37"/>
      <c r="F497" s="37"/>
      <c r="G497" s="37"/>
      <c r="H497" s="8"/>
      <c r="I497" s="8"/>
      <c r="J497" s="34"/>
      <c r="K497" s="35"/>
      <c r="L497" s="66"/>
      <c r="M497" s="25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8" customHeight="1" x14ac:dyDescent="0.25">
      <c r="A498" s="9"/>
      <c r="B498" s="37"/>
      <c r="C498" s="37"/>
      <c r="D498" s="37"/>
      <c r="E498" s="37"/>
      <c r="F498" s="37"/>
      <c r="G498" s="37"/>
      <c r="H498" s="8"/>
      <c r="I498" s="8"/>
      <c r="J498" s="34"/>
      <c r="K498" s="35"/>
      <c r="L498" s="66"/>
      <c r="M498" s="25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8" customHeight="1" x14ac:dyDescent="0.25">
      <c r="A499" s="9"/>
      <c r="B499" s="37"/>
      <c r="C499" s="37"/>
      <c r="D499" s="37"/>
      <c r="E499" s="37"/>
      <c r="F499" s="37"/>
      <c r="G499" s="37"/>
      <c r="H499" s="8"/>
      <c r="I499" s="8"/>
      <c r="J499" s="34"/>
      <c r="K499" s="35"/>
      <c r="L499" s="66"/>
      <c r="M499" s="25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8" customHeight="1" x14ac:dyDescent="0.25">
      <c r="A500" s="9"/>
      <c r="B500" s="37"/>
      <c r="C500" s="37"/>
      <c r="D500" s="37"/>
      <c r="E500" s="37"/>
      <c r="F500" s="37"/>
      <c r="G500" s="37"/>
      <c r="H500" s="8"/>
      <c r="I500" s="8"/>
      <c r="J500" s="34"/>
      <c r="K500" s="35"/>
      <c r="L500" s="66"/>
      <c r="M500" s="25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8" customHeight="1" x14ac:dyDescent="0.25">
      <c r="A501" s="9"/>
      <c r="B501" s="37"/>
      <c r="C501" s="37"/>
      <c r="D501" s="37"/>
      <c r="E501" s="37"/>
      <c r="F501" s="37"/>
      <c r="G501" s="37"/>
      <c r="H501" s="8"/>
      <c r="I501" s="8"/>
      <c r="J501" s="34"/>
      <c r="K501" s="35"/>
      <c r="L501" s="66"/>
      <c r="M501" s="25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8" customHeight="1" x14ac:dyDescent="0.25">
      <c r="A502" s="9"/>
      <c r="B502" s="37"/>
      <c r="C502" s="37"/>
      <c r="D502" s="37"/>
      <c r="E502" s="37"/>
      <c r="F502" s="37"/>
      <c r="G502" s="37"/>
      <c r="H502" s="8"/>
      <c r="I502" s="8"/>
      <c r="J502" s="34"/>
      <c r="K502" s="35"/>
      <c r="L502" s="66"/>
      <c r="M502" s="25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8" customHeight="1" x14ac:dyDescent="0.25">
      <c r="A503" s="9"/>
      <c r="B503" s="37"/>
      <c r="C503" s="37"/>
      <c r="D503" s="37"/>
      <c r="E503" s="37"/>
      <c r="F503" s="37"/>
      <c r="G503" s="37"/>
      <c r="H503" s="8"/>
      <c r="I503" s="8"/>
      <c r="J503" s="34"/>
      <c r="K503" s="35"/>
      <c r="L503" s="66"/>
      <c r="M503" s="25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8" customHeight="1" x14ac:dyDescent="0.25">
      <c r="A504" s="9"/>
      <c r="B504" s="37"/>
      <c r="C504" s="37"/>
      <c r="D504" s="37"/>
      <c r="E504" s="37"/>
      <c r="F504" s="37"/>
      <c r="G504" s="37"/>
      <c r="H504" s="8"/>
      <c r="I504" s="8"/>
      <c r="J504" s="34"/>
      <c r="K504" s="35"/>
      <c r="L504" s="66"/>
      <c r="M504" s="25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8" customHeight="1" x14ac:dyDescent="0.25">
      <c r="A505" s="9"/>
      <c r="B505" s="37"/>
      <c r="C505" s="37"/>
      <c r="D505" s="37"/>
      <c r="E505" s="37"/>
      <c r="F505" s="37"/>
      <c r="G505" s="37"/>
      <c r="H505" s="8"/>
      <c r="I505" s="8"/>
      <c r="J505" s="34"/>
      <c r="K505" s="35"/>
      <c r="L505" s="66"/>
      <c r="M505" s="25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8" customHeight="1" x14ac:dyDescent="0.25">
      <c r="A506" s="9"/>
      <c r="B506" s="37"/>
      <c r="C506" s="37"/>
      <c r="D506" s="37"/>
      <c r="E506" s="37"/>
      <c r="F506" s="37"/>
      <c r="G506" s="37"/>
      <c r="H506" s="8"/>
      <c r="I506" s="8"/>
      <c r="J506" s="34"/>
      <c r="K506" s="35"/>
      <c r="L506" s="66"/>
      <c r="M506" s="25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8" customHeight="1" x14ac:dyDescent="0.25">
      <c r="A507" s="9"/>
      <c r="B507" s="37"/>
      <c r="C507" s="37"/>
      <c r="D507" s="37"/>
      <c r="E507" s="37"/>
      <c r="F507" s="37"/>
      <c r="G507" s="37"/>
      <c r="H507" s="8"/>
      <c r="I507" s="8"/>
      <c r="J507" s="34"/>
      <c r="K507" s="35"/>
      <c r="L507" s="66"/>
      <c r="M507" s="25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8" customHeight="1" x14ac:dyDescent="0.25">
      <c r="A508" s="9"/>
      <c r="B508" s="37"/>
      <c r="C508" s="37"/>
      <c r="D508" s="37"/>
      <c r="E508" s="37"/>
      <c r="F508" s="37"/>
      <c r="G508" s="37"/>
      <c r="H508" s="8"/>
      <c r="I508" s="8"/>
      <c r="J508" s="34"/>
      <c r="K508" s="35"/>
      <c r="L508" s="66"/>
      <c r="M508" s="25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8" customHeight="1" x14ac:dyDescent="0.25">
      <c r="A509" s="9"/>
      <c r="B509" s="37"/>
      <c r="C509" s="37"/>
      <c r="D509" s="37"/>
      <c r="E509" s="37"/>
      <c r="F509" s="37"/>
      <c r="G509" s="37"/>
      <c r="H509" s="8"/>
      <c r="I509" s="8"/>
      <c r="J509" s="34"/>
      <c r="K509" s="35"/>
      <c r="L509" s="66"/>
      <c r="M509" s="25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8" customHeight="1" x14ac:dyDescent="0.25">
      <c r="A510" s="9"/>
      <c r="B510" s="37"/>
      <c r="C510" s="37"/>
      <c r="D510" s="37"/>
      <c r="E510" s="37"/>
      <c r="F510" s="37"/>
      <c r="G510" s="37"/>
      <c r="H510" s="8"/>
      <c r="I510" s="8"/>
      <c r="J510" s="34"/>
      <c r="K510" s="35"/>
      <c r="L510" s="66"/>
      <c r="M510" s="25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8" customHeight="1" x14ac:dyDescent="0.25">
      <c r="A511" s="9"/>
      <c r="B511" s="37"/>
      <c r="C511" s="37"/>
      <c r="D511" s="37"/>
      <c r="E511" s="37"/>
      <c r="F511" s="37"/>
      <c r="G511" s="37"/>
      <c r="H511" s="8"/>
      <c r="I511" s="8"/>
      <c r="J511" s="34"/>
      <c r="K511" s="35"/>
      <c r="L511" s="66"/>
      <c r="M511" s="25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8" customHeight="1" x14ac:dyDescent="0.25">
      <c r="A512" s="9"/>
      <c r="B512" s="37"/>
      <c r="C512" s="37"/>
      <c r="D512" s="37"/>
      <c r="E512" s="37"/>
      <c r="F512" s="37"/>
      <c r="G512" s="37"/>
      <c r="H512" s="8"/>
      <c r="I512" s="8"/>
      <c r="J512" s="34"/>
      <c r="K512" s="35"/>
      <c r="L512" s="66"/>
      <c r="M512" s="25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8" customHeight="1" x14ac:dyDescent="0.25">
      <c r="A513" s="9"/>
      <c r="B513" s="37"/>
      <c r="C513" s="37"/>
      <c r="D513" s="37"/>
      <c r="E513" s="37"/>
      <c r="F513" s="37"/>
      <c r="G513" s="37"/>
      <c r="H513" s="8"/>
      <c r="I513" s="8"/>
      <c r="J513" s="34"/>
      <c r="K513" s="35"/>
      <c r="L513" s="66"/>
      <c r="M513" s="25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8" customHeight="1" x14ac:dyDescent="0.25">
      <c r="A514" s="9"/>
      <c r="B514" s="37"/>
      <c r="C514" s="37"/>
      <c r="D514" s="37"/>
      <c r="E514" s="37"/>
      <c r="F514" s="37"/>
      <c r="G514" s="37"/>
      <c r="H514" s="8"/>
      <c r="I514" s="8"/>
      <c r="J514" s="34"/>
      <c r="K514" s="35"/>
      <c r="L514" s="66"/>
      <c r="M514" s="25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8" customHeight="1" x14ac:dyDescent="0.25">
      <c r="A515" s="9"/>
      <c r="B515" s="37"/>
      <c r="C515" s="37"/>
      <c r="D515" s="37"/>
      <c r="E515" s="37"/>
      <c r="F515" s="37"/>
      <c r="G515" s="37"/>
      <c r="H515" s="8"/>
      <c r="I515" s="8"/>
      <c r="J515" s="34"/>
      <c r="K515" s="35"/>
      <c r="L515" s="66"/>
      <c r="M515" s="25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8" customHeight="1" x14ac:dyDescent="0.25">
      <c r="A516" s="9"/>
      <c r="B516" s="37"/>
      <c r="C516" s="37"/>
      <c r="D516" s="37"/>
      <c r="E516" s="37"/>
      <c r="F516" s="37"/>
      <c r="G516" s="37"/>
      <c r="H516" s="8"/>
      <c r="I516" s="8"/>
      <c r="J516" s="34"/>
      <c r="K516" s="35"/>
      <c r="L516" s="66"/>
      <c r="M516" s="25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8" customHeight="1" x14ac:dyDescent="0.25">
      <c r="A517" s="9"/>
      <c r="B517" s="37"/>
      <c r="C517" s="37"/>
      <c r="D517" s="37"/>
      <c r="E517" s="37"/>
      <c r="F517" s="37"/>
      <c r="G517" s="37"/>
      <c r="H517" s="8"/>
      <c r="I517" s="8"/>
      <c r="J517" s="34"/>
      <c r="K517" s="35"/>
      <c r="L517" s="66"/>
      <c r="M517" s="25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8" customHeight="1" x14ac:dyDescent="0.25">
      <c r="A518" s="9"/>
      <c r="B518" s="37"/>
      <c r="C518" s="37"/>
      <c r="D518" s="37"/>
      <c r="E518" s="37"/>
      <c r="F518" s="37"/>
      <c r="G518" s="37"/>
      <c r="H518" s="8"/>
      <c r="I518" s="8"/>
      <c r="J518" s="34"/>
      <c r="K518" s="35"/>
      <c r="L518" s="66"/>
      <c r="M518" s="25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8" customHeight="1" x14ac:dyDescent="0.25">
      <c r="A519" s="9"/>
      <c r="B519" s="37"/>
      <c r="C519" s="37"/>
      <c r="D519" s="37"/>
      <c r="E519" s="37"/>
      <c r="F519" s="37"/>
      <c r="G519" s="37"/>
      <c r="H519" s="8"/>
      <c r="I519" s="8"/>
      <c r="J519" s="34"/>
      <c r="K519" s="35"/>
      <c r="L519" s="66"/>
      <c r="M519" s="25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8" customHeight="1" x14ac:dyDescent="0.25">
      <c r="A520" s="9"/>
      <c r="B520" s="37"/>
      <c r="C520" s="37"/>
      <c r="D520" s="37"/>
      <c r="E520" s="37"/>
      <c r="F520" s="37"/>
      <c r="G520" s="37"/>
      <c r="H520" s="8"/>
      <c r="I520" s="8"/>
      <c r="J520" s="34"/>
      <c r="K520" s="35"/>
      <c r="L520" s="66"/>
      <c r="M520" s="25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8" customHeight="1" x14ac:dyDescent="0.25">
      <c r="A521" s="15"/>
      <c r="B521" s="37"/>
      <c r="C521" s="37"/>
      <c r="D521" s="37"/>
      <c r="E521" s="37"/>
      <c r="F521" s="37"/>
      <c r="G521" s="37"/>
      <c r="H521" s="8"/>
      <c r="I521" s="8"/>
      <c r="J521" s="34"/>
      <c r="K521" s="35"/>
      <c r="L521" s="66"/>
      <c r="M521" s="25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8" customHeight="1" x14ac:dyDescent="0.25">
      <c r="A522" s="9"/>
      <c r="B522" s="37"/>
      <c r="C522" s="37"/>
      <c r="D522" s="37"/>
      <c r="E522" s="37"/>
      <c r="F522" s="37"/>
      <c r="G522" s="37"/>
      <c r="H522" s="8"/>
      <c r="I522" s="8"/>
      <c r="J522" s="34"/>
      <c r="K522" s="35"/>
      <c r="L522" s="66"/>
      <c r="M522" s="25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8" customHeight="1" x14ac:dyDescent="0.25">
      <c r="A523" s="9"/>
      <c r="B523" s="37"/>
      <c r="C523" s="37"/>
      <c r="D523" s="37"/>
      <c r="E523" s="37"/>
      <c r="F523" s="37"/>
      <c r="G523" s="37"/>
      <c r="H523" s="8"/>
      <c r="I523" s="8"/>
      <c r="J523" s="34"/>
      <c r="K523" s="35"/>
      <c r="L523" s="66"/>
      <c r="M523" s="25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8" customHeight="1" x14ac:dyDescent="0.25">
      <c r="A524" s="9"/>
      <c r="B524" s="37"/>
      <c r="C524" s="37"/>
      <c r="D524" s="37"/>
      <c r="E524" s="37"/>
      <c r="F524" s="37"/>
      <c r="G524" s="37"/>
      <c r="H524" s="8"/>
      <c r="I524" s="8"/>
      <c r="J524" s="34"/>
      <c r="K524" s="35"/>
      <c r="L524" s="66"/>
      <c r="M524" s="25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8" customHeight="1" x14ac:dyDescent="0.25">
      <c r="A525" s="9"/>
      <c r="B525" s="37"/>
      <c r="C525" s="37"/>
      <c r="D525" s="37"/>
      <c r="E525" s="37"/>
      <c r="F525" s="37"/>
      <c r="G525" s="37"/>
      <c r="H525" s="8"/>
      <c r="I525" s="8"/>
      <c r="J525" s="34"/>
      <c r="K525" s="35"/>
      <c r="L525" s="66"/>
      <c r="M525" s="25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8" customHeight="1" x14ac:dyDescent="0.25">
      <c r="A526" s="9"/>
      <c r="B526" s="37"/>
      <c r="C526" s="37"/>
      <c r="D526" s="37"/>
      <c r="E526" s="37"/>
      <c r="F526" s="37"/>
      <c r="G526" s="37"/>
      <c r="H526" s="8"/>
      <c r="I526" s="8"/>
      <c r="J526" s="34"/>
      <c r="K526" s="35"/>
      <c r="L526" s="66"/>
      <c r="M526" s="25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8" customHeight="1" x14ac:dyDescent="0.25">
      <c r="A527" s="9"/>
      <c r="B527" s="37"/>
      <c r="C527" s="37"/>
      <c r="D527" s="37"/>
      <c r="E527" s="37"/>
      <c r="F527" s="37"/>
      <c r="G527" s="37"/>
      <c r="H527" s="8"/>
      <c r="I527" s="8"/>
      <c r="J527" s="34"/>
      <c r="K527" s="35"/>
      <c r="L527" s="66"/>
      <c r="M527" s="25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8" customHeight="1" x14ac:dyDescent="0.25">
      <c r="A528" s="9"/>
      <c r="B528" s="37"/>
      <c r="C528" s="37"/>
      <c r="D528" s="37"/>
      <c r="E528" s="37"/>
      <c r="F528" s="37"/>
      <c r="G528" s="37"/>
      <c r="H528" s="8"/>
      <c r="I528" s="8"/>
      <c r="J528" s="34"/>
      <c r="K528" s="35"/>
      <c r="L528" s="66"/>
      <c r="M528" s="25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8" customHeight="1" x14ac:dyDescent="0.25">
      <c r="A529" s="9"/>
      <c r="B529" s="37"/>
      <c r="C529" s="37"/>
      <c r="D529" s="37"/>
      <c r="E529" s="37"/>
      <c r="F529" s="37"/>
      <c r="G529" s="37"/>
      <c r="H529" s="8"/>
      <c r="I529" s="8"/>
      <c r="J529" s="34"/>
      <c r="K529" s="35"/>
      <c r="L529" s="66"/>
      <c r="M529" s="25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8" customHeight="1" x14ac:dyDescent="0.25">
      <c r="A530" s="9"/>
      <c r="B530" s="37"/>
      <c r="C530" s="37"/>
      <c r="D530" s="37"/>
      <c r="E530" s="37"/>
      <c r="F530" s="37"/>
      <c r="G530" s="37"/>
      <c r="H530" s="8"/>
      <c r="I530" s="8"/>
      <c r="J530" s="34"/>
      <c r="K530" s="35"/>
      <c r="L530" s="66"/>
      <c r="M530" s="25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8" customHeight="1" x14ac:dyDescent="0.25">
      <c r="A531" s="9"/>
      <c r="B531" s="37"/>
      <c r="C531" s="37"/>
      <c r="D531" s="37"/>
      <c r="E531" s="37"/>
      <c r="F531" s="37"/>
      <c r="G531" s="37"/>
      <c r="H531" s="8"/>
      <c r="I531" s="8"/>
      <c r="J531" s="34"/>
      <c r="K531" s="35"/>
      <c r="L531" s="66"/>
      <c r="M531" s="25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8" customHeight="1" x14ac:dyDescent="0.25">
      <c r="A532" s="9"/>
      <c r="B532" s="37"/>
      <c r="C532" s="37"/>
      <c r="D532" s="37"/>
      <c r="E532" s="37"/>
      <c r="F532" s="37"/>
      <c r="G532" s="37"/>
      <c r="H532" s="8"/>
      <c r="I532" s="8"/>
      <c r="J532" s="34"/>
      <c r="K532" s="35"/>
      <c r="L532" s="66"/>
      <c r="M532" s="25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8" customHeight="1" x14ac:dyDescent="0.25">
      <c r="A533" s="9"/>
      <c r="B533" s="37"/>
      <c r="C533" s="37"/>
      <c r="D533" s="37"/>
      <c r="E533" s="37"/>
      <c r="F533" s="37"/>
      <c r="G533" s="37"/>
      <c r="H533" s="8"/>
      <c r="I533" s="8"/>
      <c r="J533" s="34"/>
      <c r="K533" s="35"/>
      <c r="L533" s="66"/>
      <c r="M533" s="25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8" customHeight="1" x14ac:dyDescent="0.25">
      <c r="A534" s="9"/>
      <c r="B534" s="37"/>
      <c r="C534" s="37"/>
      <c r="D534" s="37"/>
      <c r="E534" s="37"/>
      <c r="F534" s="37"/>
      <c r="G534" s="37"/>
      <c r="H534" s="8"/>
      <c r="I534" s="8"/>
      <c r="J534" s="34"/>
      <c r="K534" s="35"/>
      <c r="L534" s="66"/>
      <c r="M534" s="25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8" customHeight="1" x14ac:dyDescent="0.25">
      <c r="A535" s="9"/>
      <c r="B535" s="37"/>
      <c r="C535" s="37"/>
      <c r="D535" s="37"/>
      <c r="E535" s="37"/>
      <c r="F535" s="37"/>
      <c r="G535" s="37"/>
      <c r="H535" s="8"/>
      <c r="I535" s="8"/>
      <c r="J535" s="34"/>
      <c r="K535" s="35"/>
      <c r="L535" s="66"/>
      <c r="M535" s="25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8" customHeight="1" x14ac:dyDescent="0.25">
      <c r="A536" s="9"/>
      <c r="B536" s="37"/>
      <c r="C536" s="37"/>
      <c r="D536" s="37"/>
      <c r="E536" s="37"/>
      <c r="F536" s="37"/>
      <c r="G536" s="37"/>
      <c r="H536" s="8"/>
      <c r="I536" s="8"/>
      <c r="J536" s="34"/>
      <c r="K536" s="35"/>
      <c r="L536" s="66"/>
      <c r="M536" s="25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8" customHeight="1" x14ac:dyDescent="0.25">
      <c r="A537" s="9"/>
      <c r="B537" s="37"/>
      <c r="C537" s="37"/>
      <c r="D537" s="37"/>
      <c r="E537" s="37"/>
      <c r="F537" s="37"/>
      <c r="G537" s="37"/>
      <c r="H537" s="8"/>
      <c r="I537" s="8"/>
      <c r="J537" s="34"/>
      <c r="K537" s="35"/>
      <c r="L537" s="66"/>
      <c r="M537" s="25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8" customHeight="1" x14ac:dyDescent="0.25">
      <c r="A538" s="9"/>
      <c r="B538" s="37"/>
      <c r="C538" s="37"/>
      <c r="D538" s="37"/>
      <c r="E538" s="37"/>
      <c r="F538" s="37"/>
      <c r="G538" s="37"/>
      <c r="H538" s="8"/>
      <c r="I538" s="8"/>
      <c r="J538" s="34"/>
      <c r="K538" s="35"/>
      <c r="L538" s="66"/>
      <c r="M538" s="25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8" customHeight="1" x14ac:dyDescent="0.25">
      <c r="A539" s="9"/>
      <c r="B539" s="37"/>
      <c r="C539" s="37"/>
      <c r="D539" s="37"/>
      <c r="E539" s="37"/>
      <c r="F539" s="37"/>
      <c r="G539" s="37"/>
      <c r="H539" s="8"/>
      <c r="I539" s="8"/>
      <c r="J539" s="34"/>
      <c r="K539" s="35"/>
      <c r="L539" s="66"/>
      <c r="M539" s="25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8" customHeight="1" x14ac:dyDescent="0.25">
      <c r="A540" s="9"/>
      <c r="B540" s="37"/>
      <c r="C540" s="37"/>
      <c r="D540" s="37"/>
      <c r="E540" s="37"/>
      <c r="F540" s="37"/>
      <c r="G540" s="37"/>
      <c r="H540" s="8"/>
      <c r="I540" s="8"/>
      <c r="J540" s="34"/>
      <c r="K540" s="35"/>
      <c r="L540" s="66"/>
      <c r="M540" s="25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8" customHeight="1" x14ac:dyDescent="0.25">
      <c r="A541" s="9"/>
      <c r="B541" s="37"/>
      <c r="C541" s="37"/>
      <c r="D541" s="37"/>
      <c r="E541" s="37"/>
      <c r="F541" s="37"/>
      <c r="G541" s="37"/>
      <c r="H541" s="8"/>
      <c r="I541" s="8"/>
      <c r="J541" s="34"/>
      <c r="K541" s="35"/>
      <c r="L541" s="66"/>
      <c r="M541" s="25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8" customHeight="1" x14ac:dyDescent="0.25">
      <c r="A542" s="9"/>
      <c r="B542" s="37"/>
      <c r="C542" s="37"/>
      <c r="D542" s="37"/>
      <c r="E542" s="37"/>
      <c r="F542" s="37"/>
      <c r="G542" s="37"/>
      <c r="H542" s="8"/>
      <c r="I542" s="8"/>
      <c r="J542" s="34"/>
      <c r="K542" s="35"/>
      <c r="L542" s="66"/>
      <c r="M542" s="25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8" customHeight="1" x14ac:dyDescent="0.25">
      <c r="A543" s="9"/>
      <c r="B543" s="37"/>
      <c r="C543" s="37"/>
      <c r="D543" s="37"/>
      <c r="E543" s="37"/>
      <c r="F543" s="37"/>
      <c r="G543" s="37"/>
      <c r="H543" s="8"/>
      <c r="I543" s="8"/>
      <c r="J543" s="34"/>
      <c r="K543" s="35"/>
      <c r="L543" s="66"/>
      <c r="M543" s="25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8" customHeight="1" x14ac:dyDescent="0.25">
      <c r="A544" s="9"/>
      <c r="B544" s="37"/>
      <c r="C544" s="37"/>
      <c r="D544" s="37"/>
      <c r="E544" s="37"/>
      <c r="F544" s="37"/>
      <c r="G544" s="37"/>
      <c r="H544" s="8"/>
      <c r="I544" s="8"/>
      <c r="J544" s="34"/>
      <c r="K544" s="35"/>
      <c r="L544" s="66"/>
      <c r="M544" s="25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8" customHeight="1" x14ac:dyDescent="0.25">
      <c r="A545" s="9"/>
      <c r="B545" s="37"/>
      <c r="C545" s="37"/>
      <c r="D545" s="37"/>
      <c r="E545" s="37"/>
      <c r="F545" s="37"/>
      <c r="G545" s="37"/>
      <c r="H545" s="8"/>
      <c r="I545" s="8"/>
      <c r="J545" s="34"/>
      <c r="K545" s="35"/>
      <c r="L545" s="66"/>
      <c r="M545" s="25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8" customHeight="1" x14ac:dyDescent="0.25">
      <c r="A546" s="9"/>
      <c r="B546" s="37"/>
      <c r="C546" s="37"/>
      <c r="D546" s="37"/>
      <c r="E546" s="37"/>
      <c r="F546" s="37"/>
      <c r="G546" s="37"/>
      <c r="H546" s="8"/>
      <c r="I546" s="8"/>
      <c r="J546" s="34"/>
      <c r="K546" s="35"/>
      <c r="L546" s="66"/>
      <c r="M546" s="25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8" customHeight="1" x14ac:dyDescent="0.25">
      <c r="A547" s="9"/>
      <c r="B547" s="37"/>
      <c r="C547" s="37"/>
      <c r="D547" s="37"/>
      <c r="E547" s="37"/>
      <c r="F547" s="37"/>
      <c r="G547" s="37"/>
      <c r="H547" s="8"/>
      <c r="I547" s="8"/>
      <c r="J547" s="34"/>
      <c r="K547" s="35"/>
      <c r="L547" s="66"/>
      <c r="M547" s="25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8" customHeight="1" x14ac:dyDescent="0.25">
      <c r="A548" s="9"/>
      <c r="B548" s="37"/>
      <c r="C548" s="37"/>
      <c r="D548" s="37"/>
      <c r="E548" s="37"/>
      <c r="F548" s="37"/>
      <c r="G548" s="37"/>
      <c r="H548" s="8"/>
      <c r="I548" s="8"/>
      <c r="J548" s="34"/>
      <c r="K548" s="35"/>
      <c r="L548" s="66"/>
      <c r="M548" s="25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8" customHeight="1" x14ac:dyDescent="0.25">
      <c r="A549" s="9"/>
      <c r="B549" s="37"/>
      <c r="C549" s="37"/>
      <c r="D549" s="37"/>
      <c r="E549" s="37"/>
      <c r="F549" s="37"/>
      <c r="G549" s="37"/>
      <c r="H549" s="8"/>
      <c r="I549" s="8"/>
      <c r="J549" s="34"/>
      <c r="K549" s="35"/>
      <c r="L549" s="66"/>
      <c r="M549" s="25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8" customHeight="1" x14ac:dyDescent="0.25">
      <c r="A550" s="9"/>
      <c r="B550" s="37"/>
      <c r="C550" s="37"/>
      <c r="D550" s="37"/>
      <c r="E550" s="37"/>
      <c r="F550" s="37"/>
      <c r="G550" s="37"/>
      <c r="H550" s="8"/>
      <c r="I550" s="8"/>
      <c r="J550" s="34"/>
      <c r="K550" s="35"/>
      <c r="L550" s="66"/>
      <c r="M550" s="25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8" customHeight="1" x14ac:dyDescent="0.25">
      <c r="A551" s="9"/>
      <c r="B551" s="37"/>
      <c r="C551" s="37"/>
      <c r="D551" s="37"/>
      <c r="E551" s="37"/>
      <c r="F551" s="37"/>
      <c r="G551" s="37"/>
      <c r="H551" s="8"/>
      <c r="I551" s="8"/>
      <c r="J551" s="34"/>
      <c r="K551" s="35"/>
      <c r="L551" s="66"/>
      <c r="M551" s="25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8" customHeight="1" x14ac:dyDescent="0.25">
      <c r="A552" s="9"/>
      <c r="B552" s="37"/>
      <c r="C552" s="37"/>
      <c r="D552" s="37"/>
      <c r="E552" s="37"/>
      <c r="F552" s="37"/>
      <c r="G552" s="37"/>
      <c r="H552" s="8"/>
      <c r="I552" s="8"/>
      <c r="J552" s="34"/>
      <c r="K552" s="35"/>
      <c r="L552" s="66"/>
      <c r="M552" s="25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8" customHeight="1" x14ac:dyDescent="0.25">
      <c r="A553" s="9"/>
      <c r="B553" s="37"/>
      <c r="C553" s="37"/>
      <c r="D553" s="37"/>
      <c r="E553" s="37"/>
      <c r="F553" s="37"/>
      <c r="G553" s="37"/>
      <c r="H553" s="8"/>
      <c r="I553" s="8"/>
      <c r="J553" s="34"/>
      <c r="K553" s="35"/>
      <c r="L553" s="66"/>
      <c r="M553" s="25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8" customHeight="1" x14ac:dyDescent="0.25">
      <c r="A554" s="9"/>
      <c r="B554" s="37"/>
      <c r="C554" s="37"/>
      <c r="D554" s="37"/>
      <c r="E554" s="37"/>
      <c r="F554" s="37"/>
      <c r="G554" s="37"/>
      <c r="H554" s="8"/>
      <c r="I554" s="8"/>
      <c r="J554" s="34"/>
      <c r="K554" s="35"/>
      <c r="L554" s="66"/>
      <c r="M554" s="25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8" customHeight="1" x14ac:dyDescent="0.25">
      <c r="A555" s="9"/>
      <c r="B555" s="37"/>
      <c r="C555" s="37"/>
      <c r="D555" s="37"/>
      <c r="E555" s="37"/>
      <c r="F555" s="37"/>
      <c r="G555" s="37"/>
      <c r="H555" s="8"/>
      <c r="I555" s="8"/>
      <c r="J555" s="34"/>
      <c r="K555" s="35"/>
      <c r="L555" s="66"/>
      <c r="M555" s="25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8" customHeight="1" x14ac:dyDescent="0.25">
      <c r="A556" s="9"/>
      <c r="B556" s="37"/>
      <c r="C556" s="37"/>
      <c r="D556" s="37"/>
      <c r="E556" s="37"/>
      <c r="F556" s="37"/>
      <c r="G556" s="37"/>
      <c r="H556" s="8"/>
      <c r="I556" s="8"/>
      <c r="J556" s="34"/>
      <c r="K556" s="35"/>
      <c r="L556" s="66"/>
      <c r="M556" s="25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8" customHeight="1" x14ac:dyDescent="0.25">
      <c r="A557" s="9"/>
      <c r="B557" s="37"/>
      <c r="C557" s="37"/>
      <c r="D557" s="37"/>
      <c r="E557" s="37"/>
      <c r="F557" s="37"/>
      <c r="G557" s="37"/>
      <c r="H557" s="8"/>
      <c r="I557" s="8"/>
      <c r="J557" s="34"/>
      <c r="K557" s="35"/>
      <c r="L557" s="66"/>
      <c r="M557" s="25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8" customHeight="1" x14ac:dyDescent="0.25">
      <c r="A558" s="9"/>
      <c r="B558" s="37"/>
      <c r="C558" s="37"/>
      <c r="D558" s="37"/>
      <c r="E558" s="37"/>
      <c r="F558" s="37"/>
      <c r="G558" s="37"/>
      <c r="H558" s="8"/>
      <c r="I558" s="8"/>
      <c r="J558" s="34"/>
      <c r="K558" s="35"/>
      <c r="L558" s="66"/>
      <c r="M558" s="25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8" customHeight="1" x14ac:dyDescent="0.25">
      <c r="A559" s="9"/>
      <c r="B559" s="37"/>
      <c r="C559" s="37"/>
      <c r="D559" s="37"/>
      <c r="E559" s="37"/>
      <c r="F559" s="37"/>
      <c r="G559" s="37"/>
      <c r="H559" s="8"/>
      <c r="I559" s="8"/>
      <c r="J559" s="34"/>
      <c r="K559" s="35"/>
      <c r="L559" s="66"/>
      <c r="M559" s="25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8" customHeight="1" x14ac:dyDescent="0.25">
      <c r="A560" s="9"/>
      <c r="B560" s="37"/>
      <c r="C560" s="37"/>
      <c r="D560" s="37"/>
      <c r="E560" s="37"/>
      <c r="F560" s="37"/>
      <c r="G560" s="37"/>
      <c r="H560" s="8"/>
      <c r="I560" s="8"/>
      <c r="J560" s="34"/>
      <c r="K560" s="35"/>
      <c r="L560" s="66"/>
      <c r="M560" s="25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8" customHeight="1" x14ac:dyDescent="0.25">
      <c r="A561" s="9"/>
      <c r="B561" s="37"/>
      <c r="C561" s="37"/>
      <c r="D561" s="37"/>
      <c r="E561" s="37"/>
      <c r="F561" s="37"/>
      <c r="G561" s="37"/>
      <c r="H561" s="8"/>
      <c r="I561" s="8"/>
      <c r="J561" s="34"/>
      <c r="K561" s="35"/>
      <c r="L561" s="66"/>
      <c r="M561" s="25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8" customHeight="1" x14ac:dyDescent="0.25">
      <c r="A562" s="9"/>
      <c r="B562" s="37"/>
      <c r="C562" s="37"/>
      <c r="D562" s="37"/>
      <c r="E562" s="37"/>
      <c r="F562" s="37"/>
      <c r="G562" s="37"/>
      <c r="H562" s="8"/>
      <c r="I562" s="8"/>
      <c r="J562" s="34"/>
      <c r="K562" s="35"/>
      <c r="L562" s="66"/>
      <c r="M562" s="25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8" customHeight="1" x14ac:dyDescent="0.25">
      <c r="A563" s="9"/>
      <c r="B563" s="37"/>
      <c r="C563" s="37"/>
      <c r="D563" s="37"/>
      <c r="E563" s="37"/>
      <c r="F563" s="37"/>
      <c r="G563" s="37"/>
      <c r="H563" s="8"/>
      <c r="I563" s="8"/>
      <c r="J563" s="34"/>
      <c r="K563" s="35"/>
      <c r="L563" s="66"/>
      <c r="M563" s="25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8" customHeight="1" x14ac:dyDescent="0.25">
      <c r="A564" s="9"/>
      <c r="B564" s="37"/>
      <c r="C564" s="37"/>
      <c r="D564" s="37"/>
      <c r="E564" s="37"/>
      <c r="F564" s="37"/>
      <c r="G564" s="37"/>
      <c r="H564" s="8"/>
      <c r="I564" s="8"/>
      <c r="J564" s="34"/>
      <c r="K564" s="35"/>
      <c r="L564" s="66"/>
      <c r="M564" s="25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8" customHeight="1" x14ac:dyDescent="0.25">
      <c r="A565" s="9"/>
      <c r="B565" s="37"/>
      <c r="C565" s="37"/>
      <c r="D565" s="37"/>
      <c r="E565" s="37"/>
      <c r="F565" s="37"/>
      <c r="G565" s="37"/>
      <c r="H565" s="8"/>
      <c r="I565" s="8"/>
      <c r="J565" s="34"/>
      <c r="K565" s="35"/>
      <c r="L565" s="66"/>
      <c r="M565" s="25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8" customHeight="1" x14ac:dyDescent="0.25">
      <c r="A566" s="9"/>
      <c r="B566" s="37"/>
      <c r="C566" s="37"/>
      <c r="D566" s="37"/>
      <c r="E566" s="37"/>
      <c r="F566" s="37"/>
      <c r="G566" s="37"/>
      <c r="H566" s="8"/>
      <c r="I566" s="8"/>
      <c r="J566" s="34"/>
      <c r="K566" s="35"/>
      <c r="L566" s="66"/>
      <c r="M566" s="25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8" customHeight="1" x14ac:dyDescent="0.25">
      <c r="A567" s="9"/>
      <c r="B567" s="37"/>
      <c r="C567" s="37"/>
      <c r="D567" s="37"/>
      <c r="E567" s="37"/>
      <c r="F567" s="37"/>
      <c r="G567" s="37"/>
      <c r="H567" s="8"/>
      <c r="I567" s="8"/>
      <c r="J567" s="34"/>
      <c r="K567" s="35"/>
      <c r="L567" s="66"/>
      <c r="M567" s="25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8" customHeight="1" x14ac:dyDescent="0.25">
      <c r="A568" s="9"/>
      <c r="B568" s="37"/>
      <c r="C568" s="37"/>
      <c r="D568" s="37"/>
      <c r="E568" s="37"/>
      <c r="F568" s="37"/>
      <c r="G568" s="37"/>
      <c r="H568" s="8"/>
      <c r="I568" s="8"/>
      <c r="J568" s="34"/>
      <c r="K568" s="35"/>
      <c r="L568" s="66"/>
      <c r="M568" s="25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8" customHeight="1" x14ac:dyDescent="0.25">
      <c r="A569" s="9"/>
      <c r="B569" s="37"/>
      <c r="C569" s="37"/>
      <c r="D569" s="37"/>
      <c r="E569" s="37"/>
      <c r="F569" s="37"/>
      <c r="G569" s="37"/>
      <c r="H569" s="8"/>
      <c r="I569" s="8"/>
      <c r="J569" s="34"/>
      <c r="K569" s="35"/>
      <c r="L569" s="66"/>
      <c r="M569" s="25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8" customHeight="1" x14ac:dyDescent="0.25">
      <c r="A570" s="9"/>
      <c r="B570" s="37"/>
      <c r="C570" s="37"/>
      <c r="D570" s="37"/>
      <c r="E570" s="37"/>
      <c r="F570" s="37"/>
      <c r="G570" s="37"/>
      <c r="H570" s="8"/>
      <c r="I570" s="8"/>
      <c r="J570" s="34"/>
      <c r="K570" s="35"/>
      <c r="L570" s="66"/>
      <c r="M570" s="25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8" customHeight="1" x14ac:dyDescent="0.25">
      <c r="A571" s="9"/>
      <c r="B571" s="37"/>
      <c r="C571" s="37"/>
      <c r="D571" s="37"/>
      <c r="E571" s="37"/>
      <c r="F571" s="37"/>
      <c r="G571" s="37"/>
      <c r="H571" s="8"/>
      <c r="I571" s="8"/>
      <c r="J571" s="34"/>
      <c r="K571" s="35"/>
      <c r="L571" s="66"/>
      <c r="M571" s="25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8" customHeight="1" x14ac:dyDescent="0.25">
      <c r="A572" s="9"/>
      <c r="B572" s="37"/>
      <c r="C572" s="37"/>
      <c r="D572" s="37"/>
      <c r="E572" s="37"/>
      <c r="F572" s="37"/>
      <c r="G572" s="37"/>
      <c r="H572" s="8"/>
      <c r="I572" s="8"/>
      <c r="J572" s="34"/>
      <c r="K572" s="35"/>
      <c r="L572" s="66"/>
      <c r="M572" s="25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8" customHeight="1" x14ac:dyDescent="0.25">
      <c r="A573" s="9"/>
      <c r="B573" s="37"/>
      <c r="C573" s="37"/>
      <c r="D573" s="37"/>
      <c r="E573" s="37"/>
      <c r="F573" s="37"/>
      <c r="G573" s="37"/>
      <c r="H573" s="8"/>
      <c r="I573" s="8"/>
      <c r="J573" s="34"/>
      <c r="K573" s="35"/>
      <c r="L573" s="66"/>
      <c r="M573" s="25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8" customHeight="1" x14ac:dyDescent="0.25">
      <c r="A574" s="9"/>
      <c r="B574" s="37"/>
      <c r="C574" s="37"/>
      <c r="D574" s="37"/>
      <c r="E574" s="37"/>
      <c r="F574" s="37"/>
      <c r="G574" s="37"/>
      <c r="H574" s="8"/>
      <c r="I574" s="8"/>
      <c r="J574" s="34"/>
      <c r="K574" s="35"/>
      <c r="L574" s="66"/>
      <c r="M574" s="25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8" customHeight="1" x14ac:dyDescent="0.25">
      <c r="A575" s="9"/>
      <c r="B575" s="37"/>
      <c r="C575" s="37"/>
      <c r="D575" s="37"/>
      <c r="E575" s="37"/>
      <c r="F575" s="37"/>
      <c r="G575" s="37"/>
      <c r="H575" s="8"/>
      <c r="I575" s="8"/>
      <c r="J575" s="34"/>
      <c r="K575" s="35"/>
      <c r="L575" s="66"/>
      <c r="M575" s="25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8" customHeight="1" x14ac:dyDescent="0.25">
      <c r="A576" s="9"/>
      <c r="B576" s="37"/>
      <c r="C576" s="37"/>
      <c r="D576" s="37"/>
      <c r="E576" s="37"/>
      <c r="F576" s="37"/>
      <c r="G576" s="37"/>
      <c r="H576" s="8"/>
      <c r="I576" s="8"/>
      <c r="J576" s="34"/>
      <c r="K576" s="35"/>
      <c r="L576" s="66"/>
      <c r="M576" s="25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8" customHeight="1" x14ac:dyDescent="0.25">
      <c r="A577" s="9"/>
      <c r="B577" s="37"/>
      <c r="C577" s="37"/>
      <c r="D577" s="37"/>
      <c r="E577" s="37"/>
      <c r="F577" s="37"/>
      <c r="G577" s="37"/>
      <c r="H577" s="8"/>
      <c r="I577" s="8"/>
      <c r="J577" s="34"/>
      <c r="K577" s="35"/>
      <c r="L577" s="66"/>
      <c r="M577" s="25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spans="1:26" ht="18" customHeight="1" x14ac:dyDescent="0.25">
      <c r="A578" s="9"/>
      <c r="B578" s="37"/>
      <c r="C578" s="37"/>
      <c r="D578" s="37"/>
      <c r="E578" s="37"/>
      <c r="F578" s="37"/>
      <c r="G578" s="37"/>
      <c r="H578" s="8"/>
      <c r="I578" s="8"/>
      <c r="J578" s="34"/>
      <c r="K578" s="35"/>
      <c r="L578" s="66"/>
      <c r="M578" s="25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8" customHeight="1" x14ac:dyDescent="0.25">
      <c r="A579" s="9"/>
      <c r="B579" s="37"/>
      <c r="C579" s="37"/>
      <c r="D579" s="37"/>
      <c r="E579" s="37"/>
      <c r="F579" s="37"/>
      <c r="G579" s="37"/>
      <c r="H579" s="8"/>
      <c r="I579" s="8"/>
      <c r="J579" s="34"/>
      <c r="K579" s="35"/>
      <c r="L579" s="66"/>
      <c r="M579" s="25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8" customHeight="1" x14ac:dyDescent="0.25">
      <c r="A580" s="9"/>
      <c r="B580" s="37"/>
      <c r="C580" s="37"/>
      <c r="D580" s="37"/>
      <c r="E580" s="37"/>
      <c r="F580" s="37"/>
      <c r="G580" s="37"/>
      <c r="H580" s="8"/>
      <c r="I580" s="8"/>
      <c r="J580" s="34"/>
      <c r="K580" s="35"/>
      <c r="L580" s="66"/>
      <c r="M580" s="25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8" customHeight="1" x14ac:dyDescent="0.25">
      <c r="A581" s="9"/>
      <c r="B581" s="37"/>
      <c r="C581" s="37"/>
      <c r="D581" s="37"/>
      <c r="E581" s="37"/>
      <c r="F581" s="37"/>
      <c r="G581" s="37"/>
      <c r="H581" s="8"/>
      <c r="I581" s="8"/>
      <c r="J581" s="34"/>
      <c r="K581" s="35"/>
      <c r="L581" s="66"/>
      <c r="M581" s="25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8" customHeight="1" x14ac:dyDescent="0.25">
      <c r="A582" s="9"/>
      <c r="B582" s="37"/>
      <c r="C582" s="37"/>
      <c r="D582" s="37"/>
      <c r="E582" s="37"/>
      <c r="F582" s="37"/>
      <c r="G582" s="37"/>
      <c r="H582" s="8"/>
      <c r="I582" s="8"/>
      <c r="J582" s="34"/>
      <c r="K582" s="35"/>
      <c r="L582" s="66"/>
      <c r="M582" s="25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8" customHeight="1" x14ac:dyDescent="0.25">
      <c r="A583" s="9"/>
      <c r="B583" s="37"/>
      <c r="C583" s="37"/>
      <c r="D583" s="37"/>
      <c r="E583" s="37"/>
      <c r="F583" s="37"/>
      <c r="G583" s="37"/>
      <c r="H583" s="8"/>
      <c r="I583" s="8"/>
      <c r="J583" s="34"/>
      <c r="K583" s="35"/>
      <c r="L583" s="66"/>
      <c r="M583" s="25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8" customHeight="1" x14ac:dyDescent="0.25">
      <c r="A584" s="9"/>
      <c r="B584" s="37"/>
      <c r="C584" s="37"/>
      <c r="D584" s="37"/>
      <c r="E584" s="37"/>
      <c r="F584" s="37"/>
      <c r="G584" s="37"/>
      <c r="H584" s="8"/>
      <c r="I584" s="8"/>
      <c r="J584" s="34"/>
      <c r="K584" s="35"/>
      <c r="L584" s="66"/>
      <c r="M584" s="25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8" customHeight="1" x14ac:dyDescent="0.25">
      <c r="A585" s="9"/>
      <c r="B585" s="37"/>
      <c r="C585" s="37"/>
      <c r="D585" s="37"/>
      <c r="E585" s="37"/>
      <c r="F585" s="37"/>
      <c r="G585" s="37"/>
      <c r="H585" s="8"/>
      <c r="I585" s="8"/>
      <c r="J585" s="34"/>
      <c r="K585" s="35"/>
      <c r="L585" s="66"/>
      <c r="M585" s="25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8" customHeight="1" x14ac:dyDescent="0.25">
      <c r="A586" s="9"/>
      <c r="B586" s="37"/>
      <c r="C586" s="37"/>
      <c r="D586" s="37"/>
      <c r="E586" s="37"/>
      <c r="F586" s="37"/>
      <c r="G586" s="37"/>
      <c r="H586" s="8"/>
      <c r="I586" s="8"/>
      <c r="J586" s="34"/>
      <c r="K586" s="35"/>
      <c r="L586" s="66"/>
      <c r="M586" s="25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8" customHeight="1" x14ac:dyDescent="0.25">
      <c r="A587" s="9"/>
      <c r="B587" s="37"/>
      <c r="C587" s="37"/>
      <c r="D587" s="37"/>
      <c r="E587" s="37"/>
      <c r="F587" s="37"/>
      <c r="G587" s="37"/>
      <c r="H587" s="8"/>
      <c r="I587" s="8"/>
      <c r="J587" s="34"/>
      <c r="K587" s="35"/>
      <c r="L587" s="66"/>
      <c r="M587" s="25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8" customHeight="1" x14ac:dyDescent="0.25">
      <c r="A588" s="9"/>
      <c r="B588" s="37"/>
      <c r="C588" s="37"/>
      <c r="D588" s="37"/>
      <c r="E588" s="37"/>
      <c r="F588" s="37"/>
      <c r="G588" s="37"/>
      <c r="H588" s="8"/>
      <c r="I588" s="8"/>
      <c r="J588" s="34"/>
      <c r="K588" s="35"/>
      <c r="L588" s="66"/>
      <c r="M588" s="25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8" customHeight="1" x14ac:dyDescent="0.25">
      <c r="A589" s="9"/>
      <c r="B589" s="37"/>
      <c r="C589" s="37"/>
      <c r="D589" s="37"/>
      <c r="E589" s="37"/>
      <c r="F589" s="37"/>
      <c r="G589" s="37"/>
      <c r="H589" s="8"/>
      <c r="I589" s="8"/>
      <c r="J589" s="34"/>
      <c r="K589" s="35"/>
      <c r="L589" s="66"/>
      <c r="M589" s="25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8" customHeight="1" x14ac:dyDescent="0.25">
      <c r="A590" s="9"/>
      <c r="B590" s="37"/>
      <c r="C590" s="37"/>
      <c r="D590" s="37"/>
      <c r="E590" s="37"/>
      <c r="F590" s="37"/>
      <c r="G590" s="37"/>
      <c r="H590" s="8"/>
      <c r="I590" s="8"/>
      <c r="J590" s="34"/>
      <c r="K590" s="35"/>
      <c r="L590" s="66"/>
      <c r="M590" s="25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8" customHeight="1" x14ac:dyDescent="0.25">
      <c r="A591" s="9"/>
      <c r="B591" s="37"/>
      <c r="C591" s="37"/>
      <c r="D591" s="37"/>
      <c r="E591" s="37"/>
      <c r="F591" s="37"/>
      <c r="G591" s="37"/>
      <c r="H591" s="8"/>
      <c r="I591" s="8"/>
      <c r="J591" s="34"/>
      <c r="K591" s="35"/>
      <c r="L591" s="66"/>
      <c r="M591" s="25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8" customHeight="1" x14ac:dyDescent="0.25">
      <c r="A592" s="9"/>
      <c r="B592" s="37"/>
      <c r="C592" s="37"/>
      <c r="D592" s="37"/>
      <c r="E592" s="37"/>
      <c r="F592" s="37"/>
      <c r="G592" s="37"/>
      <c r="H592" s="8"/>
      <c r="I592" s="8"/>
      <c r="J592" s="34"/>
      <c r="K592" s="35"/>
      <c r="L592" s="66"/>
      <c r="M592" s="25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8" customHeight="1" x14ac:dyDescent="0.25">
      <c r="A593" s="9"/>
      <c r="B593" s="37"/>
      <c r="C593" s="37"/>
      <c r="D593" s="37"/>
      <c r="E593" s="37"/>
      <c r="F593" s="37"/>
      <c r="G593" s="37"/>
      <c r="H593" s="8"/>
      <c r="I593" s="8"/>
      <c r="J593" s="34"/>
      <c r="K593" s="35"/>
      <c r="L593" s="66"/>
      <c r="M593" s="25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8" customHeight="1" x14ac:dyDescent="0.25">
      <c r="A594" s="9"/>
      <c r="B594" s="37"/>
      <c r="C594" s="37"/>
      <c r="D594" s="37"/>
      <c r="E594" s="37"/>
      <c r="F594" s="37"/>
      <c r="G594" s="37"/>
      <c r="H594" s="8"/>
      <c r="I594" s="8"/>
      <c r="J594" s="34"/>
      <c r="K594" s="35"/>
      <c r="L594" s="66"/>
      <c r="M594" s="25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8" customHeight="1" x14ac:dyDescent="0.25">
      <c r="A595" s="9"/>
      <c r="B595" s="37"/>
      <c r="C595" s="37"/>
      <c r="D595" s="37"/>
      <c r="E595" s="37"/>
      <c r="F595" s="37"/>
      <c r="G595" s="37"/>
      <c r="H595" s="8"/>
      <c r="I595" s="8"/>
      <c r="J595" s="34"/>
      <c r="K595" s="35"/>
      <c r="L595" s="66"/>
      <c r="M595" s="25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8" customHeight="1" x14ac:dyDescent="0.25">
      <c r="A596" s="9"/>
      <c r="B596" s="37"/>
      <c r="C596" s="37"/>
      <c r="D596" s="37"/>
      <c r="E596" s="37"/>
      <c r="F596" s="37"/>
      <c r="G596" s="37"/>
      <c r="H596" s="8"/>
      <c r="I596" s="8"/>
      <c r="J596" s="34"/>
      <c r="K596" s="35"/>
      <c r="L596" s="66"/>
      <c r="M596" s="25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8" customHeight="1" x14ac:dyDescent="0.25">
      <c r="A597" s="9"/>
      <c r="B597" s="37"/>
      <c r="C597" s="37"/>
      <c r="D597" s="37"/>
      <c r="E597" s="37"/>
      <c r="F597" s="37"/>
      <c r="G597" s="37"/>
      <c r="H597" s="8"/>
      <c r="I597" s="8"/>
      <c r="J597" s="34"/>
      <c r="K597" s="35"/>
      <c r="L597" s="66"/>
      <c r="M597" s="25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8" customHeight="1" x14ac:dyDescent="0.25">
      <c r="A598" s="9"/>
      <c r="B598" s="37"/>
      <c r="C598" s="37"/>
      <c r="D598" s="37"/>
      <c r="E598" s="37"/>
      <c r="F598" s="37"/>
      <c r="G598" s="37"/>
      <c r="H598" s="8"/>
      <c r="I598" s="8"/>
      <c r="J598" s="34"/>
      <c r="K598" s="35"/>
      <c r="L598" s="66"/>
      <c r="M598" s="25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8" customHeight="1" x14ac:dyDescent="0.25">
      <c r="A599" s="9"/>
      <c r="B599" s="37"/>
      <c r="C599" s="37"/>
      <c r="D599" s="37"/>
      <c r="E599" s="37"/>
      <c r="F599" s="37"/>
      <c r="G599" s="37"/>
      <c r="H599" s="8"/>
      <c r="I599" s="8"/>
      <c r="J599" s="34"/>
      <c r="K599" s="35"/>
      <c r="L599" s="66"/>
      <c r="M599" s="25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8" customHeight="1" x14ac:dyDescent="0.25">
      <c r="A600" s="9"/>
      <c r="B600" s="37"/>
      <c r="C600" s="37"/>
      <c r="D600" s="37"/>
      <c r="E600" s="37"/>
      <c r="F600" s="37"/>
      <c r="G600" s="37"/>
      <c r="H600" s="8"/>
      <c r="I600" s="8"/>
      <c r="J600" s="34"/>
      <c r="K600" s="35"/>
      <c r="L600" s="66"/>
      <c r="M600" s="25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8" customHeight="1" x14ac:dyDescent="0.25">
      <c r="A601" s="9"/>
      <c r="B601" s="37"/>
      <c r="C601" s="37"/>
      <c r="D601" s="37"/>
      <c r="E601" s="37"/>
      <c r="F601" s="37"/>
      <c r="G601" s="37"/>
      <c r="H601" s="8"/>
      <c r="I601" s="8"/>
      <c r="J601" s="34"/>
      <c r="K601" s="35"/>
      <c r="L601" s="66"/>
      <c r="M601" s="25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8" customHeight="1" x14ac:dyDescent="0.25">
      <c r="A602" s="9"/>
      <c r="B602" s="37"/>
      <c r="C602" s="37"/>
      <c r="D602" s="37"/>
      <c r="E602" s="37"/>
      <c r="F602" s="37"/>
      <c r="G602" s="37"/>
      <c r="H602" s="8"/>
      <c r="I602" s="8"/>
      <c r="J602" s="34"/>
      <c r="K602" s="35"/>
      <c r="L602" s="66"/>
      <c r="M602" s="25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8" customHeight="1" x14ac:dyDescent="0.25">
      <c r="A603" s="9"/>
      <c r="B603" s="37"/>
      <c r="C603" s="37"/>
      <c r="D603" s="37"/>
      <c r="E603" s="37"/>
      <c r="F603" s="37"/>
      <c r="G603" s="37"/>
      <c r="H603" s="8"/>
      <c r="I603" s="8"/>
      <c r="J603" s="34"/>
      <c r="K603" s="35"/>
      <c r="L603" s="66"/>
      <c r="M603" s="25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8" customHeight="1" x14ac:dyDescent="0.25">
      <c r="A604" s="9"/>
      <c r="B604" s="37"/>
      <c r="C604" s="37"/>
      <c r="D604" s="37"/>
      <c r="E604" s="37"/>
      <c r="F604" s="37"/>
      <c r="G604" s="37"/>
      <c r="H604" s="8"/>
      <c r="I604" s="8"/>
      <c r="J604" s="34"/>
      <c r="K604" s="35"/>
      <c r="L604" s="66"/>
      <c r="M604" s="25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8" customHeight="1" x14ac:dyDescent="0.25">
      <c r="A605" s="9"/>
      <c r="B605" s="37"/>
      <c r="C605" s="37"/>
      <c r="D605" s="37"/>
      <c r="E605" s="37"/>
      <c r="F605" s="37"/>
      <c r="G605" s="37"/>
      <c r="H605" s="8"/>
      <c r="I605" s="8"/>
      <c r="J605" s="34"/>
      <c r="K605" s="35"/>
      <c r="L605" s="66"/>
      <c r="M605" s="25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8" customHeight="1" x14ac:dyDescent="0.25">
      <c r="A606" s="9"/>
      <c r="B606" s="37"/>
      <c r="C606" s="37"/>
      <c r="D606" s="37"/>
      <c r="E606" s="37"/>
      <c r="F606" s="37"/>
      <c r="G606" s="37"/>
      <c r="H606" s="8"/>
      <c r="I606" s="8"/>
      <c r="J606" s="34"/>
      <c r="K606" s="35"/>
      <c r="L606" s="66"/>
      <c r="M606" s="25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8" customHeight="1" x14ac:dyDescent="0.25">
      <c r="A607" s="9"/>
      <c r="B607" s="37"/>
      <c r="C607" s="37"/>
      <c r="D607" s="37"/>
      <c r="E607" s="37"/>
      <c r="F607" s="37"/>
      <c r="G607" s="37"/>
      <c r="H607" s="8"/>
      <c r="I607" s="8"/>
      <c r="J607" s="34"/>
      <c r="K607" s="35"/>
      <c r="L607" s="66"/>
      <c r="M607" s="25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8" customHeight="1" x14ac:dyDescent="0.25">
      <c r="A608" s="9"/>
      <c r="B608" s="37"/>
      <c r="C608" s="37"/>
      <c r="D608" s="37"/>
      <c r="E608" s="37"/>
      <c r="F608" s="37"/>
      <c r="G608" s="37"/>
      <c r="H608" s="8"/>
      <c r="I608" s="8"/>
      <c r="J608" s="34"/>
      <c r="K608" s="35"/>
      <c r="L608" s="66"/>
      <c r="M608" s="25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8" customHeight="1" x14ac:dyDescent="0.25">
      <c r="A609" s="9"/>
      <c r="B609" s="37"/>
      <c r="C609" s="37"/>
      <c r="D609" s="37"/>
      <c r="E609" s="37"/>
      <c r="F609" s="37"/>
      <c r="G609" s="37"/>
      <c r="H609" s="8"/>
      <c r="I609" s="8"/>
      <c r="J609" s="34"/>
      <c r="K609" s="35"/>
      <c r="L609" s="66"/>
      <c r="M609" s="25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8" customHeight="1" x14ac:dyDescent="0.25">
      <c r="A610" s="9"/>
      <c r="B610" s="37"/>
      <c r="C610" s="37"/>
      <c r="D610" s="37"/>
      <c r="E610" s="37"/>
      <c r="F610" s="37"/>
      <c r="G610" s="37"/>
      <c r="H610" s="8"/>
      <c r="I610" s="8"/>
      <c r="J610" s="34"/>
      <c r="K610" s="35"/>
      <c r="L610" s="66"/>
      <c r="M610" s="25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8" customHeight="1" x14ac:dyDescent="0.25">
      <c r="A611" s="9"/>
      <c r="B611" s="37"/>
      <c r="C611" s="37"/>
      <c r="D611" s="37"/>
      <c r="E611" s="37"/>
      <c r="F611" s="37"/>
      <c r="G611" s="37"/>
      <c r="H611" s="8"/>
      <c r="I611" s="8"/>
      <c r="J611" s="34"/>
      <c r="K611" s="35"/>
      <c r="L611" s="66"/>
      <c r="M611" s="25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8" customHeight="1" x14ac:dyDescent="0.25">
      <c r="A612" s="9"/>
      <c r="B612" s="75"/>
      <c r="C612" s="37"/>
      <c r="D612" s="37"/>
      <c r="E612" s="37"/>
      <c r="F612" s="37"/>
      <c r="G612" s="37"/>
      <c r="H612" s="37"/>
      <c r="I612" s="8"/>
      <c r="J612" s="34"/>
      <c r="K612" s="35"/>
      <c r="L612" s="66"/>
      <c r="M612" s="25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8" customHeight="1" x14ac:dyDescent="0.25">
      <c r="A613" s="9"/>
      <c r="B613" s="21"/>
      <c r="C613" s="8"/>
      <c r="D613" s="8"/>
      <c r="E613" s="8"/>
      <c r="F613" s="8"/>
      <c r="G613" s="8"/>
      <c r="H613" s="8"/>
      <c r="I613" s="8"/>
      <c r="J613" s="34"/>
      <c r="K613" s="35"/>
      <c r="L613" s="66"/>
      <c r="M613" s="25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8" customHeight="1" x14ac:dyDescent="0.25">
      <c r="A614" s="9"/>
      <c r="B614" s="21"/>
      <c r="C614" s="8"/>
      <c r="D614" s="8"/>
      <c r="E614" s="8"/>
      <c r="F614" s="8"/>
      <c r="G614" s="8"/>
      <c r="H614" s="8"/>
      <c r="I614" s="8"/>
      <c r="J614" s="34"/>
      <c r="K614" s="35"/>
      <c r="L614" s="66"/>
      <c r="M614" s="25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8" customHeight="1" x14ac:dyDescent="0.25">
      <c r="A615" s="9"/>
      <c r="B615" s="21"/>
      <c r="C615" s="8"/>
      <c r="D615" s="8"/>
      <c r="E615" s="8"/>
      <c r="F615" s="8"/>
      <c r="G615" s="8"/>
      <c r="H615" s="8"/>
      <c r="I615" s="8"/>
      <c r="J615" s="34"/>
      <c r="K615" s="35"/>
      <c r="L615" s="66"/>
      <c r="M615" s="25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8" customHeight="1" x14ac:dyDescent="0.25">
      <c r="A616" s="9"/>
      <c r="B616" s="21"/>
      <c r="C616" s="8"/>
      <c r="D616" s="8"/>
      <c r="E616" s="8"/>
      <c r="F616" s="8"/>
      <c r="G616" s="8"/>
      <c r="H616" s="8"/>
      <c r="I616" s="8"/>
      <c r="J616" s="34"/>
      <c r="K616" s="35"/>
      <c r="L616" s="66"/>
      <c r="M616" s="25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8" customHeight="1" x14ac:dyDescent="0.25">
      <c r="A617" s="9"/>
      <c r="B617" s="21"/>
      <c r="C617" s="8"/>
      <c r="D617" s="8"/>
      <c r="E617" s="8"/>
      <c r="F617" s="8"/>
      <c r="G617" s="8"/>
      <c r="H617" s="8"/>
      <c r="I617" s="8"/>
      <c r="J617" s="34"/>
      <c r="K617" s="35"/>
      <c r="L617" s="66"/>
      <c r="M617" s="25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8" customHeight="1" x14ac:dyDescent="0.25">
      <c r="A618" s="9"/>
      <c r="B618" s="21"/>
      <c r="C618" s="8"/>
      <c r="D618" s="8"/>
      <c r="E618" s="8"/>
      <c r="F618" s="8"/>
      <c r="G618" s="8"/>
      <c r="H618" s="8"/>
      <c r="I618" s="8"/>
      <c r="J618" s="34"/>
      <c r="K618" s="35"/>
      <c r="L618" s="66"/>
      <c r="M618" s="25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8" customHeight="1" x14ac:dyDescent="0.25">
      <c r="A619" s="9"/>
      <c r="B619" s="21"/>
      <c r="C619" s="8"/>
      <c r="D619" s="8"/>
      <c r="E619" s="8"/>
      <c r="F619" s="8"/>
      <c r="G619" s="8"/>
      <c r="H619" s="8"/>
      <c r="I619" s="8"/>
      <c r="J619" s="34"/>
      <c r="K619" s="35"/>
      <c r="L619" s="66"/>
      <c r="M619" s="25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8" customHeight="1" x14ac:dyDescent="0.25">
      <c r="A620" s="9"/>
      <c r="B620" s="21"/>
      <c r="C620" s="8"/>
      <c r="D620" s="8"/>
      <c r="E620" s="8"/>
      <c r="F620" s="8"/>
      <c r="G620" s="8"/>
      <c r="H620" s="8"/>
      <c r="I620" s="8"/>
      <c r="J620" s="34"/>
      <c r="K620" s="35"/>
      <c r="L620" s="66"/>
      <c r="M620" s="25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8" customHeight="1" x14ac:dyDescent="0.25">
      <c r="A621" s="9"/>
      <c r="B621" s="21"/>
      <c r="C621" s="8"/>
      <c r="D621" s="8"/>
      <c r="E621" s="8"/>
      <c r="F621" s="8"/>
      <c r="G621" s="8"/>
      <c r="H621" s="8"/>
      <c r="I621" s="8"/>
      <c r="J621" s="34"/>
      <c r="K621" s="35"/>
      <c r="L621" s="66"/>
      <c r="M621" s="25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8" customHeight="1" x14ac:dyDescent="0.25">
      <c r="A622" s="9"/>
      <c r="B622" s="21"/>
      <c r="C622" s="8"/>
      <c r="D622" s="8"/>
      <c r="E622" s="8"/>
      <c r="F622" s="8"/>
      <c r="G622" s="8"/>
      <c r="H622" s="8"/>
      <c r="I622" s="8"/>
      <c r="J622" s="34"/>
      <c r="K622" s="35"/>
      <c r="L622" s="66"/>
      <c r="M622" s="25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8" customHeight="1" x14ac:dyDescent="0.25">
      <c r="A623" s="9"/>
      <c r="B623" s="21"/>
      <c r="C623" s="8"/>
      <c r="D623" s="8"/>
      <c r="E623" s="8"/>
      <c r="F623" s="8"/>
      <c r="G623" s="8"/>
      <c r="H623" s="8"/>
      <c r="I623" s="8"/>
      <c r="J623" s="34"/>
      <c r="K623" s="35"/>
      <c r="L623" s="66"/>
      <c r="M623" s="25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8" customHeight="1" x14ac:dyDescent="0.25">
      <c r="A624" s="9"/>
      <c r="B624" s="21"/>
      <c r="C624" s="8"/>
      <c r="D624" s="8"/>
      <c r="E624" s="8"/>
      <c r="F624" s="8"/>
      <c r="G624" s="8"/>
      <c r="H624" s="8"/>
      <c r="I624" s="8"/>
      <c r="J624" s="34"/>
      <c r="K624" s="35"/>
      <c r="L624" s="66"/>
      <c r="M624" s="25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8" customHeight="1" x14ac:dyDescent="0.25">
      <c r="A625" s="9"/>
      <c r="B625" s="21"/>
      <c r="C625" s="8"/>
      <c r="D625" s="8"/>
      <c r="E625" s="8"/>
      <c r="F625" s="8"/>
      <c r="G625" s="8"/>
      <c r="H625" s="8"/>
      <c r="I625" s="8"/>
      <c r="J625" s="34"/>
      <c r="K625" s="35"/>
      <c r="L625" s="66"/>
      <c r="M625" s="25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8" customHeight="1" x14ac:dyDescent="0.25">
      <c r="A626" s="9"/>
      <c r="B626" s="21"/>
      <c r="C626" s="8"/>
      <c r="D626" s="8"/>
      <c r="E626" s="8"/>
      <c r="F626" s="8"/>
      <c r="G626" s="8"/>
      <c r="H626" s="8"/>
      <c r="I626" s="8"/>
      <c r="J626" s="34"/>
      <c r="K626" s="35"/>
      <c r="L626" s="66"/>
      <c r="M626" s="25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8" customHeight="1" x14ac:dyDescent="0.25">
      <c r="A627" s="9"/>
      <c r="B627" s="21"/>
      <c r="C627" s="8"/>
      <c r="D627" s="8"/>
      <c r="E627" s="8"/>
      <c r="F627" s="8"/>
      <c r="G627" s="8"/>
      <c r="H627" s="8"/>
      <c r="I627" s="8"/>
      <c r="J627" s="34"/>
      <c r="K627" s="35"/>
      <c r="L627" s="66"/>
      <c r="M627" s="25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8" customHeight="1" x14ac:dyDescent="0.25">
      <c r="A628" s="9"/>
      <c r="B628" s="21"/>
      <c r="C628" s="8"/>
      <c r="D628" s="8"/>
      <c r="E628" s="8"/>
      <c r="F628" s="8"/>
      <c r="G628" s="8"/>
      <c r="H628" s="8"/>
      <c r="I628" s="8"/>
      <c r="J628" s="34"/>
      <c r="K628" s="35"/>
      <c r="L628" s="66"/>
      <c r="M628" s="25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8" customHeight="1" x14ac:dyDescent="0.25">
      <c r="A629" s="9"/>
      <c r="B629" s="21"/>
      <c r="C629" s="8"/>
      <c r="D629" s="8"/>
      <c r="E629" s="8"/>
      <c r="F629" s="8"/>
      <c r="G629" s="8"/>
      <c r="H629" s="8"/>
      <c r="I629" s="8"/>
      <c r="J629" s="34"/>
      <c r="K629" s="35"/>
      <c r="L629" s="66"/>
      <c r="M629" s="25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8" customHeight="1" x14ac:dyDescent="0.25">
      <c r="A630" s="9"/>
      <c r="B630" s="21"/>
      <c r="C630" s="8"/>
      <c r="D630" s="8"/>
      <c r="E630" s="8"/>
      <c r="F630" s="8"/>
      <c r="G630" s="8"/>
      <c r="H630" s="8"/>
      <c r="I630" s="8"/>
      <c r="J630" s="34"/>
      <c r="K630" s="35"/>
      <c r="L630" s="66"/>
      <c r="M630" s="25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8" customHeight="1" x14ac:dyDescent="0.25">
      <c r="A631" s="9"/>
      <c r="B631" s="21"/>
      <c r="C631" s="8"/>
      <c r="D631" s="8"/>
      <c r="E631" s="8"/>
      <c r="F631" s="8"/>
      <c r="G631" s="8"/>
      <c r="H631" s="8"/>
      <c r="I631" s="8"/>
      <c r="J631" s="34"/>
      <c r="K631" s="35"/>
      <c r="L631" s="66"/>
      <c r="M631" s="25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8" customHeight="1" x14ac:dyDescent="0.25">
      <c r="A632" s="9"/>
      <c r="B632" s="21"/>
      <c r="C632" s="8"/>
      <c r="D632" s="8"/>
      <c r="E632" s="8"/>
      <c r="F632" s="8"/>
      <c r="G632" s="8"/>
      <c r="H632" s="8"/>
      <c r="I632" s="8"/>
      <c r="J632" s="34"/>
      <c r="K632" s="35"/>
      <c r="L632" s="66"/>
      <c r="M632" s="25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8" customHeight="1" x14ac:dyDescent="0.25">
      <c r="A633" s="9"/>
      <c r="B633" s="21"/>
      <c r="C633" s="8"/>
      <c r="D633" s="8"/>
      <c r="E633" s="8"/>
      <c r="F633" s="8"/>
      <c r="G633" s="8"/>
      <c r="H633" s="8"/>
      <c r="I633" s="8"/>
      <c r="J633" s="34"/>
      <c r="K633" s="35"/>
      <c r="L633" s="66"/>
      <c r="M633" s="25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8" customHeight="1" x14ac:dyDescent="0.25">
      <c r="A634" s="9"/>
      <c r="B634" s="21"/>
      <c r="C634" s="8"/>
      <c r="D634" s="8"/>
      <c r="E634" s="8"/>
      <c r="F634" s="8"/>
      <c r="G634" s="8"/>
      <c r="H634" s="8"/>
      <c r="I634" s="8"/>
      <c r="J634" s="34"/>
      <c r="K634" s="35"/>
      <c r="L634" s="66"/>
      <c r="M634" s="25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8" customHeight="1" x14ac:dyDescent="0.25">
      <c r="A635" s="9"/>
      <c r="B635" s="21"/>
      <c r="C635" s="8"/>
      <c r="D635" s="8"/>
      <c r="E635" s="8"/>
      <c r="F635" s="8"/>
      <c r="G635" s="8"/>
      <c r="H635" s="8"/>
      <c r="I635" s="8"/>
      <c r="J635" s="34"/>
      <c r="K635" s="35"/>
      <c r="L635" s="66"/>
      <c r="M635" s="25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8" customHeight="1" x14ac:dyDescent="0.25">
      <c r="A636" s="9"/>
      <c r="B636" s="21"/>
      <c r="C636" s="8"/>
      <c r="D636" s="8"/>
      <c r="E636" s="8"/>
      <c r="F636" s="8"/>
      <c r="G636" s="8"/>
      <c r="H636" s="8"/>
      <c r="I636" s="8"/>
      <c r="J636" s="34"/>
      <c r="K636" s="35"/>
      <c r="L636" s="66"/>
      <c r="M636" s="25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8" customHeight="1" x14ac:dyDescent="0.25">
      <c r="A637" s="9"/>
      <c r="B637" s="21"/>
      <c r="C637" s="8"/>
      <c r="D637" s="8"/>
      <c r="E637" s="8"/>
      <c r="F637" s="8"/>
      <c r="G637" s="8"/>
      <c r="H637" s="8"/>
      <c r="I637" s="8"/>
      <c r="J637" s="34"/>
      <c r="K637" s="35"/>
      <c r="L637" s="66"/>
      <c r="M637" s="25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8" customHeight="1" x14ac:dyDescent="0.25">
      <c r="A638" s="9"/>
      <c r="B638" s="21"/>
      <c r="C638" s="8"/>
      <c r="D638" s="8"/>
      <c r="E638" s="8"/>
      <c r="F638" s="8"/>
      <c r="G638" s="8"/>
      <c r="H638" s="8"/>
      <c r="I638" s="8"/>
      <c r="J638" s="34"/>
      <c r="K638" s="35"/>
      <c r="L638" s="66"/>
      <c r="M638" s="25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8" customHeight="1" x14ac:dyDescent="0.25">
      <c r="A639" s="9"/>
      <c r="B639" s="21"/>
      <c r="C639" s="8"/>
      <c r="D639" s="8"/>
      <c r="E639" s="8"/>
      <c r="F639" s="8"/>
      <c r="G639" s="8"/>
      <c r="H639" s="8"/>
      <c r="I639" s="8"/>
      <c r="J639" s="34"/>
      <c r="K639" s="35"/>
      <c r="L639" s="66"/>
      <c r="M639" s="25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8" customHeight="1" x14ac:dyDescent="0.25">
      <c r="A640" s="9"/>
      <c r="B640" s="21"/>
      <c r="C640" s="8"/>
      <c r="D640" s="8"/>
      <c r="E640" s="8"/>
      <c r="F640" s="8"/>
      <c r="G640" s="8"/>
      <c r="H640" s="8"/>
      <c r="I640" s="8"/>
      <c r="J640" s="34"/>
      <c r="K640" s="35"/>
      <c r="L640" s="66"/>
      <c r="M640" s="25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8" customHeight="1" x14ac:dyDescent="0.25">
      <c r="A641" s="9"/>
      <c r="B641" s="21"/>
      <c r="C641" s="8"/>
      <c r="D641" s="8"/>
      <c r="E641" s="8"/>
      <c r="F641" s="8"/>
      <c r="G641" s="8"/>
      <c r="H641" s="8"/>
      <c r="I641" s="8"/>
      <c r="J641" s="34"/>
      <c r="K641" s="35"/>
      <c r="L641" s="66"/>
      <c r="M641" s="25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8" customHeight="1" x14ac:dyDescent="0.25">
      <c r="A642" s="9"/>
      <c r="B642" s="21"/>
      <c r="C642" s="8"/>
      <c r="D642" s="8"/>
      <c r="E642" s="8"/>
      <c r="F642" s="8"/>
      <c r="G642" s="8"/>
      <c r="H642" s="8"/>
      <c r="I642" s="8"/>
      <c r="J642" s="34"/>
      <c r="K642" s="35"/>
      <c r="L642" s="66"/>
      <c r="M642" s="25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8" customHeight="1" x14ac:dyDescent="0.25">
      <c r="A643" s="9"/>
      <c r="B643" s="21"/>
      <c r="C643" s="8"/>
      <c r="D643" s="8"/>
      <c r="E643" s="8"/>
      <c r="F643" s="8"/>
      <c r="G643" s="8"/>
      <c r="H643" s="8"/>
      <c r="I643" s="8"/>
      <c r="J643" s="34"/>
      <c r="K643" s="35"/>
      <c r="L643" s="66"/>
      <c r="M643" s="25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8" customHeight="1" x14ac:dyDescent="0.25">
      <c r="A644" s="9"/>
      <c r="B644" s="21"/>
      <c r="C644" s="8"/>
      <c r="D644" s="8"/>
      <c r="E644" s="8"/>
      <c r="F644" s="8"/>
      <c r="G644" s="8"/>
      <c r="H644" s="8"/>
      <c r="I644" s="8"/>
      <c r="J644" s="34"/>
      <c r="K644" s="35"/>
      <c r="L644" s="66"/>
      <c r="M644" s="25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8" customHeight="1" x14ac:dyDescent="0.25">
      <c r="A645" s="9"/>
      <c r="B645" s="21"/>
      <c r="C645" s="8"/>
      <c r="D645" s="8"/>
      <c r="E645" s="8"/>
      <c r="F645" s="8"/>
      <c r="G645" s="8"/>
      <c r="H645" s="8"/>
      <c r="I645" s="8"/>
      <c r="J645" s="34"/>
      <c r="K645" s="35"/>
      <c r="L645" s="66"/>
      <c r="M645" s="25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8" customHeight="1" x14ac:dyDescent="0.25">
      <c r="A646" s="9"/>
      <c r="B646" s="21"/>
      <c r="C646" s="8"/>
      <c r="D646" s="8"/>
      <c r="E646" s="8"/>
      <c r="F646" s="8"/>
      <c r="G646" s="8"/>
      <c r="H646" s="8"/>
      <c r="I646" s="8"/>
      <c r="J646" s="34"/>
      <c r="K646" s="35"/>
      <c r="L646" s="66"/>
      <c r="M646" s="25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8" customHeight="1" x14ac:dyDescent="0.25">
      <c r="A647" s="9"/>
      <c r="B647" s="21"/>
      <c r="C647" s="8"/>
      <c r="D647" s="8"/>
      <c r="E647" s="8"/>
      <c r="F647" s="8"/>
      <c r="G647" s="8"/>
      <c r="H647" s="8"/>
      <c r="I647" s="8"/>
      <c r="J647" s="34"/>
      <c r="K647" s="35"/>
      <c r="L647" s="66"/>
      <c r="M647" s="25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8" customHeight="1" x14ac:dyDescent="0.25">
      <c r="A648" s="9"/>
      <c r="B648" s="21"/>
      <c r="C648" s="8"/>
      <c r="D648" s="8"/>
      <c r="E648" s="8"/>
      <c r="F648" s="8"/>
      <c r="G648" s="8"/>
      <c r="H648" s="8"/>
      <c r="I648" s="8"/>
      <c r="J648" s="34"/>
      <c r="K648" s="35"/>
      <c r="L648" s="66"/>
      <c r="M648" s="25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8" customHeight="1" x14ac:dyDescent="0.25">
      <c r="A649" s="9"/>
      <c r="B649" s="21"/>
      <c r="C649" s="8"/>
      <c r="D649" s="8"/>
      <c r="E649" s="8"/>
      <c r="F649" s="8"/>
      <c r="G649" s="8"/>
      <c r="H649" s="8"/>
      <c r="I649" s="8"/>
      <c r="J649" s="34"/>
      <c r="K649" s="35"/>
      <c r="L649" s="66"/>
      <c r="M649" s="25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8" customHeight="1" x14ac:dyDescent="0.25">
      <c r="A650" s="9"/>
      <c r="B650" s="21"/>
      <c r="C650" s="8"/>
      <c r="D650" s="8"/>
      <c r="E650" s="8"/>
      <c r="F650" s="8"/>
      <c r="G650" s="8"/>
      <c r="H650" s="8"/>
      <c r="I650" s="8"/>
      <c r="J650" s="34"/>
      <c r="K650" s="35"/>
      <c r="L650" s="66"/>
      <c r="M650" s="25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8" customHeight="1" x14ac:dyDescent="0.25">
      <c r="A651" s="9"/>
      <c r="B651" s="21"/>
      <c r="C651" s="8"/>
      <c r="D651" s="8"/>
      <c r="E651" s="8"/>
      <c r="F651" s="8"/>
      <c r="G651" s="8"/>
      <c r="H651" s="8"/>
      <c r="I651" s="8"/>
      <c r="J651" s="34"/>
      <c r="K651" s="35"/>
      <c r="L651" s="66"/>
      <c r="M651" s="25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8" customHeight="1" x14ac:dyDescent="0.25">
      <c r="A652" s="9"/>
      <c r="B652" s="21"/>
      <c r="C652" s="8"/>
      <c r="D652" s="8"/>
      <c r="E652" s="8"/>
      <c r="F652" s="8"/>
      <c r="G652" s="8"/>
      <c r="H652" s="8"/>
      <c r="I652" s="8"/>
      <c r="J652" s="34"/>
      <c r="K652" s="35"/>
      <c r="L652" s="66"/>
      <c r="M652" s="25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8" customHeight="1" x14ac:dyDescent="0.25">
      <c r="A653" s="9"/>
      <c r="B653" s="21"/>
      <c r="C653" s="8"/>
      <c r="D653" s="8"/>
      <c r="E653" s="8"/>
      <c r="F653" s="8"/>
      <c r="G653" s="8"/>
      <c r="H653" s="8"/>
      <c r="I653" s="8"/>
      <c r="J653" s="34"/>
      <c r="K653" s="35"/>
      <c r="L653" s="66"/>
      <c r="M653" s="25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8" customHeight="1" x14ac:dyDescent="0.25">
      <c r="A654" s="9"/>
      <c r="B654" s="21"/>
      <c r="C654" s="8"/>
      <c r="D654" s="8"/>
      <c r="E654" s="8"/>
      <c r="F654" s="8"/>
      <c r="G654" s="8"/>
      <c r="H654" s="8"/>
      <c r="I654" s="8"/>
      <c r="J654" s="34"/>
      <c r="K654" s="35"/>
      <c r="L654" s="66"/>
      <c r="M654" s="25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8" customHeight="1" x14ac:dyDescent="0.25">
      <c r="A655" s="9"/>
      <c r="B655" s="21"/>
      <c r="C655" s="8"/>
      <c r="D655" s="8"/>
      <c r="E655" s="8"/>
      <c r="F655" s="8"/>
      <c r="G655" s="8"/>
      <c r="H655" s="8"/>
      <c r="I655" s="8"/>
      <c r="J655" s="34"/>
      <c r="K655" s="35"/>
      <c r="L655" s="66"/>
      <c r="M655" s="25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8" customHeight="1" x14ac:dyDescent="0.25">
      <c r="A656" s="9"/>
      <c r="B656" s="21"/>
      <c r="C656" s="8"/>
      <c r="D656" s="8"/>
      <c r="E656" s="8"/>
      <c r="F656" s="8"/>
      <c r="G656" s="8"/>
      <c r="H656" s="8"/>
      <c r="I656" s="8"/>
      <c r="J656" s="34"/>
      <c r="K656" s="35"/>
      <c r="L656" s="66"/>
      <c r="M656" s="25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8" customHeight="1" x14ac:dyDescent="0.25">
      <c r="A657" s="9"/>
      <c r="B657" s="21"/>
      <c r="C657" s="8"/>
      <c r="D657" s="8"/>
      <c r="E657" s="8"/>
      <c r="F657" s="8"/>
      <c r="G657" s="8"/>
      <c r="H657" s="8"/>
      <c r="I657" s="8"/>
      <c r="J657" s="34"/>
      <c r="K657" s="35"/>
      <c r="L657" s="66"/>
      <c r="M657" s="25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8" customHeight="1" x14ac:dyDescent="0.25">
      <c r="A658" s="9"/>
      <c r="B658" s="21"/>
      <c r="C658" s="8"/>
      <c r="D658" s="8"/>
      <c r="E658" s="8"/>
      <c r="F658" s="8"/>
      <c r="G658" s="8"/>
      <c r="H658" s="8"/>
      <c r="I658" s="8"/>
      <c r="J658" s="34"/>
      <c r="K658" s="35"/>
      <c r="L658" s="66"/>
      <c r="M658" s="25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8" customHeight="1" x14ac:dyDescent="0.25">
      <c r="A659" s="9"/>
      <c r="B659" s="21"/>
      <c r="C659" s="8"/>
      <c r="D659" s="8"/>
      <c r="E659" s="8"/>
      <c r="F659" s="8"/>
      <c r="G659" s="8"/>
      <c r="H659" s="8"/>
      <c r="I659" s="8"/>
      <c r="J659" s="34"/>
      <c r="K659" s="35"/>
      <c r="L659" s="66"/>
      <c r="M659" s="25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8" customHeight="1" x14ac:dyDescent="0.25">
      <c r="A660" s="9"/>
      <c r="B660" s="21"/>
      <c r="C660" s="8"/>
      <c r="D660" s="8"/>
      <c r="E660" s="8"/>
      <c r="F660" s="8"/>
      <c r="G660" s="8"/>
      <c r="H660" s="8"/>
      <c r="I660" s="8"/>
      <c r="J660" s="34"/>
      <c r="K660" s="35"/>
      <c r="L660" s="66"/>
      <c r="M660" s="25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8" customHeight="1" x14ac:dyDescent="0.25">
      <c r="A661" s="9"/>
      <c r="B661" s="21"/>
      <c r="C661" s="8"/>
      <c r="D661" s="8"/>
      <c r="E661" s="8"/>
      <c r="F661" s="8"/>
      <c r="G661" s="8"/>
      <c r="H661" s="8"/>
      <c r="I661" s="8"/>
      <c r="J661" s="34"/>
      <c r="K661" s="35"/>
      <c r="L661" s="66"/>
      <c r="M661" s="25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8" customHeight="1" x14ac:dyDescent="0.25">
      <c r="A662" s="9"/>
      <c r="B662" s="21"/>
      <c r="C662" s="8"/>
      <c r="D662" s="8"/>
      <c r="E662" s="8"/>
      <c r="F662" s="8"/>
      <c r="G662" s="8"/>
      <c r="H662" s="8"/>
      <c r="I662" s="8"/>
      <c r="J662" s="34"/>
      <c r="K662" s="35"/>
      <c r="L662" s="66"/>
      <c r="M662" s="25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8" customHeight="1" x14ac:dyDescent="0.25">
      <c r="A663" s="9"/>
      <c r="B663" s="21"/>
      <c r="C663" s="8"/>
      <c r="D663" s="8"/>
      <c r="E663" s="8"/>
      <c r="F663" s="8"/>
      <c r="G663" s="8"/>
      <c r="H663" s="8"/>
      <c r="I663" s="8"/>
      <c r="J663" s="34"/>
      <c r="K663" s="35"/>
      <c r="L663" s="66"/>
      <c r="M663" s="25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8" customHeight="1" x14ac:dyDescent="0.25">
      <c r="A664" s="9"/>
      <c r="B664" s="21"/>
      <c r="C664" s="8"/>
      <c r="D664" s="8"/>
      <c r="E664" s="8"/>
      <c r="F664" s="8"/>
      <c r="G664" s="8"/>
      <c r="H664" s="8"/>
      <c r="I664" s="8"/>
      <c r="J664" s="34"/>
      <c r="K664" s="35"/>
      <c r="L664" s="66"/>
      <c r="M664" s="25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8" customHeight="1" x14ac:dyDescent="0.25">
      <c r="A665" s="9"/>
      <c r="B665" s="21"/>
      <c r="C665" s="8"/>
      <c r="D665" s="8"/>
      <c r="E665" s="8"/>
      <c r="F665" s="8"/>
      <c r="G665" s="8"/>
      <c r="H665" s="8"/>
      <c r="I665" s="8"/>
      <c r="J665" s="34"/>
      <c r="K665" s="35"/>
      <c r="L665" s="66"/>
      <c r="M665" s="25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8" customHeight="1" x14ac:dyDescent="0.25">
      <c r="A666" s="9"/>
      <c r="B666" s="21"/>
      <c r="C666" s="8"/>
      <c r="D666" s="8"/>
      <c r="E666" s="8"/>
      <c r="F666" s="8"/>
      <c r="G666" s="8"/>
      <c r="H666" s="8"/>
      <c r="I666" s="8"/>
      <c r="J666" s="34"/>
      <c r="K666" s="35"/>
      <c r="L666" s="66"/>
      <c r="M666" s="25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8" customHeight="1" x14ac:dyDescent="0.25">
      <c r="A667" s="9"/>
      <c r="B667" s="21"/>
      <c r="C667" s="8"/>
      <c r="D667" s="8"/>
      <c r="E667" s="8"/>
      <c r="F667" s="8"/>
      <c r="G667" s="8"/>
      <c r="H667" s="8"/>
      <c r="I667" s="8"/>
      <c r="J667" s="34"/>
      <c r="K667" s="35"/>
      <c r="L667" s="66"/>
      <c r="M667" s="25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8" customHeight="1" x14ac:dyDescent="0.25">
      <c r="A668" s="9"/>
      <c r="B668" s="21"/>
      <c r="C668" s="8"/>
      <c r="D668" s="8"/>
      <c r="E668" s="8"/>
      <c r="F668" s="8"/>
      <c r="G668" s="8"/>
      <c r="H668" s="8"/>
      <c r="I668" s="8"/>
      <c r="J668" s="34"/>
      <c r="K668" s="35"/>
      <c r="L668" s="66"/>
      <c r="M668" s="25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8" customHeight="1" x14ac:dyDescent="0.25">
      <c r="A669" s="9"/>
      <c r="B669" s="21"/>
      <c r="C669" s="8"/>
      <c r="D669" s="8"/>
      <c r="E669" s="8"/>
      <c r="F669" s="8"/>
      <c r="G669" s="8"/>
      <c r="H669" s="8"/>
      <c r="I669" s="8"/>
      <c r="J669" s="34"/>
      <c r="K669" s="35"/>
      <c r="L669" s="66"/>
      <c r="M669" s="25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8" customHeight="1" x14ac:dyDescent="0.25">
      <c r="A670" s="9"/>
      <c r="B670" s="21"/>
      <c r="C670" s="8"/>
      <c r="D670" s="8"/>
      <c r="E670" s="8"/>
      <c r="F670" s="8"/>
      <c r="G670" s="8"/>
      <c r="H670" s="8"/>
      <c r="I670" s="8"/>
      <c r="J670" s="34"/>
      <c r="K670" s="35"/>
      <c r="L670" s="66"/>
      <c r="M670" s="25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8" customHeight="1" x14ac:dyDescent="0.25">
      <c r="A671" s="9"/>
      <c r="B671" s="21"/>
      <c r="C671" s="8"/>
      <c r="D671" s="8"/>
      <c r="E671" s="8"/>
      <c r="F671" s="8"/>
      <c r="G671" s="8"/>
      <c r="H671" s="8"/>
      <c r="I671" s="8"/>
      <c r="J671" s="34"/>
      <c r="K671" s="35"/>
      <c r="L671" s="66"/>
      <c r="M671" s="25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8" customHeight="1" x14ac:dyDescent="0.25">
      <c r="A672" s="9"/>
      <c r="B672" s="21"/>
      <c r="C672" s="8"/>
      <c r="D672" s="8"/>
      <c r="E672" s="8"/>
      <c r="F672" s="8"/>
      <c r="G672" s="8"/>
      <c r="H672" s="8"/>
      <c r="I672" s="8"/>
      <c r="J672" s="34"/>
      <c r="K672" s="35"/>
      <c r="L672" s="66"/>
      <c r="M672" s="25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8" customHeight="1" x14ac:dyDescent="0.25">
      <c r="A673" s="9"/>
      <c r="B673" s="21"/>
      <c r="C673" s="8"/>
      <c r="D673" s="8"/>
      <c r="E673" s="8"/>
      <c r="F673" s="8"/>
      <c r="G673" s="8"/>
      <c r="H673" s="8"/>
      <c r="I673" s="8"/>
      <c r="J673" s="34"/>
      <c r="K673" s="35"/>
      <c r="L673" s="66"/>
      <c r="M673" s="25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8" customHeight="1" x14ac:dyDescent="0.25">
      <c r="A674" s="9"/>
      <c r="B674" s="21"/>
      <c r="C674" s="8"/>
      <c r="D674" s="8"/>
      <c r="E674" s="8"/>
      <c r="F674" s="8"/>
      <c r="G674" s="8"/>
      <c r="H674" s="8"/>
      <c r="I674" s="8"/>
      <c r="J674" s="34"/>
      <c r="K674" s="35"/>
      <c r="L674" s="66"/>
      <c r="M674" s="25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8" customHeight="1" x14ac:dyDescent="0.25">
      <c r="A675" s="9"/>
      <c r="B675" s="21"/>
      <c r="C675" s="8"/>
      <c r="D675" s="8"/>
      <c r="E675" s="8"/>
      <c r="F675" s="8"/>
      <c r="G675" s="8"/>
      <c r="H675" s="8"/>
      <c r="I675" s="8"/>
      <c r="J675" s="34"/>
      <c r="K675" s="35"/>
      <c r="L675" s="66"/>
      <c r="M675" s="25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8" customHeight="1" x14ac:dyDescent="0.25">
      <c r="A676" s="9"/>
      <c r="B676" s="21"/>
      <c r="C676" s="8"/>
      <c r="D676" s="8"/>
      <c r="E676" s="8"/>
      <c r="F676" s="8"/>
      <c r="G676" s="8"/>
      <c r="H676" s="8"/>
      <c r="I676" s="8"/>
      <c r="J676" s="34"/>
      <c r="K676" s="35"/>
      <c r="L676" s="66"/>
      <c r="M676" s="25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8" customHeight="1" x14ac:dyDescent="0.25">
      <c r="A677" s="9"/>
      <c r="B677" s="21"/>
      <c r="C677" s="8"/>
      <c r="D677" s="8"/>
      <c r="E677" s="8"/>
      <c r="F677" s="8"/>
      <c r="G677" s="8"/>
      <c r="H677" s="8"/>
      <c r="I677" s="8"/>
      <c r="J677" s="34"/>
      <c r="K677" s="35"/>
      <c r="L677" s="66"/>
      <c r="M677" s="25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8" customHeight="1" x14ac:dyDescent="0.25">
      <c r="A678" s="9"/>
      <c r="B678" s="21"/>
      <c r="C678" s="8"/>
      <c r="D678" s="8"/>
      <c r="E678" s="8"/>
      <c r="F678" s="8"/>
      <c r="G678" s="8"/>
      <c r="H678" s="8"/>
      <c r="I678" s="8"/>
      <c r="J678" s="34"/>
      <c r="K678" s="35"/>
      <c r="L678" s="66"/>
      <c r="M678" s="25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8" customHeight="1" x14ac:dyDescent="0.25">
      <c r="A679" s="9"/>
      <c r="B679" s="21"/>
      <c r="C679" s="8"/>
      <c r="D679" s="8"/>
      <c r="E679" s="8"/>
      <c r="F679" s="8"/>
      <c r="G679" s="8"/>
      <c r="H679" s="8"/>
      <c r="I679" s="8"/>
      <c r="J679" s="34"/>
      <c r="K679" s="35"/>
      <c r="L679" s="66"/>
      <c r="M679" s="25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8" customHeight="1" x14ac:dyDescent="0.25">
      <c r="A680" s="9"/>
      <c r="B680" s="21"/>
      <c r="C680" s="8"/>
      <c r="D680" s="8"/>
      <c r="E680" s="8"/>
      <c r="F680" s="8"/>
      <c r="G680" s="8"/>
      <c r="H680" s="8"/>
      <c r="I680" s="8"/>
      <c r="J680" s="34"/>
      <c r="K680" s="35"/>
      <c r="L680" s="66"/>
      <c r="M680" s="25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8" customHeight="1" x14ac:dyDescent="0.25">
      <c r="A681" s="9"/>
      <c r="B681" s="21"/>
      <c r="C681" s="8"/>
      <c r="D681" s="8"/>
      <c r="E681" s="8"/>
      <c r="F681" s="8"/>
      <c r="G681" s="8"/>
      <c r="H681" s="8"/>
      <c r="I681" s="8"/>
      <c r="J681" s="34"/>
      <c r="K681" s="35"/>
      <c r="L681" s="66"/>
      <c r="M681" s="25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8" customHeight="1" x14ac:dyDescent="0.25">
      <c r="A682" s="9"/>
      <c r="B682" s="21"/>
      <c r="C682" s="8"/>
      <c r="D682" s="8"/>
      <c r="E682" s="8"/>
      <c r="F682" s="8"/>
      <c r="G682" s="8"/>
      <c r="H682" s="8"/>
      <c r="I682" s="8"/>
      <c r="J682" s="34"/>
      <c r="K682" s="35"/>
      <c r="L682" s="66"/>
      <c r="M682" s="25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8" customHeight="1" x14ac:dyDescent="0.25">
      <c r="A683" s="9"/>
      <c r="B683" s="21"/>
      <c r="C683" s="8"/>
      <c r="D683" s="8"/>
      <c r="E683" s="8"/>
      <c r="F683" s="8"/>
      <c r="G683" s="8"/>
      <c r="H683" s="8"/>
      <c r="I683" s="8"/>
      <c r="J683" s="34"/>
      <c r="K683" s="35"/>
      <c r="L683" s="66"/>
      <c r="M683" s="25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8" customHeight="1" x14ac:dyDescent="0.25">
      <c r="A684" s="9"/>
      <c r="B684" s="21"/>
      <c r="C684" s="8"/>
      <c r="D684" s="8"/>
      <c r="E684" s="8"/>
      <c r="F684" s="8"/>
      <c r="G684" s="8"/>
      <c r="H684" s="8"/>
      <c r="I684" s="8"/>
      <c r="J684" s="34"/>
      <c r="K684" s="35"/>
      <c r="L684" s="66"/>
      <c r="M684" s="25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8" customHeight="1" x14ac:dyDescent="0.25">
      <c r="A685" s="9"/>
      <c r="B685" s="21"/>
      <c r="C685" s="8"/>
      <c r="D685" s="8"/>
      <c r="E685" s="8"/>
      <c r="F685" s="8"/>
      <c r="G685" s="8"/>
      <c r="H685" s="8"/>
      <c r="I685" s="8"/>
      <c r="J685" s="34"/>
      <c r="K685" s="35"/>
      <c r="L685" s="66"/>
      <c r="M685" s="25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8" customHeight="1" x14ac:dyDescent="0.25">
      <c r="A686" s="9"/>
      <c r="B686" s="21"/>
      <c r="C686" s="8"/>
      <c r="D686" s="8"/>
      <c r="E686" s="8"/>
      <c r="F686" s="8"/>
      <c r="G686" s="8"/>
      <c r="H686" s="8"/>
      <c r="I686" s="8"/>
      <c r="J686" s="34"/>
      <c r="K686" s="35"/>
      <c r="L686" s="66"/>
      <c r="M686" s="25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8" customHeight="1" x14ac:dyDescent="0.25">
      <c r="A687" s="9"/>
      <c r="B687" s="21"/>
      <c r="C687" s="8"/>
      <c r="D687" s="8"/>
      <c r="E687" s="8"/>
      <c r="F687" s="8"/>
      <c r="G687" s="8"/>
      <c r="H687" s="8"/>
      <c r="I687" s="8"/>
      <c r="J687" s="34"/>
      <c r="K687" s="35"/>
      <c r="L687" s="66"/>
      <c r="M687" s="25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8" customHeight="1" x14ac:dyDescent="0.25">
      <c r="A688" s="9"/>
      <c r="B688" s="21"/>
      <c r="C688" s="8"/>
      <c r="D688" s="8"/>
      <c r="E688" s="8"/>
      <c r="F688" s="8"/>
      <c r="G688" s="8"/>
      <c r="H688" s="8"/>
      <c r="I688" s="8"/>
      <c r="J688" s="34"/>
      <c r="K688" s="35"/>
      <c r="L688" s="66"/>
      <c r="M688" s="25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8" customHeight="1" x14ac:dyDescent="0.25">
      <c r="A689" s="9"/>
      <c r="B689" s="21"/>
      <c r="C689" s="8"/>
      <c r="D689" s="8"/>
      <c r="E689" s="8"/>
      <c r="F689" s="8"/>
      <c r="G689" s="8"/>
      <c r="H689" s="8"/>
      <c r="I689" s="8"/>
      <c r="J689" s="34"/>
      <c r="K689" s="35"/>
      <c r="L689" s="66"/>
      <c r="M689" s="25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8" customHeight="1" x14ac:dyDescent="0.25">
      <c r="A690" s="9"/>
      <c r="B690" s="21"/>
      <c r="C690" s="8"/>
      <c r="D690" s="8"/>
      <c r="E690" s="8"/>
      <c r="F690" s="8"/>
      <c r="G690" s="8"/>
      <c r="H690" s="8"/>
      <c r="I690" s="8"/>
      <c r="J690" s="34"/>
      <c r="K690" s="35"/>
      <c r="L690" s="66"/>
      <c r="M690" s="25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8" customHeight="1" x14ac:dyDescent="0.25">
      <c r="A691" s="9"/>
      <c r="B691" s="21"/>
      <c r="C691" s="8"/>
      <c r="D691" s="8"/>
      <c r="E691" s="8"/>
      <c r="F691" s="8"/>
      <c r="G691" s="8"/>
      <c r="H691" s="8"/>
      <c r="I691" s="8"/>
      <c r="J691" s="34"/>
      <c r="K691" s="35"/>
      <c r="L691" s="66"/>
      <c r="M691" s="25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8" customHeight="1" x14ac:dyDescent="0.25">
      <c r="A692" s="9"/>
      <c r="B692" s="21"/>
      <c r="C692" s="8"/>
      <c r="D692" s="8"/>
      <c r="E692" s="8"/>
      <c r="F692" s="8"/>
      <c r="G692" s="8"/>
      <c r="H692" s="8"/>
      <c r="I692" s="8"/>
      <c r="J692" s="34"/>
      <c r="K692" s="35"/>
      <c r="L692" s="66"/>
      <c r="M692" s="25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8" customHeight="1" x14ac:dyDescent="0.25">
      <c r="A693" s="9"/>
      <c r="B693" s="21"/>
      <c r="C693" s="8"/>
      <c r="D693" s="8"/>
      <c r="E693" s="8"/>
      <c r="F693" s="8"/>
      <c r="G693" s="8"/>
      <c r="H693" s="8"/>
      <c r="I693" s="8"/>
      <c r="J693" s="34"/>
      <c r="K693" s="35"/>
      <c r="L693" s="66"/>
      <c r="M693" s="25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8" customHeight="1" x14ac:dyDescent="0.25">
      <c r="A694" s="9"/>
      <c r="B694" s="21"/>
      <c r="C694" s="8"/>
      <c r="D694" s="8"/>
      <c r="E694" s="8"/>
      <c r="F694" s="8"/>
      <c r="G694" s="8"/>
      <c r="H694" s="8"/>
      <c r="I694" s="8"/>
      <c r="J694" s="34"/>
      <c r="K694" s="35"/>
      <c r="L694" s="66"/>
      <c r="M694" s="25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8" customHeight="1" x14ac:dyDescent="0.25">
      <c r="A695" s="9"/>
      <c r="B695" s="21"/>
      <c r="C695" s="8"/>
      <c r="D695" s="8"/>
      <c r="E695" s="8"/>
      <c r="F695" s="8"/>
      <c r="G695" s="8"/>
      <c r="H695" s="8"/>
      <c r="I695" s="8"/>
      <c r="J695" s="34"/>
      <c r="K695" s="35"/>
      <c r="L695" s="66"/>
      <c r="M695" s="25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8" customHeight="1" x14ac:dyDescent="0.25">
      <c r="A696" s="9"/>
      <c r="B696" s="21"/>
      <c r="C696" s="8"/>
      <c r="D696" s="8"/>
      <c r="E696" s="8"/>
      <c r="F696" s="8"/>
      <c r="G696" s="8"/>
      <c r="H696" s="8"/>
      <c r="I696" s="8"/>
      <c r="J696" s="34"/>
      <c r="K696" s="35"/>
      <c r="L696" s="66"/>
      <c r="M696" s="25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8" customHeight="1" x14ac:dyDescent="0.25">
      <c r="A697" s="9"/>
      <c r="B697" s="21"/>
      <c r="C697" s="8"/>
      <c r="D697" s="8"/>
      <c r="E697" s="8"/>
      <c r="F697" s="8"/>
      <c r="G697" s="8"/>
      <c r="H697" s="8"/>
      <c r="I697" s="8"/>
      <c r="J697" s="34"/>
      <c r="K697" s="35"/>
      <c r="L697" s="66"/>
      <c r="M697" s="25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8" customHeight="1" x14ac:dyDescent="0.25">
      <c r="A698" s="9"/>
      <c r="B698" s="21"/>
      <c r="C698" s="8"/>
      <c r="D698" s="8"/>
      <c r="E698" s="8"/>
      <c r="F698" s="8"/>
      <c r="G698" s="8"/>
      <c r="H698" s="8"/>
      <c r="I698" s="8"/>
      <c r="J698" s="34"/>
      <c r="K698" s="35"/>
      <c r="L698" s="66"/>
      <c r="M698" s="25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8" customHeight="1" x14ac:dyDescent="0.25">
      <c r="A699" s="9"/>
      <c r="B699" s="21"/>
      <c r="C699" s="8"/>
      <c r="D699" s="8"/>
      <c r="E699" s="8"/>
      <c r="F699" s="8"/>
      <c r="G699" s="8"/>
      <c r="H699" s="8"/>
      <c r="I699" s="8"/>
      <c r="J699" s="34"/>
      <c r="K699" s="35"/>
      <c r="L699" s="66"/>
      <c r="M699" s="25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8" customHeight="1" x14ac:dyDescent="0.25">
      <c r="A700" s="9"/>
      <c r="B700" s="21"/>
      <c r="C700" s="8"/>
      <c r="D700" s="8"/>
      <c r="E700" s="8"/>
      <c r="F700" s="8"/>
      <c r="G700" s="8"/>
      <c r="H700" s="8"/>
      <c r="I700" s="8"/>
      <c r="J700" s="34"/>
      <c r="K700" s="35"/>
      <c r="L700" s="66"/>
      <c r="M700" s="25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8" customHeight="1" x14ac:dyDescent="0.25">
      <c r="A701" s="9"/>
      <c r="B701" s="21"/>
      <c r="C701" s="8"/>
      <c r="D701" s="8"/>
      <c r="E701" s="8"/>
      <c r="F701" s="8"/>
      <c r="G701" s="8"/>
      <c r="H701" s="8"/>
      <c r="I701" s="8"/>
      <c r="J701" s="34"/>
      <c r="K701" s="35"/>
      <c r="L701" s="66"/>
      <c r="M701" s="25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8" customHeight="1" x14ac:dyDescent="0.25">
      <c r="A702" s="9"/>
      <c r="B702" s="21"/>
      <c r="C702" s="8"/>
      <c r="D702" s="8"/>
      <c r="E702" s="8"/>
      <c r="F702" s="8"/>
      <c r="G702" s="8"/>
      <c r="H702" s="8"/>
      <c r="I702" s="8"/>
      <c r="J702" s="34"/>
      <c r="K702" s="35"/>
      <c r="L702" s="66"/>
      <c r="M702" s="25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8" customHeight="1" x14ac:dyDescent="0.25">
      <c r="A703" s="9"/>
      <c r="B703" s="21"/>
      <c r="C703" s="8"/>
      <c r="D703" s="8"/>
      <c r="E703" s="8"/>
      <c r="F703" s="8"/>
      <c r="G703" s="8"/>
      <c r="H703" s="8"/>
      <c r="I703" s="8"/>
      <c r="J703" s="34"/>
      <c r="K703" s="35"/>
      <c r="L703" s="66"/>
      <c r="M703" s="25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8" customHeight="1" x14ac:dyDescent="0.25">
      <c r="A704" s="9"/>
      <c r="B704" s="21"/>
      <c r="C704" s="8"/>
      <c r="D704" s="8"/>
      <c r="E704" s="8"/>
      <c r="F704" s="8"/>
      <c r="G704" s="8"/>
      <c r="H704" s="8"/>
      <c r="I704" s="8"/>
      <c r="J704" s="34"/>
      <c r="K704" s="35"/>
      <c r="L704" s="66"/>
      <c r="M704" s="25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8" customHeight="1" x14ac:dyDescent="0.25">
      <c r="A705" s="9"/>
      <c r="B705" s="21"/>
      <c r="C705" s="8"/>
      <c r="D705" s="8"/>
      <c r="E705" s="8"/>
      <c r="F705" s="8"/>
      <c r="G705" s="8"/>
      <c r="H705" s="8"/>
      <c r="I705" s="8"/>
      <c r="J705" s="34"/>
      <c r="K705" s="35"/>
      <c r="L705" s="66"/>
      <c r="M705" s="25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8" customHeight="1" x14ac:dyDescent="0.25">
      <c r="A706" s="9"/>
      <c r="B706" s="21"/>
      <c r="C706" s="8"/>
      <c r="D706" s="8"/>
      <c r="E706" s="8"/>
      <c r="F706" s="8"/>
      <c r="G706" s="8"/>
      <c r="H706" s="8"/>
      <c r="I706" s="8"/>
      <c r="J706" s="34"/>
      <c r="K706" s="35"/>
      <c r="L706" s="66"/>
      <c r="M706" s="25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8" customHeight="1" x14ac:dyDescent="0.25">
      <c r="A707" s="9"/>
      <c r="B707" s="21"/>
      <c r="C707" s="8"/>
      <c r="D707" s="8"/>
      <c r="E707" s="8"/>
      <c r="F707" s="8"/>
      <c r="G707" s="8"/>
      <c r="H707" s="8"/>
      <c r="I707" s="8"/>
      <c r="J707" s="34"/>
      <c r="K707" s="35"/>
      <c r="L707" s="66"/>
      <c r="M707" s="25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8" customHeight="1" x14ac:dyDescent="0.25">
      <c r="A708" s="9"/>
      <c r="B708" s="21"/>
      <c r="C708" s="8"/>
      <c r="D708" s="8"/>
      <c r="E708" s="8"/>
      <c r="F708" s="8"/>
      <c r="G708" s="8"/>
      <c r="H708" s="8"/>
      <c r="I708" s="8"/>
      <c r="J708" s="34"/>
      <c r="K708" s="35"/>
      <c r="L708" s="66"/>
      <c r="M708" s="25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8" customHeight="1" x14ac:dyDescent="0.25">
      <c r="A709" s="9"/>
      <c r="B709" s="21"/>
      <c r="C709" s="8"/>
      <c r="D709" s="8"/>
      <c r="E709" s="8"/>
      <c r="F709" s="8"/>
      <c r="G709" s="8"/>
      <c r="H709" s="8"/>
      <c r="I709" s="8"/>
      <c r="J709" s="34"/>
      <c r="K709" s="35"/>
      <c r="L709" s="66"/>
      <c r="M709" s="25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8" customHeight="1" x14ac:dyDescent="0.25">
      <c r="A710" s="9"/>
      <c r="B710" s="21"/>
      <c r="C710" s="8"/>
      <c r="D710" s="8"/>
      <c r="E710" s="8"/>
      <c r="F710" s="8"/>
      <c r="G710" s="8"/>
      <c r="H710" s="8"/>
      <c r="I710" s="8"/>
      <c r="J710" s="34"/>
      <c r="K710" s="35"/>
      <c r="L710" s="66"/>
      <c r="M710" s="25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8" customHeight="1" x14ac:dyDescent="0.25">
      <c r="A711" s="9"/>
      <c r="B711" s="21"/>
      <c r="C711" s="8"/>
      <c r="D711" s="8"/>
      <c r="E711" s="8"/>
      <c r="F711" s="8"/>
      <c r="G711" s="8"/>
      <c r="H711" s="8"/>
      <c r="I711" s="8"/>
      <c r="J711" s="34"/>
      <c r="K711" s="35"/>
      <c r="L711" s="66"/>
      <c r="M711" s="25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8" customHeight="1" x14ac:dyDescent="0.25">
      <c r="A712" s="9"/>
      <c r="B712" s="21"/>
      <c r="C712" s="8"/>
      <c r="D712" s="8"/>
      <c r="E712" s="8"/>
      <c r="F712" s="8"/>
      <c r="G712" s="8"/>
      <c r="H712" s="8"/>
      <c r="I712" s="8"/>
      <c r="J712" s="34"/>
      <c r="K712" s="35"/>
      <c r="L712" s="66"/>
      <c r="M712" s="25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8" customHeight="1" x14ac:dyDescent="0.25">
      <c r="A713" s="9"/>
      <c r="B713" s="21"/>
      <c r="C713" s="8"/>
      <c r="D713" s="8"/>
      <c r="E713" s="8"/>
      <c r="F713" s="8"/>
      <c r="G713" s="8"/>
      <c r="H713" s="8"/>
      <c r="I713" s="8"/>
      <c r="J713" s="34"/>
      <c r="K713" s="35"/>
      <c r="L713" s="66"/>
      <c r="M713" s="25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8" customHeight="1" x14ac:dyDescent="0.25">
      <c r="A714" s="9"/>
      <c r="B714" s="21"/>
      <c r="C714" s="8"/>
      <c r="D714" s="8"/>
      <c r="E714" s="8"/>
      <c r="F714" s="8"/>
      <c r="G714" s="8"/>
      <c r="H714" s="8"/>
      <c r="I714" s="8"/>
      <c r="J714" s="34"/>
      <c r="K714" s="35"/>
      <c r="L714" s="66"/>
      <c r="M714" s="25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8" customHeight="1" x14ac:dyDescent="0.25">
      <c r="A715" s="9"/>
      <c r="B715" s="8"/>
      <c r="C715" s="8"/>
      <c r="D715" s="8"/>
      <c r="E715" s="8"/>
      <c r="F715" s="8"/>
      <c r="G715" s="8"/>
      <c r="H715" s="8"/>
      <c r="I715" s="8"/>
      <c r="J715" s="34"/>
      <c r="K715" s="35"/>
      <c r="L715" s="66"/>
      <c r="M715" s="25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8" customHeight="1" x14ac:dyDescent="0.25">
      <c r="A716" s="9"/>
      <c r="B716" s="8"/>
      <c r="C716" s="8"/>
      <c r="D716" s="8"/>
      <c r="E716" s="8"/>
      <c r="F716" s="8"/>
      <c r="G716" s="8"/>
      <c r="H716" s="8"/>
      <c r="I716" s="8"/>
      <c r="J716" s="34"/>
      <c r="K716" s="35"/>
      <c r="L716" s="66"/>
      <c r="M716" s="25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8" customHeight="1" x14ac:dyDescent="0.25">
      <c r="A717" s="9"/>
      <c r="B717" s="8"/>
      <c r="C717" s="8"/>
      <c r="D717" s="8"/>
      <c r="E717" s="8"/>
      <c r="F717" s="8"/>
      <c r="G717" s="8"/>
      <c r="H717" s="8"/>
      <c r="I717" s="8"/>
      <c r="J717" s="34"/>
      <c r="K717" s="35"/>
      <c r="L717" s="66"/>
      <c r="M717" s="25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8" customHeight="1" x14ac:dyDescent="0.25">
      <c r="A718" s="9"/>
      <c r="B718" s="8"/>
      <c r="C718" s="8"/>
      <c r="D718" s="8"/>
      <c r="E718" s="8"/>
      <c r="F718" s="8"/>
      <c r="G718" s="8"/>
      <c r="H718" s="8"/>
      <c r="I718" s="8"/>
      <c r="J718" s="34"/>
      <c r="K718" s="35"/>
      <c r="L718" s="66"/>
      <c r="M718" s="25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8" customHeight="1" x14ac:dyDescent="0.25">
      <c r="A719" s="9"/>
      <c r="B719" s="8"/>
      <c r="C719" s="8"/>
      <c r="D719" s="8"/>
      <c r="E719" s="8"/>
      <c r="F719" s="8"/>
      <c r="G719" s="8"/>
      <c r="H719" s="8"/>
      <c r="I719" s="8"/>
      <c r="J719" s="34"/>
      <c r="K719" s="35"/>
      <c r="L719" s="66"/>
      <c r="M719" s="25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8" customHeight="1" x14ac:dyDescent="0.25">
      <c r="A720" s="9"/>
      <c r="B720" s="8"/>
      <c r="C720" s="8"/>
      <c r="D720" s="8"/>
      <c r="E720" s="8"/>
      <c r="F720" s="8"/>
      <c r="G720" s="8"/>
      <c r="H720" s="8"/>
      <c r="I720" s="8"/>
      <c r="J720" s="34"/>
      <c r="K720" s="35"/>
      <c r="L720" s="66"/>
      <c r="M720" s="25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8" customHeight="1" x14ac:dyDescent="0.25">
      <c r="A721" s="9"/>
      <c r="B721" s="8"/>
      <c r="C721" s="8"/>
      <c r="D721" s="8"/>
      <c r="E721" s="8"/>
      <c r="F721" s="8"/>
      <c r="G721" s="8"/>
      <c r="H721" s="8"/>
      <c r="I721" s="8"/>
      <c r="J721" s="34"/>
      <c r="K721" s="35"/>
      <c r="L721" s="66"/>
      <c r="M721" s="25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8" customHeight="1" x14ac:dyDescent="0.25">
      <c r="A722" s="9"/>
      <c r="B722" s="8"/>
      <c r="C722" s="8"/>
      <c r="D722" s="8"/>
      <c r="E722" s="8"/>
      <c r="F722" s="8"/>
      <c r="G722" s="8"/>
      <c r="H722" s="8"/>
      <c r="I722" s="8"/>
      <c r="J722" s="34"/>
      <c r="K722" s="35"/>
      <c r="L722" s="66"/>
      <c r="M722" s="25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8" customHeight="1" x14ac:dyDescent="0.25">
      <c r="A723" s="9"/>
      <c r="B723" s="8"/>
      <c r="C723" s="8"/>
      <c r="D723" s="8"/>
      <c r="E723" s="8"/>
      <c r="F723" s="8"/>
      <c r="G723" s="8"/>
      <c r="H723" s="8"/>
      <c r="I723" s="8"/>
      <c r="J723" s="34"/>
      <c r="K723" s="35"/>
      <c r="L723" s="66"/>
      <c r="M723" s="25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8" customHeight="1" x14ac:dyDescent="0.25">
      <c r="A724" s="9"/>
      <c r="B724" s="8"/>
      <c r="C724" s="8"/>
      <c r="D724" s="8"/>
      <c r="E724" s="8"/>
      <c r="F724" s="8"/>
      <c r="G724" s="8"/>
      <c r="H724" s="8"/>
      <c r="I724" s="8"/>
      <c r="J724" s="34"/>
      <c r="K724" s="35"/>
      <c r="L724" s="66"/>
      <c r="M724" s="25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8" customHeight="1" x14ac:dyDescent="0.25">
      <c r="A725" s="9"/>
      <c r="B725" s="8"/>
      <c r="C725" s="8"/>
      <c r="D725" s="8"/>
      <c r="E725" s="8"/>
      <c r="F725" s="8"/>
      <c r="G725" s="8"/>
      <c r="H725" s="8"/>
      <c r="I725" s="8"/>
      <c r="J725" s="34"/>
      <c r="K725" s="35"/>
      <c r="L725" s="66"/>
      <c r="M725" s="25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8" customHeight="1" x14ac:dyDescent="0.25">
      <c r="A726" s="9"/>
      <c r="B726" s="8"/>
      <c r="C726" s="8"/>
      <c r="D726" s="8"/>
      <c r="E726" s="8"/>
      <c r="F726" s="8"/>
      <c r="G726" s="8"/>
      <c r="H726" s="8"/>
      <c r="I726" s="8"/>
      <c r="J726" s="34"/>
      <c r="K726" s="35"/>
      <c r="L726" s="66"/>
      <c r="M726" s="25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8" customHeight="1" x14ac:dyDescent="0.25">
      <c r="A727" s="9"/>
      <c r="B727" s="8"/>
      <c r="C727" s="8"/>
      <c r="D727" s="8"/>
      <c r="E727" s="8"/>
      <c r="F727" s="8"/>
      <c r="G727" s="8"/>
      <c r="H727" s="8"/>
      <c r="I727" s="8"/>
      <c r="J727" s="34"/>
      <c r="K727" s="35"/>
      <c r="L727" s="66"/>
      <c r="M727" s="25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8" customHeight="1" x14ac:dyDescent="0.25">
      <c r="A728" s="9"/>
      <c r="B728" s="8"/>
      <c r="C728" s="8"/>
      <c r="D728" s="8"/>
      <c r="E728" s="8"/>
      <c r="F728" s="8"/>
      <c r="G728" s="8"/>
      <c r="H728" s="8"/>
      <c r="I728" s="8"/>
      <c r="J728" s="34"/>
      <c r="K728" s="35"/>
      <c r="L728" s="66"/>
      <c r="M728" s="25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8" customHeight="1" x14ac:dyDescent="0.25">
      <c r="A729" s="9"/>
      <c r="B729" s="8"/>
      <c r="C729" s="8"/>
      <c r="D729" s="8"/>
      <c r="E729" s="8"/>
      <c r="F729" s="8"/>
      <c r="G729" s="8"/>
      <c r="H729" s="8"/>
      <c r="I729" s="8"/>
      <c r="J729" s="34"/>
      <c r="K729" s="35"/>
      <c r="L729" s="66"/>
      <c r="M729" s="25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8" customHeight="1" x14ac:dyDescent="0.25">
      <c r="A730" s="9"/>
      <c r="B730" s="8"/>
      <c r="C730" s="8"/>
      <c r="D730" s="8"/>
      <c r="E730" s="8"/>
      <c r="F730" s="8"/>
      <c r="G730" s="8"/>
      <c r="H730" s="8"/>
      <c r="I730" s="8"/>
      <c r="J730" s="34"/>
      <c r="K730" s="35"/>
      <c r="L730" s="66"/>
      <c r="M730" s="25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8" customHeight="1" x14ac:dyDescent="0.25">
      <c r="A731" s="9"/>
      <c r="B731" s="8"/>
      <c r="C731" s="8"/>
      <c r="D731" s="8"/>
      <c r="E731" s="8"/>
      <c r="F731" s="8"/>
      <c r="G731" s="8"/>
      <c r="H731" s="8"/>
      <c r="I731" s="8"/>
      <c r="J731" s="34"/>
      <c r="K731" s="35"/>
      <c r="L731" s="66"/>
      <c r="M731" s="25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8" customHeight="1" x14ac:dyDescent="0.25">
      <c r="A732" s="9"/>
      <c r="B732" s="8"/>
      <c r="C732" s="8"/>
      <c r="D732" s="8"/>
      <c r="E732" s="8"/>
      <c r="F732" s="8"/>
      <c r="G732" s="8"/>
      <c r="H732" s="8"/>
      <c r="I732" s="8"/>
      <c r="J732" s="34"/>
      <c r="K732" s="35"/>
      <c r="L732" s="66"/>
      <c r="M732" s="25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8" customHeight="1" x14ac:dyDescent="0.25">
      <c r="A733" s="9"/>
      <c r="B733" s="8"/>
      <c r="C733" s="8"/>
      <c r="D733" s="8"/>
      <c r="E733" s="8"/>
      <c r="F733" s="8"/>
      <c r="G733" s="8"/>
      <c r="H733" s="8"/>
      <c r="I733" s="8"/>
      <c r="J733" s="34"/>
      <c r="K733" s="35"/>
      <c r="L733" s="66"/>
      <c r="M733" s="25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8" customHeight="1" x14ac:dyDescent="0.25">
      <c r="A734" s="9"/>
      <c r="B734" s="8"/>
      <c r="C734" s="8"/>
      <c r="D734" s="8"/>
      <c r="E734" s="8"/>
      <c r="F734" s="8"/>
      <c r="G734" s="8"/>
      <c r="H734" s="8"/>
      <c r="I734" s="8"/>
      <c r="J734" s="34"/>
      <c r="K734" s="35"/>
      <c r="L734" s="66"/>
      <c r="M734" s="25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8" customHeight="1" x14ac:dyDescent="0.25">
      <c r="A735" s="9"/>
      <c r="B735" s="8"/>
      <c r="C735" s="8"/>
      <c r="D735" s="8"/>
      <c r="E735" s="8"/>
      <c r="F735" s="8"/>
      <c r="G735" s="8"/>
      <c r="H735" s="8"/>
      <c r="I735" s="8"/>
      <c r="J735" s="34"/>
      <c r="K735" s="35"/>
      <c r="L735" s="66"/>
      <c r="M735" s="25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8" customHeight="1" x14ac:dyDescent="0.25">
      <c r="A736" s="9"/>
      <c r="B736" s="8"/>
      <c r="C736" s="8"/>
      <c r="D736" s="8"/>
      <c r="E736" s="8"/>
      <c r="F736" s="8"/>
      <c r="G736" s="8"/>
      <c r="H736" s="8"/>
      <c r="I736" s="8"/>
      <c r="J736" s="34"/>
      <c r="K736" s="35"/>
      <c r="L736" s="66"/>
      <c r="M736" s="25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8" customHeight="1" x14ac:dyDescent="0.25">
      <c r="A737" s="9"/>
      <c r="B737" s="8"/>
      <c r="C737" s="8"/>
      <c r="D737" s="8"/>
      <c r="E737" s="8"/>
      <c r="F737" s="8"/>
      <c r="G737" s="8"/>
      <c r="H737" s="8"/>
      <c r="I737" s="8"/>
      <c r="J737" s="34"/>
      <c r="K737" s="35"/>
      <c r="L737" s="66"/>
      <c r="M737" s="25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8" customHeight="1" x14ac:dyDescent="0.25">
      <c r="A738" s="9"/>
      <c r="B738" s="8"/>
      <c r="C738" s="8"/>
      <c r="D738" s="8"/>
      <c r="E738" s="8"/>
      <c r="F738" s="8"/>
      <c r="G738" s="8"/>
      <c r="H738" s="8"/>
      <c r="I738" s="8"/>
      <c r="J738" s="34"/>
      <c r="K738" s="35"/>
      <c r="L738" s="66"/>
      <c r="M738" s="25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8" customHeight="1" x14ac:dyDescent="0.25">
      <c r="A739" s="9"/>
      <c r="B739" s="8"/>
      <c r="C739" s="8"/>
      <c r="D739" s="8"/>
      <c r="E739" s="8"/>
      <c r="F739" s="8"/>
      <c r="G739" s="8"/>
      <c r="H739" s="8"/>
      <c r="I739" s="8"/>
      <c r="J739" s="34"/>
      <c r="K739" s="35"/>
      <c r="L739" s="66"/>
      <c r="M739" s="25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8" customHeight="1" x14ac:dyDescent="0.25">
      <c r="A740" s="9"/>
      <c r="B740" s="8"/>
      <c r="C740" s="8"/>
      <c r="D740" s="8"/>
      <c r="E740" s="8"/>
      <c r="F740" s="8"/>
      <c r="G740" s="39"/>
      <c r="H740" s="8"/>
      <c r="I740" s="8"/>
      <c r="J740" s="34"/>
      <c r="K740" s="35"/>
      <c r="L740" s="66"/>
      <c r="M740" s="25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8" customHeight="1" x14ac:dyDescent="0.25">
      <c r="A741" s="9"/>
      <c r="B741" s="8"/>
      <c r="C741" s="8"/>
      <c r="D741" s="8"/>
      <c r="E741" s="8"/>
      <c r="F741" s="8"/>
      <c r="G741" s="8"/>
      <c r="H741" s="8"/>
      <c r="I741" s="8"/>
      <c r="J741" s="34"/>
      <c r="K741" s="35"/>
      <c r="L741" s="66"/>
      <c r="M741" s="25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8" customHeight="1" x14ac:dyDescent="0.25">
      <c r="A742" s="9"/>
      <c r="B742" s="8"/>
      <c r="C742" s="8"/>
      <c r="D742" s="8"/>
      <c r="E742" s="8"/>
      <c r="F742" s="8"/>
      <c r="G742" s="8"/>
      <c r="H742" s="8"/>
      <c r="I742" s="8"/>
      <c r="J742" s="34"/>
      <c r="K742" s="35"/>
      <c r="L742" s="66"/>
      <c r="M742" s="25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8" customHeight="1" x14ac:dyDescent="0.25">
      <c r="A743" s="9"/>
      <c r="B743" s="8"/>
      <c r="C743" s="8"/>
      <c r="D743" s="8"/>
      <c r="E743" s="8"/>
      <c r="F743" s="8"/>
      <c r="G743" s="8"/>
      <c r="H743" s="8"/>
      <c r="I743" s="8"/>
      <c r="J743" s="34"/>
      <c r="K743" s="35"/>
      <c r="L743" s="66"/>
      <c r="M743" s="25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8" customHeight="1" x14ac:dyDescent="0.25">
      <c r="A744" s="9"/>
      <c r="B744" s="8"/>
      <c r="C744" s="8"/>
      <c r="D744" s="8"/>
      <c r="E744" s="8"/>
      <c r="F744" s="8"/>
      <c r="G744" s="8"/>
      <c r="H744" s="8"/>
      <c r="I744" s="8"/>
      <c r="J744" s="34"/>
      <c r="K744" s="35"/>
      <c r="L744" s="66"/>
      <c r="M744" s="25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8" customHeight="1" x14ac:dyDescent="0.25">
      <c r="A745" s="9"/>
      <c r="B745" s="8"/>
      <c r="C745" s="8"/>
      <c r="D745" s="8"/>
      <c r="E745" s="8"/>
      <c r="F745" s="8"/>
      <c r="G745" s="8"/>
      <c r="H745" s="8"/>
      <c r="I745" s="8"/>
      <c r="J745" s="34"/>
      <c r="K745" s="35"/>
      <c r="L745" s="66"/>
      <c r="M745" s="25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8" customHeight="1" x14ac:dyDescent="0.25">
      <c r="A746" s="9"/>
      <c r="B746" s="8"/>
      <c r="C746" s="8"/>
      <c r="D746" s="8"/>
      <c r="E746" s="8"/>
      <c r="F746" s="8"/>
      <c r="G746" s="8"/>
      <c r="H746" s="8"/>
      <c r="I746" s="8"/>
      <c r="J746" s="34"/>
      <c r="K746" s="35"/>
      <c r="L746" s="66"/>
      <c r="M746" s="25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8" customHeight="1" x14ac:dyDescent="0.25">
      <c r="A747" s="9"/>
      <c r="B747" s="8"/>
      <c r="C747" s="8"/>
      <c r="D747" s="8"/>
      <c r="E747" s="8"/>
      <c r="F747" s="8"/>
      <c r="G747" s="8"/>
      <c r="H747" s="8"/>
      <c r="I747" s="8"/>
      <c r="J747" s="34"/>
      <c r="K747" s="35"/>
      <c r="L747" s="66"/>
      <c r="M747" s="25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8" customHeight="1" x14ac:dyDescent="0.25">
      <c r="A748" s="9"/>
      <c r="B748" s="8"/>
      <c r="C748" s="8"/>
      <c r="D748" s="8"/>
      <c r="E748" s="8"/>
      <c r="F748" s="8"/>
      <c r="G748" s="8"/>
      <c r="H748" s="8"/>
      <c r="I748" s="8"/>
      <c r="J748" s="34"/>
      <c r="K748" s="35"/>
      <c r="L748" s="66"/>
      <c r="M748" s="25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8" customHeight="1" x14ac:dyDescent="0.25">
      <c r="A749" s="9"/>
      <c r="B749" s="8"/>
      <c r="C749" s="8"/>
      <c r="D749" s="8"/>
      <c r="E749" s="8"/>
      <c r="F749" s="8"/>
      <c r="G749" s="8"/>
      <c r="H749" s="8"/>
      <c r="I749" s="8"/>
      <c r="J749" s="34"/>
      <c r="K749" s="35"/>
      <c r="L749" s="66"/>
      <c r="M749" s="25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8" customHeight="1" x14ac:dyDescent="0.25">
      <c r="A750" s="9"/>
      <c r="B750" s="8"/>
      <c r="C750" s="8"/>
      <c r="D750" s="8"/>
      <c r="E750" s="8"/>
      <c r="F750" s="8"/>
      <c r="G750" s="8"/>
      <c r="H750" s="8"/>
      <c r="I750" s="8"/>
      <c r="J750" s="34"/>
      <c r="K750" s="35"/>
      <c r="L750" s="66"/>
      <c r="M750" s="25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8" customHeight="1" x14ac:dyDescent="0.25">
      <c r="A751" s="9"/>
      <c r="B751" s="8"/>
      <c r="C751" s="8"/>
      <c r="D751" s="8"/>
      <c r="E751" s="8"/>
      <c r="F751" s="8"/>
      <c r="G751" s="8"/>
      <c r="H751" s="8"/>
      <c r="I751" s="8"/>
      <c r="J751" s="34"/>
      <c r="K751" s="35"/>
      <c r="L751" s="66"/>
      <c r="M751" s="25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8" customHeight="1" x14ac:dyDescent="0.25">
      <c r="A752" s="9"/>
      <c r="B752" s="8"/>
      <c r="C752" s="8"/>
      <c r="D752" s="8"/>
      <c r="E752" s="8"/>
      <c r="F752" s="8"/>
      <c r="G752" s="8"/>
      <c r="H752" s="8"/>
      <c r="I752" s="8"/>
      <c r="J752" s="34"/>
      <c r="K752" s="35"/>
      <c r="L752" s="66"/>
      <c r="M752" s="25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8" customHeight="1" x14ac:dyDescent="0.25">
      <c r="A753" s="9"/>
      <c r="B753" s="8"/>
      <c r="C753" s="8"/>
      <c r="D753" s="8"/>
      <c r="E753" s="8"/>
      <c r="F753" s="8"/>
      <c r="G753" s="8"/>
      <c r="H753" s="8"/>
      <c r="I753" s="8"/>
      <c r="J753" s="34"/>
      <c r="K753" s="35"/>
      <c r="L753" s="66"/>
      <c r="M753" s="25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8" customHeight="1" x14ac:dyDescent="0.25">
      <c r="A754" s="9"/>
      <c r="B754" s="8"/>
      <c r="C754" s="8"/>
      <c r="D754" s="8"/>
      <c r="E754" s="8"/>
      <c r="F754" s="8"/>
      <c r="G754" s="8"/>
      <c r="H754" s="8"/>
      <c r="I754" s="8"/>
      <c r="J754" s="34"/>
      <c r="K754" s="35"/>
      <c r="L754" s="66"/>
      <c r="M754" s="25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8" customHeight="1" x14ac:dyDescent="0.25">
      <c r="A755" s="9"/>
      <c r="B755" s="8"/>
      <c r="C755" s="8"/>
      <c r="D755" s="8"/>
      <c r="E755" s="8"/>
      <c r="F755" s="8"/>
      <c r="G755" s="8"/>
      <c r="H755" s="8"/>
      <c r="I755" s="8"/>
      <c r="J755" s="34"/>
      <c r="K755" s="35"/>
      <c r="L755" s="66"/>
      <c r="M755" s="25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8" customHeight="1" x14ac:dyDescent="0.25">
      <c r="A756" s="9"/>
      <c r="B756" s="8"/>
      <c r="C756" s="8"/>
      <c r="D756" s="8"/>
      <c r="E756" s="8"/>
      <c r="F756" s="8"/>
      <c r="G756" s="8"/>
      <c r="H756" s="8"/>
      <c r="I756" s="8"/>
      <c r="J756" s="34"/>
      <c r="K756" s="35"/>
      <c r="L756" s="66"/>
      <c r="M756" s="25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8" customHeight="1" x14ac:dyDescent="0.25">
      <c r="A757" s="9"/>
      <c r="B757" s="8"/>
      <c r="C757" s="8"/>
      <c r="D757" s="8"/>
      <c r="E757" s="8"/>
      <c r="F757" s="8"/>
      <c r="G757" s="8"/>
      <c r="H757" s="8"/>
      <c r="I757" s="8"/>
      <c r="J757" s="34"/>
      <c r="K757" s="35"/>
      <c r="L757" s="66"/>
      <c r="M757" s="25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8" customHeight="1" x14ac:dyDescent="0.25">
      <c r="A758" s="9"/>
      <c r="B758" s="8"/>
      <c r="C758" s="8"/>
      <c r="D758" s="8"/>
      <c r="E758" s="8"/>
      <c r="F758" s="8"/>
      <c r="G758" s="8"/>
      <c r="H758" s="8"/>
      <c r="I758" s="8"/>
      <c r="J758" s="34"/>
      <c r="K758" s="35"/>
      <c r="L758" s="66"/>
      <c r="M758" s="25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8" customHeight="1" x14ac:dyDescent="0.25">
      <c r="A759" s="9"/>
      <c r="B759" s="8"/>
      <c r="C759" s="8"/>
      <c r="D759" s="8"/>
      <c r="E759" s="8"/>
      <c r="F759" s="8"/>
      <c r="G759" s="8"/>
      <c r="H759" s="8"/>
      <c r="I759" s="8"/>
      <c r="J759" s="34"/>
      <c r="K759" s="35"/>
      <c r="L759" s="66"/>
      <c r="M759" s="25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8" customHeight="1" x14ac:dyDescent="0.25">
      <c r="A760" s="9"/>
      <c r="B760" s="8"/>
      <c r="C760" s="8"/>
      <c r="D760" s="8"/>
      <c r="E760" s="8"/>
      <c r="F760" s="8"/>
      <c r="G760" s="8"/>
      <c r="H760" s="8"/>
      <c r="I760" s="8"/>
      <c r="J760" s="34"/>
      <c r="K760" s="35"/>
      <c r="L760" s="66"/>
      <c r="M760" s="25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8" customHeight="1" x14ac:dyDescent="0.25">
      <c r="A761" s="9"/>
      <c r="B761" s="21"/>
      <c r="C761" s="8"/>
      <c r="D761" s="8"/>
      <c r="E761" s="8"/>
      <c r="F761" s="8"/>
      <c r="G761" s="8"/>
      <c r="H761" s="8"/>
      <c r="I761" s="8"/>
      <c r="J761" s="34"/>
      <c r="K761" s="35"/>
      <c r="L761" s="66"/>
      <c r="M761" s="25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8" customHeight="1" x14ac:dyDescent="0.25">
      <c r="A762" s="9"/>
      <c r="B762" s="21"/>
      <c r="C762" s="8"/>
      <c r="D762" s="8"/>
      <c r="E762" s="8"/>
      <c r="F762" s="8"/>
      <c r="G762" s="8"/>
      <c r="H762" s="8"/>
      <c r="I762" s="8"/>
      <c r="J762" s="34"/>
      <c r="K762" s="35"/>
      <c r="L762" s="66"/>
      <c r="M762" s="25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8" customHeight="1" x14ac:dyDescent="0.25">
      <c r="A763" s="9"/>
      <c r="B763" s="21"/>
      <c r="C763" s="8"/>
      <c r="D763" s="8"/>
      <c r="E763" s="8"/>
      <c r="F763" s="8"/>
      <c r="G763" s="8"/>
      <c r="H763" s="8"/>
      <c r="I763" s="8"/>
      <c r="J763" s="34"/>
      <c r="K763" s="35"/>
      <c r="L763" s="66"/>
      <c r="M763" s="25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8" customHeight="1" x14ac:dyDescent="0.25">
      <c r="A764" s="9"/>
      <c r="B764" s="21"/>
      <c r="C764" s="8"/>
      <c r="D764" s="8"/>
      <c r="E764" s="8"/>
      <c r="F764" s="8"/>
      <c r="G764" s="8"/>
      <c r="H764" s="8"/>
      <c r="I764" s="8"/>
      <c r="J764" s="34"/>
      <c r="K764" s="35"/>
      <c r="L764" s="66"/>
      <c r="M764" s="25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8" customHeight="1" x14ac:dyDescent="0.25">
      <c r="A765" s="9"/>
      <c r="B765" s="21"/>
      <c r="C765" s="8"/>
      <c r="D765" s="8"/>
      <c r="E765" s="8"/>
      <c r="F765" s="8"/>
      <c r="G765" s="8"/>
      <c r="H765" s="8"/>
      <c r="I765" s="8"/>
      <c r="J765" s="34"/>
      <c r="K765" s="35"/>
      <c r="L765" s="66"/>
      <c r="M765" s="25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8" customHeight="1" x14ac:dyDescent="0.25">
      <c r="A766" s="9"/>
      <c r="B766" s="21"/>
      <c r="C766" s="8"/>
      <c r="D766" s="8"/>
      <c r="E766" s="8"/>
      <c r="F766" s="8"/>
      <c r="G766" s="8"/>
      <c r="H766" s="8"/>
      <c r="I766" s="8"/>
      <c r="J766" s="34"/>
      <c r="K766" s="35"/>
      <c r="L766" s="66"/>
      <c r="M766" s="25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8" customHeight="1" x14ac:dyDescent="0.25">
      <c r="A767" s="9"/>
      <c r="B767" s="21"/>
      <c r="C767" s="8"/>
      <c r="D767" s="8"/>
      <c r="E767" s="8"/>
      <c r="F767" s="8"/>
      <c r="G767" s="8"/>
      <c r="H767" s="8"/>
      <c r="I767" s="8"/>
      <c r="J767" s="34"/>
      <c r="K767" s="35"/>
      <c r="L767" s="66"/>
      <c r="M767" s="25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8" customHeight="1" x14ac:dyDescent="0.25">
      <c r="A768" s="9"/>
      <c r="B768" s="21"/>
      <c r="C768" s="8"/>
      <c r="D768" s="8"/>
      <c r="E768" s="8"/>
      <c r="F768" s="8"/>
      <c r="G768" s="8"/>
      <c r="H768" s="8"/>
      <c r="I768" s="8"/>
      <c r="J768" s="34"/>
      <c r="K768" s="35"/>
      <c r="L768" s="66"/>
      <c r="M768" s="25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8" customHeight="1" x14ac:dyDescent="0.25">
      <c r="A769" s="9"/>
      <c r="B769" s="21"/>
      <c r="C769" s="8"/>
      <c r="D769" s="8"/>
      <c r="E769" s="8"/>
      <c r="F769" s="8"/>
      <c r="G769" s="8"/>
      <c r="H769" s="8"/>
      <c r="I769" s="8"/>
      <c r="J769" s="34"/>
      <c r="K769" s="35"/>
      <c r="L769" s="66"/>
      <c r="M769" s="25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8" customHeight="1" x14ac:dyDescent="0.25">
      <c r="A770" s="9"/>
      <c r="B770" s="21"/>
      <c r="C770" s="8"/>
      <c r="D770" s="8"/>
      <c r="E770" s="8"/>
      <c r="F770" s="8"/>
      <c r="G770" s="8"/>
      <c r="H770" s="8"/>
      <c r="I770" s="8"/>
      <c r="J770" s="34"/>
      <c r="K770" s="35"/>
      <c r="L770" s="66"/>
      <c r="M770" s="25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8" customHeight="1" x14ac:dyDescent="0.25">
      <c r="A771" s="9"/>
      <c r="B771" s="21"/>
      <c r="C771" s="8"/>
      <c r="D771" s="8"/>
      <c r="E771" s="8"/>
      <c r="F771" s="8"/>
      <c r="G771" s="8"/>
      <c r="H771" s="8"/>
      <c r="I771" s="8"/>
      <c r="J771" s="34"/>
      <c r="K771" s="35"/>
      <c r="L771" s="66"/>
      <c r="M771" s="25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8" customHeight="1" x14ac:dyDescent="0.25">
      <c r="A772" s="9"/>
      <c r="B772" s="21"/>
      <c r="C772" s="8"/>
      <c r="D772" s="8"/>
      <c r="E772" s="8"/>
      <c r="F772" s="8"/>
      <c r="G772" s="8"/>
      <c r="H772" s="8"/>
      <c r="I772" s="8"/>
      <c r="J772" s="34"/>
      <c r="K772" s="35"/>
      <c r="L772" s="66"/>
      <c r="M772" s="25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8" customHeight="1" x14ac:dyDescent="0.25">
      <c r="A773" s="9"/>
      <c r="B773" s="21"/>
      <c r="C773" s="8"/>
      <c r="D773" s="8"/>
      <c r="E773" s="8"/>
      <c r="F773" s="8"/>
      <c r="G773" s="8"/>
      <c r="H773" s="8"/>
      <c r="I773" s="8"/>
      <c r="J773" s="34"/>
      <c r="K773" s="35"/>
      <c r="L773" s="66"/>
      <c r="M773" s="25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8" customHeight="1" x14ac:dyDescent="0.25">
      <c r="A774" s="9"/>
      <c r="B774" s="21"/>
      <c r="C774" s="8"/>
      <c r="D774" s="8"/>
      <c r="E774" s="8"/>
      <c r="F774" s="8"/>
      <c r="G774" s="8"/>
      <c r="H774" s="8"/>
      <c r="I774" s="8"/>
      <c r="J774" s="34"/>
      <c r="K774" s="35"/>
      <c r="L774" s="66"/>
      <c r="M774" s="25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8" customHeight="1" x14ac:dyDescent="0.25">
      <c r="A775" s="9"/>
      <c r="B775" s="21"/>
      <c r="C775" s="8"/>
      <c r="D775" s="8"/>
      <c r="E775" s="8"/>
      <c r="F775" s="8"/>
      <c r="G775" s="8"/>
      <c r="H775" s="8"/>
      <c r="I775" s="8"/>
      <c r="J775" s="34"/>
      <c r="K775" s="35"/>
      <c r="L775" s="66"/>
      <c r="M775" s="25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8" customHeight="1" x14ac:dyDescent="0.25">
      <c r="A776" s="9"/>
      <c r="B776" s="21"/>
      <c r="C776" s="8"/>
      <c r="D776" s="8"/>
      <c r="E776" s="8"/>
      <c r="F776" s="8"/>
      <c r="G776" s="8"/>
      <c r="H776" s="8"/>
      <c r="I776" s="8"/>
      <c r="J776" s="34"/>
      <c r="K776" s="35"/>
      <c r="L776" s="66"/>
      <c r="M776" s="25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8" customHeight="1" x14ac:dyDescent="0.25">
      <c r="A777" s="9"/>
      <c r="B777" s="21"/>
      <c r="C777" s="8"/>
      <c r="D777" s="8"/>
      <c r="E777" s="8"/>
      <c r="F777" s="8"/>
      <c r="G777" s="8"/>
      <c r="H777" s="8"/>
      <c r="I777" s="8"/>
      <c r="J777" s="34"/>
      <c r="K777" s="35"/>
      <c r="L777" s="66"/>
      <c r="M777" s="25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8" customHeight="1" x14ac:dyDescent="0.25">
      <c r="A778" s="9"/>
      <c r="B778" s="21"/>
      <c r="C778" s="8"/>
      <c r="D778" s="8"/>
      <c r="E778" s="8"/>
      <c r="F778" s="8"/>
      <c r="G778" s="8"/>
      <c r="H778" s="8"/>
      <c r="I778" s="8"/>
      <c r="J778" s="34"/>
      <c r="K778" s="35"/>
      <c r="L778" s="66"/>
      <c r="M778" s="25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8" customHeight="1" x14ac:dyDescent="0.25">
      <c r="A779" s="9"/>
      <c r="B779" s="21"/>
      <c r="C779" s="8"/>
      <c r="D779" s="8"/>
      <c r="E779" s="8"/>
      <c r="F779" s="8"/>
      <c r="G779" s="8"/>
      <c r="H779" s="8"/>
      <c r="I779" s="8"/>
      <c r="J779" s="34"/>
      <c r="K779" s="35"/>
      <c r="L779" s="66"/>
      <c r="M779" s="25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8" customHeight="1" x14ac:dyDescent="0.25">
      <c r="A780" s="9"/>
      <c r="B780" s="21"/>
      <c r="C780" s="8"/>
      <c r="D780" s="8"/>
      <c r="E780" s="8"/>
      <c r="F780" s="8"/>
      <c r="G780" s="8"/>
      <c r="H780" s="8"/>
      <c r="I780" s="8"/>
      <c r="J780" s="34"/>
      <c r="K780" s="35"/>
      <c r="L780" s="66"/>
      <c r="M780" s="25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8" customHeight="1" x14ac:dyDescent="0.25">
      <c r="A781" s="9"/>
      <c r="B781" s="21"/>
      <c r="C781" s="8"/>
      <c r="D781" s="8"/>
      <c r="E781" s="8"/>
      <c r="F781" s="8"/>
      <c r="G781" s="8"/>
      <c r="H781" s="8"/>
      <c r="I781" s="8"/>
      <c r="J781" s="34"/>
      <c r="K781" s="35"/>
      <c r="L781" s="66"/>
      <c r="M781" s="25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8" customHeight="1" x14ac:dyDescent="0.25">
      <c r="A782" s="9"/>
      <c r="B782" s="8"/>
      <c r="C782" s="8"/>
      <c r="D782" s="8"/>
      <c r="E782" s="8"/>
      <c r="F782" s="8"/>
      <c r="G782" s="8"/>
      <c r="H782" s="8"/>
      <c r="I782" s="8"/>
      <c r="J782" s="34"/>
      <c r="K782" s="35"/>
      <c r="L782" s="66"/>
      <c r="M782" s="25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8" customHeight="1" x14ac:dyDescent="0.25">
      <c r="A783" s="9"/>
      <c r="B783" s="8"/>
      <c r="C783" s="8"/>
      <c r="D783" s="8"/>
      <c r="E783" s="8"/>
      <c r="F783" s="8"/>
      <c r="G783" s="8"/>
      <c r="H783" s="8"/>
      <c r="I783" s="8"/>
      <c r="J783" s="34"/>
      <c r="K783" s="35"/>
      <c r="L783" s="66"/>
      <c r="M783" s="25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8" customHeight="1" x14ac:dyDescent="0.25">
      <c r="A784" s="9"/>
      <c r="B784" s="8"/>
      <c r="C784" s="8"/>
      <c r="D784" s="8"/>
      <c r="E784" s="8"/>
      <c r="F784" s="8"/>
      <c r="G784" s="8"/>
      <c r="H784" s="8"/>
      <c r="I784" s="8"/>
      <c r="J784" s="34"/>
      <c r="K784" s="35"/>
      <c r="L784" s="66"/>
      <c r="M784" s="25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8" customHeight="1" x14ac:dyDescent="0.25">
      <c r="A785" s="9"/>
      <c r="B785" s="8"/>
      <c r="C785" s="8"/>
      <c r="D785" s="8"/>
      <c r="E785" s="8"/>
      <c r="F785" s="8"/>
      <c r="G785" s="8"/>
      <c r="H785" s="8"/>
      <c r="I785" s="8"/>
      <c r="J785" s="34"/>
      <c r="K785" s="35"/>
      <c r="L785" s="66"/>
      <c r="M785" s="25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8" customHeight="1" x14ac:dyDescent="0.25">
      <c r="A786" s="9"/>
      <c r="B786" s="8"/>
      <c r="C786" s="8"/>
      <c r="D786" s="8"/>
      <c r="E786" s="8"/>
      <c r="F786" s="8"/>
      <c r="G786" s="8"/>
      <c r="H786" s="8"/>
      <c r="I786" s="8"/>
      <c r="J786" s="34"/>
      <c r="K786" s="35"/>
      <c r="L786" s="66"/>
      <c r="M786" s="25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8" customHeight="1" x14ac:dyDescent="0.25">
      <c r="A787" s="9"/>
      <c r="B787" s="8"/>
      <c r="C787" s="8"/>
      <c r="D787" s="8"/>
      <c r="E787" s="8"/>
      <c r="F787" s="8"/>
      <c r="G787" s="8"/>
      <c r="H787" s="8"/>
      <c r="I787" s="8"/>
      <c r="J787" s="34"/>
      <c r="K787" s="35"/>
      <c r="L787" s="66"/>
      <c r="M787" s="25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8" customHeight="1" x14ac:dyDescent="0.25">
      <c r="A788" s="9"/>
      <c r="B788" s="8"/>
      <c r="C788" s="8"/>
      <c r="D788" s="8"/>
      <c r="E788" s="8"/>
      <c r="F788" s="8"/>
      <c r="G788" s="8"/>
      <c r="H788" s="8"/>
      <c r="I788" s="8"/>
      <c r="J788" s="34"/>
      <c r="K788" s="35"/>
      <c r="L788" s="66"/>
      <c r="M788" s="25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8" customHeight="1" x14ac:dyDescent="0.25">
      <c r="A789" s="9"/>
      <c r="B789" s="8"/>
      <c r="C789" s="8"/>
      <c r="D789" s="8"/>
      <c r="E789" s="8"/>
      <c r="F789" s="8"/>
      <c r="G789" s="8"/>
      <c r="H789" s="8"/>
      <c r="I789" s="8"/>
      <c r="J789" s="34"/>
      <c r="K789" s="35"/>
      <c r="L789" s="66"/>
      <c r="M789" s="25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8" customHeight="1" x14ac:dyDescent="0.25">
      <c r="A790" s="9"/>
      <c r="B790" s="8"/>
      <c r="C790" s="8"/>
      <c r="D790" s="8"/>
      <c r="E790" s="8"/>
      <c r="F790" s="8"/>
      <c r="G790" s="8"/>
      <c r="H790" s="8"/>
      <c r="I790" s="8"/>
      <c r="J790" s="34"/>
      <c r="K790" s="35"/>
      <c r="L790" s="66"/>
      <c r="M790" s="25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8" customHeight="1" x14ac:dyDescent="0.25">
      <c r="A791" s="9"/>
      <c r="B791" s="8"/>
      <c r="C791" s="8"/>
      <c r="D791" s="8"/>
      <c r="E791" s="8"/>
      <c r="F791" s="8"/>
      <c r="G791" s="8"/>
      <c r="H791" s="8"/>
      <c r="I791" s="8"/>
      <c r="J791" s="34"/>
      <c r="K791" s="35"/>
      <c r="L791" s="66"/>
      <c r="M791" s="25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8" customHeight="1" x14ac:dyDescent="0.25">
      <c r="A792" s="9"/>
      <c r="B792" s="8"/>
      <c r="C792" s="8"/>
      <c r="D792" s="8"/>
      <c r="E792" s="8"/>
      <c r="F792" s="8"/>
      <c r="G792" s="8"/>
      <c r="H792" s="8"/>
      <c r="I792" s="8"/>
      <c r="J792" s="34"/>
      <c r="K792" s="35"/>
      <c r="L792" s="66"/>
      <c r="M792" s="25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8" customHeight="1" x14ac:dyDescent="0.25">
      <c r="A793" s="9"/>
      <c r="B793" s="8"/>
      <c r="C793" s="8"/>
      <c r="D793" s="8"/>
      <c r="E793" s="8"/>
      <c r="F793" s="8"/>
      <c r="G793" s="8"/>
      <c r="H793" s="8"/>
      <c r="I793" s="8"/>
      <c r="J793" s="34"/>
      <c r="K793" s="35"/>
      <c r="L793" s="66"/>
      <c r="M793" s="25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8" customHeight="1" x14ac:dyDescent="0.25">
      <c r="A794" s="9"/>
      <c r="B794" s="8"/>
      <c r="C794" s="8"/>
      <c r="D794" s="8"/>
      <c r="E794" s="8"/>
      <c r="F794" s="8"/>
      <c r="G794" s="8"/>
      <c r="H794" s="8"/>
      <c r="I794" s="8"/>
      <c r="J794" s="34"/>
      <c r="K794" s="35"/>
      <c r="L794" s="66"/>
      <c r="M794" s="25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8" customHeight="1" x14ac:dyDescent="0.25">
      <c r="A795" s="9"/>
      <c r="B795" s="8"/>
      <c r="C795" s="8"/>
      <c r="D795" s="8"/>
      <c r="E795" s="8"/>
      <c r="F795" s="8"/>
      <c r="G795" s="8"/>
      <c r="H795" s="8"/>
      <c r="I795" s="8"/>
      <c r="J795" s="34"/>
      <c r="K795" s="35"/>
      <c r="L795" s="66"/>
      <c r="M795" s="25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8" customHeight="1" x14ac:dyDescent="0.25">
      <c r="A796" s="9"/>
      <c r="B796" s="8"/>
      <c r="C796" s="8"/>
      <c r="D796" s="8"/>
      <c r="E796" s="8"/>
      <c r="F796" s="8"/>
      <c r="G796" s="8"/>
      <c r="H796" s="8"/>
      <c r="I796" s="8"/>
      <c r="J796" s="34"/>
      <c r="K796" s="35"/>
      <c r="L796" s="66"/>
      <c r="M796" s="25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8" customHeight="1" x14ac:dyDescent="0.25">
      <c r="A797" s="9"/>
      <c r="B797" s="8"/>
      <c r="C797" s="8"/>
      <c r="D797" s="8"/>
      <c r="E797" s="8"/>
      <c r="F797" s="8"/>
      <c r="G797" s="8"/>
      <c r="H797" s="8"/>
      <c r="I797" s="8"/>
      <c r="J797" s="34"/>
      <c r="K797" s="35"/>
      <c r="L797" s="66"/>
      <c r="M797" s="25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8" customHeight="1" x14ac:dyDescent="0.25">
      <c r="A798" s="9"/>
      <c r="B798" s="8"/>
      <c r="C798" s="8"/>
      <c r="D798" s="8"/>
      <c r="E798" s="8"/>
      <c r="F798" s="8"/>
      <c r="G798" s="8"/>
      <c r="H798" s="8"/>
      <c r="I798" s="8"/>
      <c r="J798" s="34"/>
      <c r="K798" s="35"/>
      <c r="L798" s="66"/>
      <c r="M798" s="25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8" customHeight="1" x14ac:dyDescent="0.25">
      <c r="A799" s="9"/>
      <c r="B799" s="8"/>
      <c r="C799" s="8"/>
      <c r="D799" s="8"/>
      <c r="E799" s="8"/>
      <c r="F799" s="8"/>
      <c r="G799" s="8"/>
      <c r="H799" s="8"/>
      <c r="I799" s="8"/>
      <c r="J799" s="34"/>
      <c r="K799" s="35"/>
      <c r="L799" s="66"/>
      <c r="M799" s="25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8" customHeight="1" x14ac:dyDescent="0.25">
      <c r="A800" s="9"/>
      <c r="B800" s="8"/>
      <c r="C800" s="8"/>
      <c r="D800" s="8"/>
      <c r="E800" s="8"/>
      <c r="F800" s="8"/>
      <c r="G800" s="8"/>
      <c r="H800" s="8"/>
      <c r="I800" s="8"/>
      <c r="J800" s="34"/>
      <c r="K800" s="35"/>
      <c r="L800" s="66"/>
      <c r="M800" s="25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8" customHeight="1" x14ac:dyDescent="0.25">
      <c r="A801" s="9"/>
      <c r="B801" s="8"/>
      <c r="C801" s="8"/>
      <c r="D801" s="8"/>
      <c r="E801" s="8"/>
      <c r="F801" s="8"/>
      <c r="G801" s="8"/>
      <c r="H801" s="8"/>
      <c r="I801" s="8"/>
      <c r="J801" s="34"/>
      <c r="K801" s="35"/>
      <c r="L801" s="66"/>
      <c r="M801" s="25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8" customHeight="1" x14ac:dyDescent="0.25">
      <c r="A802" s="9"/>
      <c r="B802" s="8"/>
      <c r="C802" s="8"/>
      <c r="D802" s="8"/>
      <c r="E802" s="8"/>
      <c r="F802" s="8"/>
      <c r="G802" s="8"/>
      <c r="H802" s="8"/>
      <c r="I802" s="8"/>
      <c r="J802" s="34"/>
      <c r="K802" s="35"/>
      <c r="L802" s="66"/>
      <c r="M802" s="25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8" customHeight="1" x14ac:dyDescent="0.25">
      <c r="A803" s="9"/>
      <c r="B803" s="8"/>
      <c r="C803" s="8"/>
      <c r="D803" s="8"/>
      <c r="E803" s="8"/>
      <c r="F803" s="8"/>
      <c r="G803" s="8"/>
      <c r="H803" s="8"/>
      <c r="I803" s="8"/>
      <c r="J803" s="34"/>
      <c r="K803" s="35"/>
      <c r="L803" s="66"/>
      <c r="M803" s="25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8" customHeight="1" x14ac:dyDescent="0.25">
      <c r="A804" s="9"/>
      <c r="B804" s="8"/>
      <c r="C804" s="8"/>
      <c r="D804" s="8"/>
      <c r="E804" s="8"/>
      <c r="F804" s="8"/>
      <c r="G804" s="8"/>
      <c r="H804" s="8"/>
      <c r="I804" s="8"/>
      <c r="J804" s="34"/>
      <c r="K804" s="35"/>
      <c r="L804" s="66"/>
      <c r="M804" s="25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8" customHeight="1" x14ac:dyDescent="0.25">
      <c r="A805" s="9"/>
      <c r="B805" s="8"/>
      <c r="C805" s="8"/>
      <c r="D805" s="8"/>
      <c r="E805" s="8"/>
      <c r="F805" s="8"/>
      <c r="G805" s="8"/>
      <c r="H805" s="8"/>
      <c r="I805" s="8"/>
      <c r="J805" s="34"/>
      <c r="K805" s="35"/>
      <c r="L805" s="66"/>
      <c r="M805" s="25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8" customHeight="1" x14ac:dyDescent="0.25">
      <c r="A806" s="9"/>
      <c r="B806" s="8"/>
      <c r="C806" s="8"/>
      <c r="D806" s="8"/>
      <c r="E806" s="8"/>
      <c r="F806" s="8"/>
      <c r="G806" s="8"/>
      <c r="H806" s="8"/>
      <c r="I806" s="8"/>
      <c r="J806" s="34"/>
      <c r="K806" s="35"/>
      <c r="L806" s="66"/>
      <c r="M806" s="25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8" customHeight="1" x14ac:dyDescent="0.25">
      <c r="A807" s="9"/>
      <c r="B807" s="8"/>
      <c r="C807" s="8"/>
      <c r="D807" s="8"/>
      <c r="E807" s="8"/>
      <c r="F807" s="8"/>
      <c r="G807" s="8"/>
      <c r="H807" s="8"/>
      <c r="I807" s="8"/>
      <c r="J807" s="34"/>
      <c r="K807" s="35"/>
      <c r="L807" s="66"/>
      <c r="M807" s="25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8" customHeight="1" x14ac:dyDescent="0.25">
      <c r="A808" s="9"/>
      <c r="B808" s="8"/>
      <c r="C808" s="8"/>
      <c r="D808" s="8"/>
      <c r="E808" s="8"/>
      <c r="F808" s="8"/>
      <c r="G808" s="8"/>
      <c r="H808" s="8"/>
      <c r="I808" s="8"/>
      <c r="J808" s="34"/>
      <c r="K808" s="35"/>
      <c r="L808" s="66"/>
      <c r="M808" s="25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8" customHeight="1" x14ac:dyDescent="0.25">
      <c r="A809" s="9"/>
      <c r="B809" s="8"/>
      <c r="C809" s="8"/>
      <c r="D809" s="8"/>
      <c r="E809" s="8"/>
      <c r="F809" s="8"/>
      <c r="G809" s="8"/>
      <c r="H809" s="8"/>
      <c r="I809" s="8"/>
      <c r="J809" s="34"/>
      <c r="K809" s="35"/>
      <c r="L809" s="66"/>
      <c r="M809" s="25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8" customHeight="1" x14ac:dyDescent="0.25">
      <c r="A810" s="9"/>
      <c r="B810" s="8"/>
      <c r="C810" s="8"/>
      <c r="D810" s="8"/>
      <c r="E810" s="8"/>
      <c r="F810" s="8"/>
      <c r="G810" s="8"/>
      <c r="H810" s="8"/>
      <c r="I810" s="8"/>
      <c r="J810" s="34"/>
      <c r="K810" s="35"/>
      <c r="L810" s="66"/>
      <c r="M810" s="25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8" customHeight="1" x14ac:dyDescent="0.25">
      <c r="A811" s="9"/>
      <c r="B811" s="8"/>
      <c r="C811" s="8"/>
      <c r="D811" s="8"/>
      <c r="E811" s="8"/>
      <c r="F811" s="8"/>
      <c r="G811" s="8"/>
      <c r="H811" s="8"/>
      <c r="I811" s="8"/>
      <c r="J811" s="34"/>
      <c r="K811" s="35"/>
      <c r="L811" s="66"/>
      <c r="M811" s="25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8" customHeight="1" x14ac:dyDescent="0.25">
      <c r="A812" s="9"/>
      <c r="B812" s="8"/>
      <c r="C812" s="8"/>
      <c r="D812" s="8"/>
      <c r="E812" s="8"/>
      <c r="F812" s="8"/>
      <c r="G812" s="8"/>
      <c r="H812" s="8"/>
      <c r="I812" s="8"/>
      <c r="J812" s="34"/>
      <c r="K812" s="35"/>
      <c r="L812" s="66"/>
      <c r="M812" s="25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8" customHeight="1" x14ac:dyDescent="0.25">
      <c r="A813" s="9"/>
      <c r="B813" s="8"/>
      <c r="C813" s="8"/>
      <c r="D813" s="8"/>
      <c r="E813" s="8"/>
      <c r="F813" s="8"/>
      <c r="G813" s="8"/>
      <c r="H813" s="8"/>
      <c r="I813" s="8"/>
      <c r="J813" s="34"/>
      <c r="K813" s="35"/>
      <c r="L813" s="66"/>
      <c r="M813" s="25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8" customHeight="1" x14ac:dyDescent="0.25">
      <c r="A814" s="9"/>
      <c r="B814" s="8"/>
      <c r="C814" s="8"/>
      <c r="D814" s="8"/>
      <c r="E814" s="8"/>
      <c r="F814" s="8"/>
      <c r="G814" s="8"/>
      <c r="H814" s="8"/>
      <c r="I814" s="8"/>
      <c r="J814" s="34"/>
      <c r="K814" s="35"/>
      <c r="L814" s="66"/>
      <c r="M814" s="25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8" customHeight="1" x14ac:dyDescent="0.25">
      <c r="A815" s="9"/>
      <c r="B815" s="8"/>
      <c r="C815" s="8"/>
      <c r="D815" s="8"/>
      <c r="E815" s="8"/>
      <c r="F815" s="8"/>
      <c r="G815" s="8"/>
      <c r="H815" s="8"/>
      <c r="I815" s="8"/>
      <c r="J815" s="34"/>
      <c r="K815" s="35"/>
      <c r="L815" s="66"/>
      <c r="M815" s="25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8" customHeight="1" x14ac:dyDescent="0.25">
      <c r="A816" s="9"/>
      <c r="B816" s="8"/>
      <c r="C816" s="8"/>
      <c r="D816" s="8"/>
      <c r="E816" s="8"/>
      <c r="F816" s="8"/>
      <c r="G816" s="8"/>
      <c r="H816" s="8"/>
      <c r="I816" s="8"/>
      <c r="J816" s="34"/>
      <c r="K816" s="35"/>
      <c r="L816" s="66"/>
      <c r="M816" s="25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8" customHeight="1" x14ac:dyDescent="0.25">
      <c r="A817" s="9"/>
      <c r="B817" s="8"/>
      <c r="C817" s="8"/>
      <c r="D817" s="8"/>
      <c r="E817" s="8"/>
      <c r="F817" s="8"/>
      <c r="G817" s="8"/>
      <c r="H817" s="8"/>
      <c r="I817" s="8"/>
      <c r="J817" s="34"/>
      <c r="K817" s="35"/>
      <c r="L817" s="66"/>
      <c r="M817" s="25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8" customHeight="1" x14ac:dyDescent="0.25">
      <c r="A818" s="9"/>
      <c r="B818" s="8"/>
      <c r="C818" s="8"/>
      <c r="D818" s="8"/>
      <c r="E818" s="8"/>
      <c r="F818" s="8"/>
      <c r="G818" s="8"/>
      <c r="H818" s="8"/>
      <c r="I818" s="8"/>
      <c r="J818" s="34"/>
      <c r="K818" s="35"/>
      <c r="L818" s="66"/>
      <c r="M818" s="25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8" customHeight="1" x14ac:dyDescent="0.25">
      <c r="A819" s="9"/>
      <c r="B819" s="8"/>
      <c r="C819" s="8"/>
      <c r="D819" s="8"/>
      <c r="E819" s="8"/>
      <c r="F819" s="8"/>
      <c r="G819" s="8"/>
      <c r="H819" s="8"/>
      <c r="I819" s="8"/>
      <c r="J819" s="34"/>
      <c r="K819" s="35"/>
      <c r="L819" s="66"/>
      <c r="M819" s="25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8" customHeight="1" x14ac:dyDescent="0.25">
      <c r="A820" s="9"/>
      <c r="B820" s="8"/>
      <c r="C820" s="8"/>
      <c r="D820" s="8"/>
      <c r="E820" s="8"/>
      <c r="F820" s="8"/>
      <c r="G820" s="8"/>
      <c r="H820" s="8"/>
      <c r="I820" s="8"/>
      <c r="J820" s="34"/>
      <c r="K820" s="35"/>
      <c r="L820" s="66"/>
      <c r="M820" s="25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8" customHeight="1" x14ac:dyDescent="0.25">
      <c r="A821" s="9"/>
      <c r="B821" s="8"/>
      <c r="C821" s="8"/>
      <c r="D821" s="8"/>
      <c r="E821" s="8"/>
      <c r="F821" s="8"/>
      <c r="G821" s="8"/>
      <c r="H821" s="8"/>
      <c r="I821" s="8"/>
      <c r="J821" s="34"/>
      <c r="K821" s="35"/>
      <c r="L821" s="66"/>
      <c r="M821" s="25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8" customHeight="1" x14ac:dyDescent="0.25">
      <c r="A822" s="9"/>
      <c r="B822" s="8"/>
      <c r="C822" s="8"/>
      <c r="D822" s="8"/>
      <c r="E822" s="8"/>
      <c r="F822" s="8"/>
      <c r="G822" s="8"/>
      <c r="H822" s="8"/>
      <c r="I822" s="8"/>
      <c r="J822" s="34"/>
      <c r="K822" s="35"/>
      <c r="L822" s="66"/>
      <c r="M822" s="25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8" customHeight="1" x14ac:dyDescent="0.25">
      <c r="A823" s="9"/>
      <c r="B823" s="8"/>
      <c r="C823" s="8"/>
      <c r="D823" s="8"/>
      <c r="E823" s="8"/>
      <c r="F823" s="8"/>
      <c r="G823" s="8"/>
      <c r="H823" s="8"/>
      <c r="I823" s="8"/>
      <c r="J823" s="34"/>
      <c r="K823" s="35"/>
      <c r="L823" s="66"/>
      <c r="M823" s="25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8" customHeight="1" x14ac:dyDescent="0.25">
      <c r="A824" s="9"/>
      <c r="B824" s="8"/>
      <c r="C824" s="8"/>
      <c r="D824" s="8"/>
      <c r="E824" s="8"/>
      <c r="F824" s="8"/>
      <c r="G824" s="8"/>
      <c r="H824" s="8"/>
      <c r="I824" s="8"/>
      <c r="J824" s="34"/>
      <c r="K824" s="35"/>
      <c r="L824" s="66"/>
      <c r="M824" s="25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8" customHeight="1" x14ac:dyDescent="0.25">
      <c r="A825" s="9"/>
      <c r="B825" s="8"/>
      <c r="C825" s="8"/>
      <c r="D825" s="8"/>
      <c r="E825" s="8"/>
      <c r="F825" s="8"/>
      <c r="G825" s="8"/>
      <c r="H825" s="8"/>
      <c r="I825" s="8"/>
      <c r="J825" s="34"/>
      <c r="K825" s="35"/>
      <c r="L825" s="66"/>
      <c r="M825" s="25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8" customHeight="1" x14ac:dyDescent="0.25">
      <c r="A826" s="9"/>
      <c r="B826" s="8"/>
      <c r="C826" s="8"/>
      <c r="D826" s="8"/>
      <c r="E826" s="8"/>
      <c r="F826" s="8"/>
      <c r="G826" s="8"/>
      <c r="H826" s="8"/>
      <c r="I826" s="8"/>
      <c r="J826" s="34"/>
      <c r="K826" s="35"/>
      <c r="L826" s="66"/>
      <c r="M826" s="25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8" customHeight="1" x14ac:dyDescent="0.25">
      <c r="A827" s="9"/>
      <c r="B827" s="8"/>
      <c r="C827" s="8"/>
      <c r="D827" s="8"/>
      <c r="E827" s="8"/>
      <c r="F827" s="8"/>
      <c r="G827" s="8"/>
      <c r="H827" s="8"/>
      <c r="I827" s="8"/>
      <c r="J827" s="34"/>
      <c r="K827" s="35"/>
      <c r="L827" s="66"/>
      <c r="M827" s="25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8" customHeight="1" x14ac:dyDescent="0.25">
      <c r="A828" s="9"/>
      <c r="B828" s="8"/>
      <c r="C828" s="8"/>
      <c r="D828" s="8"/>
      <c r="E828" s="8"/>
      <c r="F828" s="8"/>
      <c r="G828" s="8"/>
      <c r="H828" s="8"/>
      <c r="I828" s="8"/>
      <c r="J828" s="34"/>
      <c r="K828" s="35"/>
      <c r="L828" s="66"/>
      <c r="M828" s="25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8" customHeight="1" x14ac:dyDescent="0.25">
      <c r="A829" s="9"/>
      <c r="B829" s="8"/>
      <c r="C829" s="8"/>
      <c r="D829" s="8"/>
      <c r="E829" s="8"/>
      <c r="F829" s="8"/>
      <c r="G829" s="8"/>
      <c r="H829" s="8"/>
      <c r="I829" s="8"/>
      <c r="J829" s="34"/>
      <c r="K829" s="35"/>
      <c r="L829" s="66"/>
      <c r="M829" s="25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8" customHeight="1" x14ac:dyDescent="0.25">
      <c r="A830" s="9"/>
      <c r="B830" s="8"/>
      <c r="C830" s="8"/>
      <c r="D830" s="8"/>
      <c r="E830" s="8"/>
      <c r="F830" s="8"/>
      <c r="G830" s="8"/>
      <c r="H830" s="8"/>
      <c r="I830" s="8"/>
      <c r="J830" s="34"/>
      <c r="K830" s="35"/>
      <c r="L830" s="66"/>
      <c r="M830" s="25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8" customHeight="1" x14ac:dyDescent="0.25">
      <c r="A831" s="9"/>
      <c r="B831" s="8"/>
      <c r="C831" s="8"/>
      <c r="D831" s="8"/>
      <c r="E831" s="8"/>
      <c r="F831" s="8"/>
      <c r="G831" s="8"/>
      <c r="H831" s="8"/>
      <c r="I831" s="8"/>
      <c r="J831" s="34"/>
      <c r="K831" s="35"/>
      <c r="L831" s="66"/>
      <c r="M831" s="25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8" customHeight="1" x14ac:dyDescent="0.25">
      <c r="A832" s="9"/>
      <c r="B832" s="8"/>
      <c r="C832" s="8"/>
      <c r="D832" s="8"/>
      <c r="E832" s="8"/>
      <c r="F832" s="8"/>
      <c r="G832" s="8"/>
      <c r="H832" s="8"/>
      <c r="I832" s="8"/>
      <c r="J832" s="34"/>
      <c r="K832" s="35"/>
      <c r="L832" s="66"/>
      <c r="M832" s="25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8" customHeight="1" x14ac:dyDescent="0.25">
      <c r="A833" s="9"/>
      <c r="B833" s="8"/>
      <c r="C833" s="8"/>
      <c r="D833" s="8"/>
      <c r="E833" s="8"/>
      <c r="F833" s="8"/>
      <c r="G833" s="8"/>
      <c r="H833" s="8"/>
      <c r="I833" s="8"/>
      <c r="J833" s="34"/>
      <c r="K833" s="35"/>
      <c r="L833" s="66"/>
      <c r="M833" s="25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8" customHeight="1" x14ac:dyDescent="0.25">
      <c r="A834" s="9"/>
      <c r="B834" s="8"/>
      <c r="C834" s="8"/>
      <c r="D834" s="8"/>
      <c r="E834" s="8"/>
      <c r="F834" s="8"/>
      <c r="G834" s="8"/>
      <c r="H834" s="8"/>
      <c r="I834" s="8"/>
      <c r="J834" s="34"/>
      <c r="K834" s="35"/>
      <c r="L834" s="66"/>
      <c r="M834" s="25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8" customHeight="1" x14ac:dyDescent="0.25">
      <c r="A835" s="9"/>
      <c r="B835" s="8"/>
      <c r="C835" s="8"/>
      <c r="D835" s="8"/>
      <c r="E835" s="8"/>
      <c r="F835" s="8"/>
      <c r="G835" s="8"/>
      <c r="H835" s="8"/>
      <c r="I835" s="8"/>
      <c r="J835" s="34"/>
      <c r="K835" s="35"/>
      <c r="L835" s="66"/>
      <c r="M835" s="25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8" customHeight="1" x14ac:dyDescent="0.25">
      <c r="A836" s="9"/>
      <c r="B836" s="8"/>
      <c r="C836" s="8"/>
      <c r="D836" s="8"/>
      <c r="E836" s="8"/>
      <c r="F836" s="8"/>
      <c r="G836" s="8"/>
      <c r="H836" s="8"/>
      <c r="I836" s="8"/>
      <c r="J836" s="34"/>
      <c r="K836" s="35"/>
      <c r="L836" s="66"/>
      <c r="M836" s="25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8" customHeight="1" x14ac:dyDescent="0.25">
      <c r="A837" s="9"/>
      <c r="B837" s="8"/>
      <c r="C837" s="8"/>
      <c r="D837" s="8"/>
      <c r="E837" s="8"/>
      <c r="F837" s="8"/>
      <c r="G837" s="8"/>
      <c r="H837" s="8"/>
      <c r="I837" s="8"/>
      <c r="J837" s="34"/>
      <c r="K837" s="35"/>
      <c r="L837" s="66"/>
      <c r="M837" s="25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8" customHeight="1" x14ac:dyDescent="0.25">
      <c r="A838" s="9"/>
      <c r="B838" s="8"/>
      <c r="C838" s="8"/>
      <c r="D838" s="8"/>
      <c r="E838" s="8"/>
      <c r="F838" s="8"/>
      <c r="G838" s="8"/>
      <c r="H838" s="8"/>
      <c r="I838" s="8"/>
      <c r="J838" s="34"/>
      <c r="K838" s="35"/>
      <c r="L838" s="66"/>
      <c r="M838" s="25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8" customHeight="1" x14ac:dyDescent="0.25">
      <c r="A839" s="9"/>
      <c r="B839" s="8"/>
      <c r="C839" s="8"/>
      <c r="D839" s="8"/>
      <c r="E839" s="8"/>
      <c r="F839" s="8"/>
      <c r="G839" s="8"/>
      <c r="H839" s="8"/>
      <c r="I839" s="8"/>
      <c r="J839" s="34"/>
      <c r="K839" s="35"/>
      <c r="L839" s="66"/>
      <c r="M839" s="25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8" customHeight="1" x14ac:dyDescent="0.25">
      <c r="A840" s="9"/>
      <c r="B840" s="8"/>
      <c r="C840" s="8"/>
      <c r="D840" s="8"/>
      <c r="E840" s="8"/>
      <c r="F840" s="8"/>
      <c r="G840" s="39"/>
      <c r="H840" s="8"/>
      <c r="I840" s="8"/>
      <c r="J840" s="34"/>
      <c r="K840" s="35"/>
      <c r="L840" s="66"/>
      <c r="M840" s="25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8" customHeight="1" x14ac:dyDescent="0.25">
      <c r="A841" s="9"/>
      <c r="B841" s="8"/>
      <c r="C841" s="8"/>
      <c r="D841" s="8"/>
      <c r="E841" s="8"/>
      <c r="F841" s="8"/>
      <c r="G841" s="8"/>
      <c r="H841" s="8"/>
      <c r="I841" s="8"/>
      <c r="J841" s="34"/>
      <c r="K841" s="35"/>
      <c r="L841" s="66"/>
      <c r="M841" s="25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8" customHeight="1" x14ac:dyDescent="0.25">
      <c r="A842" s="9"/>
      <c r="B842" s="8"/>
      <c r="C842" s="8"/>
      <c r="D842" s="8"/>
      <c r="E842" s="8"/>
      <c r="F842" s="8"/>
      <c r="G842" s="8"/>
      <c r="H842" s="8"/>
      <c r="I842" s="8"/>
      <c r="J842" s="34"/>
      <c r="K842" s="35"/>
      <c r="L842" s="66"/>
      <c r="M842" s="25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8" customHeight="1" x14ac:dyDescent="0.25">
      <c r="A843" s="9"/>
      <c r="B843" s="8"/>
      <c r="C843" s="8"/>
      <c r="D843" s="8"/>
      <c r="E843" s="8"/>
      <c r="F843" s="8"/>
      <c r="G843" s="8"/>
      <c r="H843" s="8"/>
      <c r="I843" s="8"/>
      <c r="J843" s="34"/>
      <c r="K843" s="35"/>
      <c r="L843" s="66"/>
      <c r="M843" s="25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8" customHeight="1" x14ac:dyDescent="0.25">
      <c r="A844" s="9"/>
      <c r="B844" s="8"/>
      <c r="C844" s="8"/>
      <c r="D844" s="8"/>
      <c r="E844" s="8"/>
      <c r="F844" s="8"/>
      <c r="G844" s="8"/>
      <c r="H844" s="8"/>
      <c r="I844" s="8"/>
      <c r="J844" s="34"/>
      <c r="K844" s="35"/>
      <c r="L844" s="66"/>
      <c r="M844" s="25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8" customHeight="1" x14ac:dyDescent="0.25">
      <c r="A845" s="9"/>
      <c r="B845" s="8"/>
      <c r="C845" s="8"/>
      <c r="D845" s="8"/>
      <c r="E845" s="8"/>
      <c r="F845" s="8"/>
      <c r="G845" s="8"/>
      <c r="H845" s="8"/>
      <c r="I845" s="8"/>
      <c r="J845" s="34"/>
      <c r="K845" s="35"/>
      <c r="L845" s="66"/>
      <c r="M845" s="25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8" customHeight="1" x14ac:dyDescent="0.25">
      <c r="A846" s="9"/>
      <c r="B846" s="8"/>
      <c r="C846" s="8"/>
      <c r="D846" s="8"/>
      <c r="E846" s="8"/>
      <c r="F846" s="8"/>
      <c r="G846" s="8"/>
      <c r="H846" s="8"/>
      <c r="I846" s="8"/>
      <c r="J846" s="34"/>
      <c r="K846" s="35"/>
      <c r="L846" s="66"/>
      <c r="M846" s="25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8" customHeight="1" x14ac:dyDescent="0.25">
      <c r="A847" s="9"/>
      <c r="B847" s="8"/>
      <c r="C847" s="8"/>
      <c r="D847" s="8"/>
      <c r="E847" s="8"/>
      <c r="F847" s="8"/>
      <c r="G847" s="8"/>
      <c r="H847" s="8"/>
      <c r="I847" s="8"/>
      <c r="J847" s="34"/>
      <c r="K847" s="35"/>
      <c r="L847" s="66"/>
      <c r="M847" s="25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8" customHeight="1" x14ac:dyDescent="0.25">
      <c r="A848" s="9"/>
      <c r="B848" s="8"/>
      <c r="C848" s="8"/>
      <c r="D848" s="8"/>
      <c r="E848" s="8"/>
      <c r="F848" s="8"/>
      <c r="G848" s="8"/>
      <c r="H848" s="8"/>
      <c r="I848" s="8"/>
      <c r="J848" s="34"/>
      <c r="K848" s="35"/>
      <c r="L848" s="66"/>
      <c r="M848" s="25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8" customHeight="1" x14ac:dyDescent="0.25">
      <c r="A849" s="9"/>
      <c r="B849" s="8"/>
      <c r="C849" s="8"/>
      <c r="D849" s="8"/>
      <c r="E849" s="8"/>
      <c r="F849" s="8"/>
      <c r="G849" s="8"/>
      <c r="H849" s="8"/>
      <c r="I849" s="8"/>
      <c r="J849" s="34"/>
      <c r="K849" s="35"/>
      <c r="L849" s="66"/>
      <c r="M849" s="25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8" customHeight="1" x14ac:dyDescent="0.25">
      <c r="A850" s="9"/>
      <c r="B850" s="8"/>
      <c r="C850" s="8"/>
      <c r="D850" s="8"/>
      <c r="E850" s="8"/>
      <c r="F850" s="8"/>
      <c r="G850" s="8"/>
      <c r="H850" s="8"/>
      <c r="I850" s="8"/>
      <c r="J850" s="34"/>
      <c r="K850" s="35"/>
      <c r="L850" s="66"/>
      <c r="M850" s="25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8" customHeight="1" x14ac:dyDescent="0.25">
      <c r="A851" s="9"/>
      <c r="B851" s="8"/>
      <c r="C851" s="8"/>
      <c r="D851" s="8"/>
      <c r="E851" s="8"/>
      <c r="F851" s="8"/>
      <c r="G851" s="8"/>
      <c r="H851" s="8"/>
      <c r="I851" s="8"/>
      <c r="J851" s="34"/>
      <c r="K851" s="35"/>
      <c r="L851" s="66"/>
      <c r="M851" s="25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8" customHeight="1" x14ac:dyDescent="0.25">
      <c r="A852" s="9"/>
      <c r="B852" s="8"/>
      <c r="C852" s="8"/>
      <c r="D852" s="8"/>
      <c r="E852" s="8"/>
      <c r="F852" s="8"/>
      <c r="G852" s="8"/>
      <c r="H852" s="8"/>
      <c r="I852" s="8"/>
      <c r="J852" s="34"/>
      <c r="K852" s="35"/>
      <c r="L852" s="66"/>
      <c r="M852" s="25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8" customHeight="1" x14ac:dyDescent="0.25">
      <c r="A853" s="9"/>
      <c r="B853" s="8"/>
      <c r="C853" s="8"/>
      <c r="D853" s="8"/>
      <c r="E853" s="8"/>
      <c r="F853" s="8"/>
      <c r="G853" s="8"/>
      <c r="H853" s="8"/>
      <c r="I853" s="8"/>
      <c r="J853" s="34"/>
      <c r="K853" s="35"/>
      <c r="L853" s="66"/>
      <c r="M853" s="25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8" customHeight="1" x14ac:dyDescent="0.25">
      <c r="A854" s="9"/>
      <c r="B854" s="8"/>
      <c r="C854" s="8"/>
      <c r="D854" s="8"/>
      <c r="E854" s="8"/>
      <c r="F854" s="8"/>
      <c r="G854" s="8"/>
      <c r="H854" s="8"/>
      <c r="I854" s="8"/>
      <c r="J854" s="34"/>
      <c r="K854" s="35"/>
      <c r="L854" s="66"/>
      <c r="M854" s="25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8" customHeight="1" x14ac:dyDescent="0.25">
      <c r="A855" s="9"/>
      <c r="B855" s="8"/>
      <c r="C855" s="8"/>
      <c r="D855" s="8"/>
      <c r="E855" s="8"/>
      <c r="F855" s="8"/>
      <c r="G855" s="8"/>
      <c r="H855" s="8"/>
      <c r="I855" s="8"/>
      <c r="J855" s="34"/>
      <c r="K855" s="35"/>
      <c r="L855" s="66"/>
      <c r="M855" s="25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8" customHeight="1" x14ac:dyDescent="0.25">
      <c r="A856" s="9"/>
      <c r="B856" s="8"/>
      <c r="C856" s="8"/>
      <c r="D856" s="8"/>
      <c r="E856" s="8"/>
      <c r="F856" s="8"/>
      <c r="G856" s="8"/>
      <c r="H856" s="8"/>
      <c r="I856" s="8"/>
      <c r="J856" s="34"/>
      <c r="K856" s="35"/>
      <c r="L856" s="66"/>
      <c r="M856" s="25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8" customHeight="1" x14ac:dyDescent="0.25">
      <c r="A857" s="9"/>
      <c r="B857" s="8"/>
      <c r="C857" s="8"/>
      <c r="D857" s="8"/>
      <c r="E857" s="8"/>
      <c r="F857" s="8"/>
      <c r="G857" s="8"/>
      <c r="H857" s="8"/>
      <c r="I857" s="8"/>
      <c r="J857" s="34"/>
      <c r="K857" s="35"/>
      <c r="L857" s="66"/>
      <c r="M857" s="25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8" customHeight="1" x14ac:dyDescent="0.25">
      <c r="A858" s="9"/>
      <c r="B858" s="8"/>
      <c r="C858" s="8"/>
      <c r="D858" s="8"/>
      <c r="E858" s="8"/>
      <c r="F858" s="8"/>
      <c r="G858" s="8"/>
      <c r="H858" s="8"/>
      <c r="I858" s="8"/>
      <c r="J858" s="34"/>
      <c r="K858" s="35"/>
      <c r="L858" s="66"/>
      <c r="M858" s="25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8" customHeight="1" x14ac:dyDescent="0.25">
      <c r="A859" s="9"/>
      <c r="B859" s="8"/>
      <c r="C859" s="8"/>
      <c r="D859" s="8"/>
      <c r="E859" s="8"/>
      <c r="F859" s="8"/>
      <c r="G859" s="8"/>
      <c r="H859" s="8"/>
      <c r="I859" s="8"/>
      <c r="J859" s="34"/>
      <c r="K859" s="35"/>
      <c r="L859" s="66"/>
      <c r="M859" s="25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8" customHeight="1" x14ac:dyDescent="0.25">
      <c r="A860" s="9"/>
      <c r="B860" s="8"/>
      <c r="C860" s="8"/>
      <c r="D860" s="8"/>
      <c r="E860" s="8"/>
      <c r="F860" s="8"/>
      <c r="G860" s="8"/>
      <c r="H860" s="8"/>
      <c r="I860" s="8"/>
      <c r="J860" s="34"/>
      <c r="K860" s="35"/>
      <c r="L860" s="66"/>
      <c r="M860" s="25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8" customHeight="1" x14ac:dyDescent="0.25">
      <c r="A861" s="9"/>
      <c r="B861" s="8"/>
      <c r="C861" s="8"/>
      <c r="D861" s="8"/>
      <c r="E861" s="8"/>
      <c r="F861" s="8"/>
      <c r="G861" s="8"/>
      <c r="H861" s="8"/>
      <c r="I861" s="8"/>
      <c r="J861" s="34"/>
      <c r="K861" s="35"/>
      <c r="L861" s="66"/>
      <c r="M861" s="25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8" customHeight="1" x14ac:dyDescent="0.25">
      <c r="A862" s="9"/>
      <c r="B862" s="8"/>
      <c r="C862" s="8"/>
      <c r="D862" s="8"/>
      <c r="E862" s="8"/>
      <c r="F862" s="8"/>
      <c r="G862" s="8"/>
      <c r="H862" s="8"/>
      <c r="I862" s="8"/>
      <c r="J862" s="34"/>
      <c r="K862" s="35"/>
      <c r="L862" s="66"/>
      <c r="M862" s="25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8" customHeight="1" x14ac:dyDescent="0.25">
      <c r="A863" s="9"/>
      <c r="B863" s="8"/>
      <c r="C863" s="8"/>
      <c r="D863" s="8"/>
      <c r="E863" s="8"/>
      <c r="F863" s="8"/>
      <c r="G863" s="8"/>
      <c r="H863" s="8"/>
      <c r="I863" s="8"/>
      <c r="J863" s="34"/>
      <c r="K863" s="35"/>
      <c r="L863" s="66"/>
      <c r="M863" s="25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8" customHeight="1" x14ac:dyDescent="0.25">
      <c r="A864" s="9"/>
      <c r="B864" s="8"/>
      <c r="C864" s="8"/>
      <c r="D864" s="8"/>
      <c r="E864" s="8"/>
      <c r="F864" s="8"/>
      <c r="G864" s="8"/>
      <c r="H864" s="8"/>
      <c r="I864" s="8"/>
      <c r="J864" s="34"/>
      <c r="K864" s="35"/>
      <c r="L864" s="66"/>
      <c r="M864" s="25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8" customHeight="1" x14ac:dyDescent="0.25">
      <c r="A865" s="9"/>
      <c r="B865" s="8"/>
      <c r="C865" s="8"/>
      <c r="D865" s="8"/>
      <c r="E865" s="8"/>
      <c r="F865" s="8"/>
      <c r="G865" s="8"/>
      <c r="H865" s="8"/>
      <c r="I865" s="8"/>
      <c r="J865" s="34"/>
      <c r="K865" s="35"/>
      <c r="L865" s="66"/>
      <c r="M865" s="25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8" customHeight="1" x14ac:dyDescent="0.25">
      <c r="A866" s="9"/>
      <c r="B866" s="8"/>
      <c r="C866" s="8"/>
      <c r="D866" s="8"/>
      <c r="E866" s="8"/>
      <c r="F866" s="8"/>
      <c r="G866" s="8"/>
      <c r="H866" s="8"/>
      <c r="I866" s="8"/>
      <c r="J866" s="34"/>
      <c r="K866" s="35"/>
      <c r="L866" s="66"/>
      <c r="M866" s="25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8" customHeight="1" x14ac:dyDescent="0.25">
      <c r="A867" s="9"/>
      <c r="B867" s="8"/>
      <c r="C867" s="8"/>
      <c r="D867" s="8"/>
      <c r="E867" s="8"/>
      <c r="F867" s="8"/>
      <c r="G867" s="8"/>
      <c r="H867" s="8"/>
      <c r="I867" s="8"/>
      <c r="J867" s="34"/>
      <c r="K867" s="35"/>
      <c r="L867" s="66"/>
      <c r="M867" s="25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8" customHeight="1" x14ac:dyDescent="0.25">
      <c r="A868" s="9"/>
      <c r="B868" s="8"/>
      <c r="C868" s="8"/>
      <c r="D868" s="8"/>
      <c r="E868" s="8"/>
      <c r="F868" s="8"/>
      <c r="G868" s="8"/>
      <c r="H868" s="8"/>
      <c r="I868" s="8"/>
      <c r="J868" s="34"/>
      <c r="K868" s="35"/>
      <c r="L868" s="66"/>
      <c r="M868" s="25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8" customHeight="1" x14ac:dyDescent="0.25">
      <c r="A869" s="9"/>
      <c r="B869" s="8"/>
      <c r="C869" s="8"/>
      <c r="D869" s="8"/>
      <c r="E869" s="8"/>
      <c r="F869" s="8"/>
      <c r="G869" s="8"/>
      <c r="H869" s="8"/>
      <c r="I869" s="8"/>
      <c r="J869" s="34"/>
      <c r="K869" s="35"/>
      <c r="L869" s="66"/>
      <c r="M869" s="25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8" customHeight="1" x14ac:dyDescent="0.25">
      <c r="A870" s="9"/>
      <c r="B870" s="8"/>
      <c r="C870" s="8"/>
      <c r="D870" s="8"/>
      <c r="E870" s="8"/>
      <c r="F870" s="8"/>
      <c r="G870" s="8"/>
      <c r="H870" s="8"/>
      <c r="I870" s="8"/>
      <c r="J870" s="34"/>
      <c r="K870" s="35"/>
      <c r="L870" s="66"/>
      <c r="M870" s="25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8" customHeight="1" x14ac:dyDescent="0.25">
      <c r="A871" s="9"/>
      <c r="B871" s="8"/>
      <c r="C871" s="8"/>
      <c r="D871" s="8"/>
      <c r="E871" s="8"/>
      <c r="F871" s="8"/>
      <c r="G871" s="8"/>
      <c r="H871" s="8"/>
      <c r="I871" s="8"/>
      <c r="J871" s="34"/>
      <c r="K871" s="35"/>
      <c r="L871" s="66"/>
      <c r="M871" s="25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8" customHeight="1" x14ac:dyDescent="0.25">
      <c r="A872" s="9"/>
      <c r="B872" s="8"/>
      <c r="C872" s="8"/>
      <c r="D872" s="8"/>
      <c r="E872" s="8"/>
      <c r="F872" s="8"/>
      <c r="G872" s="8"/>
      <c r="H872" s="8"/>
      <c r="I872" s="8"/>
      <c r="J872" s="34"/>
      <c r="K872" s="35"/>
      <c r="L872" s="66"/>
      <c r="M872" s="25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8" customHeight="1" x14ac:dyDescent="0.25">
      <c r="A873" s="9"/>
      <c r="B873" s="8"/>
      <c r="C873" s="8"/>
      <c r="D873" s="8"/>
      <c r="E873" s="8"/>
      <c r="F873" s="8"/>
      <c r="G873" s="8"/>
      <c r="H873" s="8"/>
      <c r="I873" s="8"/>
      <c r="J873" s="34"/>
      <c r="K873" s="35"/>
      <c r="L873" s="66"/>
      <c r="M873" s="25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8" customHeight="1" x14ac:dyDescent="0.25">
      <c r="A874" s="9"/>
      <c r="B874" s="8"/>
      <c r="C874" s="8"/>
      <c r="D874" s="8"/>
      <c r="E874" s="8"/>
      <c r="F874" s="8"/>
      <c r="G874" s="8"/>
      <c r="H874" s="8"/>
      <c r="I874" s="8"/>
      <c r="J874" s="34"/>
      <c r="K874" s="35"/>
      <c r="L874" s="66"/>
      <c r="M874" s="25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8" customHeight="1" x14ac:dyDescent="0.25">
      <c r="A875" s="9"/>
      <c r="B875" s="8"/>
      <c r="C875" s="8"/>
      <c r="D875" s="8"/>
      <c r="E875" s="8"/>
      <c r="F875" s="8"/>
      <c r="G875" s="8"/>
      <c r="H875" s="8"/>
      <c r="I875" s="8"/>
      <c r="J875" s="34"/>
      <c r="K875" s="35"/>
      <c r="L875" s="66"/>
      <c r="M875" s="25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8" customHeight="1" x14ac:dyDescent="0.25">
      <c r="A876" s="9"/>
      <c r="B876" s="8"/>
      <c r="C876" s="8"/>
      <c r="D876" s="8"/>
      <c r="E876" s="8"/>
      <c r="F876" s="8"/>
      <c r="G876" s="8"/>
      <c r="H876" s="8"/>
      <c r="I876" s="8"/>
      <c r="J876" s="34"/>
      <c r="K876" s="35"/>
      <c r="L876" s="66"/>
      <c r="M876" s="25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8" customHeight="1" x14ac:dyDescent="0.25">
      <c r="A877" s="9"/>
      <c r="B877" s="8"/>
      <c r="C877" s="8"/>
      <c r="D877" s="8"/>
      <c r="E877" s="8"/>
      <c r="F877" s="8"/>
      <c r="G877" s="8"/>
      <c r="H877" s="8"/>
      <c r="I877" s="8"/>
      <c r="J877" s="34"/>
      <c r="K877" s="35"/>
      <c r="L877" s="66"/>
      <c r="M877" s="25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8" customHeight="1" x14ac:dyDescent="0.25">
      <c r="A878" s="9"/>
      <c r="B878" s="8"/>
      <c r="C878" s="8"/>
      <c r="D878" s="8"/>
      <c r="E878" s="8"/>
      <c r="F878" s="8"/>
      <c r="G878" s="8"/>
      <c r="H878" s="8"/>
      <c r="I878" s="8"/>
      <c r="J878" s="34"/>
      <c r="K878" s="35"/>
      <c r="L878" s="66"/>
      <c r="M878" s="25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8" customHeight="1" x14ac:dyDescent="0.25">
      <c r="A879" s="9"/>
      <c r="B879" s="8"/>
      <c r="C879" s="8"/>
      <c r="D879" s="8"/>
      <c r="E879" s="8"/>
      <c r="F879" s="8"/>
      <c r="G879" s="8"/>
      <c r="H879" s="8"/>
      <c r="I879" s="8"/>
      <c r="J879" s="34"/>
      <c r="K879" s="35"/>
      <c r="L879" s="66"/>
      <c r="M879" s="25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8" customHeight="1" x14ac:dyDescent="0.25">
      <c r="A880" s="9"/>
      <c r="B880" s="8"/>
      <c r="C880" s="8"/>
      <c r="D880" s="8"/>
      <c r="E880" s="8"/>
      <c r="F880" s="8"/>
      <c r="G880" s="8"/>
      <c r="H880" s="8"/>
      <c r="I880" s="8"/>
      <c r="J880" s="34"/>
      <c r="K880" s="35"/>
      <c r="L880" s="66"/>
      <c r="M880" s="25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8" customHeight="1" x14ac:dyDescent="0.25">
      <c r="A881" s="9"/>
      <c r="B881" s="8"/>
      <c r="C881" s="8"/>
      <c r="D881" s="8"/>
      <c r="E881" s="8"/>
      <c r="F881" s="8"/>
      <c r="G881" s="8"/>
      <c r="H881" s="8"/>
      <c r="I881" s="8"/>
      <c r="J881" s="34"/>
      <c r="K881" s="35"/>
      <c r="L881" s="66"/>
      <c r="M881" s="25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8" customHeight="1" x14ac:dyDescent="0.25">
      <c r="A882" s="9"/>
      <c r="B882" s="8"/>
      <c r="C882" s="8"/>
      <c r="D882" s="8"/>
      <c r="E882" s="8"/>
      <c r="F882" s="8"/>
      <c r="G882" s="8"/>
      <c r="H882" s="8"/>
      <c r="I882" s="8"/>
      <c r="J882" s="34"/>
      <c r="K882" s="35"/>
      <c r="L882" s="66"/>
      <c r="M882" s="25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8" customHeight="1" x14ac:dyDescent="0.25">
      <c r="A883" s="9"/>
      <c r="B883" s="8"/>
      <c r="C883" s="8"/>
      <c r="D883" s="8"/>
      <c r="E883" s="8"/>
      <c r="F883" s="8"/>
      <c r="G883" s="8"/>
      <c r="H883" s="8"/>
      <c r="I883" s="8"/>
      <c r="J883" s="34"/>
      <c r="K883" s="35"/>
      <c r="L883" s="66"/>
      <c r="M883" s="25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8" customHeight="1" x14ac:dyDescent="0.25">
      <c r="A884" s="9"/>
      <c r="B884" s="8"/>
      <c r="C884" s="8"/>
      <c r="D884" s="8"/>
      <c r="E884" s="8"/>
      <c r="F884" s="8"/>
      <c r="G884" s="8"/>
      <c r="H884" s="8"/>
      <c r="I884" s="8"/>
      <c r="J884" s="34"/>
      <c r="K884" s="35"/>
      <c r="L884" s="66"/>
      <c r="M884" s="25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8" customHeight="1" x14ac:dyDescent="0.25">
      <c r="A885" s="9"/>
      <c r="B885" s="8"/>
      <c r="C885" s="8"/>
      <c r="D885" s="8"/>
      <c r="E885" s="8"/>
      <c r="F885" s="8"/>
      <c r="G885" s="8"/>
      <c r="H885" s="8"/>
      <c r="I885" s="8"/>
      <c r="J885" s="34"/>
      <c r="K885" s="35"/>
      <c r="L885" s="66"/>
      <c r="M885" s="25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8" customHeight="1" x14ac:dyDescent="0.25">
      <c r="A886" s="9"/>
      <c r="B886" s="8"/>
      <c r="C886" s="8"/>
      <c r="D886" s="8"/>
      <c r="E886" s="8"/>
      <c r="F886" s="8"/>
      <c r="G886" s="8"/>
      <c r="H886" s="8"/>
      <c r="I886" s="8"/>
      <c r="J886" s="34"/>
      <c r="K886" s="35"/>
      <c r="L886" s="66"/>
      <c r="M886" s="25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8" customHeight="1" x14ac:dyDescent="0.25">
      <c r="A887" s="9"/>
      <c r="B887" s="8"/>
      <c r="C887" s="8"/>
      <c r="D887" s="8"/>
      <c r="E887" s="8"/>
      <c r="F887" s="8"/>
      <c r="G887" s="8"/>
      <c r="H887" s="8"/>
      <c r="I887" s="8"/>
      <c r="J887" s="34"/>
      <c r="K887" s="35"/>
      <c r="L887" s="66"/>
      <c r="M887" s="25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8" customHeight="1" x14ac:dyDescent="0.25">
      <c r="A888" s="9"/>
      <c r="B888" s="8"/>
      <c r="C888" s="8"/>
      <c r="D888" s="8"/>
      <c r="E888" s="8"/>
      <c r="F888" s="8"/>
      <c r="G888" s="8"/>
      <c r="H888" s="8"/>
      <c r="I888" s="8"/>
      <c r="J888" s="34"/>
      <c r="K888" s="35"/>
      <c r="L888" s="66"/>
      <c r="M888" s="25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8" customHeight="1" x14ac:dyDescent="0.25">
      <c r="A889" s="9"/>
      <c r="B889" s="8"/>
      <c r="C889" s="8"/>
      <c r="D889" s="8"/>
      <c r="E889" s="8"/>
      <c r="F889" s="8"/>
      <c r="G889" s="8"/>
      <c r="H889" s="8"/>
      <c r="I889" s="8"/>
      <c r="J889" s="34"/>
      <c r="K889" s="35"/>
      <c r="L889" s="66"/>
      <c r="M889" s="25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8" customHeight="1" x14ac:dyDescent="0.25">
      <c r="A890" s="9"/>
      <c r="B890" s="8"/>
      <c r="C890" s="8"/>
      <c r="D890" s="8"/>
      <c r="E890" s="8"/>
      <c r="F890" s="8"/>
      <c r="G890" s="8"/>
      <c r="H890" s="8"/>
      <c r="I890" s="8"/>
      <c r="J890" s="34"/>
      <c r="K890" s="35"/>
      <c r="L890" s="66"/>
      <c r="M890" s="25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8" customHeight="1" x14ac:dyDescent="0.25">
      <c r="A891" s="9"/>
      <c r="B891" s="21"/>
      <c r="C891" s="8"/>
      <c r="D891" s="8"/>
      <c r="E891" s="8"/>
      <c r="F891" s="8"/>
      <c r="G891" s="8"/>
      <c r="H891" s="8"/>
      <c r="I891" s="8"/>
      <c r="J891" s="34"/>
      <c r="K891" s="35"/>
      <c r="L891" s="66"/>
      <c r="M891" s="25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8" customHeight="1" x14ac:dyDescent="0.25">
      <c r="A892" s="9"/>
      <c r="B892" s="21"/>
      <c r="C892" s="8"/>
      <c r="D892" s="8"/>
      <c r="E892" s="8"/>
      <c r="F892" s="8"/>
      <c r="G892" s="8"/>
      <c r="H892" s="8"/>
      <c r="I892" s="8"/>
      <c r="J892" s="34"/>
      <c r="K892" s="35"/>
      <c r="L892" s="66"/>
      <c r="M892" s="25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8" customHeight="1" x14ac:dyDescent="0.25">
      <c r="A893" s="9"/>
      <c r="B893" s="8"/>
      <c r="C893" s="8"/>
      <c r="D893" s="8"/>
      <c r="E893" s="8"/>
      <c r="F893" s="8"/>
      <c r="G893" s="8"/>
      <c r="H893" s="8"/>
      <c r="I893" s="8"/>
      <c r="J893" s="34"/>
      <c r="K893" s="35"/>
      <c r="L893" s="66"/>
      <c r="M893" s="25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8" customHeight="1" x14ac:dyDescent="0.25">
      <c r="A894" s="9"/>
      <c r="B894" s="8"/>
      <c r="C894" s="8"/>
      <c r="D894" s="8"/>
      <c r="E894" s="8"/>
      <c r="F894" s="8"/>
      <c r="G894" s="8"/>
      <c r="H894" s="8"/>
      <c r="I894" s="8"/>
      <c r="J894" s="34"/>
      <c r="K894" s="35"/>
      <c r="L894" s="66"/>
      <c r="M894" s="25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8" customHeight="1" x14ac:dyDescent="0.25">
      <c r="A895" s="9"/>
      <c r="B895" s="8"/>
      <c r="C895" s="8"/>
      <c r="D895" s="8"/>
      <c r="E895" s="8"/>
      <c r="F895" s="8"/>
      <c r="G895" s="8"/>
      <c r="H895" s="8"/>
      <c r="I895" s="8"/>
      <c r="J895" s="34"/>
      <c r="K895" s="35"/>
      <c r="L895" s="66"/>
      <c r="M895" s="25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8" customHeight="1" x14ac:dyDescent="0.25">
      <c r="A896" s="9"/>
      <c r="B896" s="8"/>
      <c r="C896" s="8"/>
      <c r="D896" s="8"/>
      <c r="E896" s="8"/>
      <c r="F896" s="8"/>
      <c r="G896" s="8"/>
      <c r="H896" s="8"/>
      <c r="I896" s="8"/>
      <c r="J896" s="34"/>
      <c r="K896" s="35"/>
      <c r="L896" s="66"/>
      <c r="M896" s="25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8" customHeight="1" x14ac:dyDescent="0.25">
      <c r="A897" s="9"/>
      <c r="B897" s="8"/>
      <c r="C897" s="8"/>
      <c r="D897" s="8"/>
      <c r="E897" s="8"/>
      <c r="F897" s="8"/>
      <c r="G897" s="8"/>
      <c r="H897" s="8"/>
      <c r="I897" s="8"/>
      <c r="J897" s="34"/>
      <c r="K897" s="35"/>
      <c r="L897" s="66"/>
      <c r="M897" s="25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8" customHeight="1" x14ac:dyDescent="0.25">
      <c r="A898" s="9"/>
      <c r="B898" s="8"/>
      <c r="C898" s="8"/>
      <c r="D898" s="8"/>
      <c r="E898" s="8"/>
      <c r="F898" s="8"/>
      <c r="G898" s="8"/>
      <c r="H898" s="8"/>
      <c r="I898" s="8"/>
      <c r="J898" s="34"/>
      <c r="K898" s="35"/>
      <c r="L898" s="66"/>
      <c r="M898" s="25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8" customHeight="1" x14ac:dyDescent="0.25">
      <c r="A899" s="9"/>
      <c r="B899" s="8"/>
      <c r="C899" s="8"/>
      <c r="D899" s="8"/>
      <c r="E899" s="8"/>
      <c r="F899" s="8"/>
      <c r="G899" s="8"/>
      <c r="H899" s="8"/>
      <c r="I899" s="8"/>
      <c r="J899" s="34"/>
      <c r="K899" s="35"/>
      <c r="L899" s="66"/>
      <c r="M899" s="25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8" customHeight="1" x14ac:dyDescent="0.25">
      <c r="A900" s="9"/>
      <c r="B900" s="8"/>
      <c r="C900" s="8"/>
      <c r="D900" s="8"/>
      <c r="E900" s="8"/>
      <c r="F900" s="8"/>
      <c r="G900" s="8"/>
      <c r="H900" s="8"/>
      <c r="I900" s="8"/>
      <c r="J900" s="34"/>
      <c r="K900" s="35"/>
      <c r="L900" s="66"/>
      <c r="M900" s="25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8" customHeight="1" x14ac:dyDescent="0.25">
      <c r="A901" s="9"/>
      <c r="B901" s="8"/>
      <c r="C901" s="8"/>
      <c r="D901" s="8"/>
      <c r="E901" s="8"/>
      <c r="F901" s="8"/>
      <c r="G901" s="8"/>
      <c r="H901" s="8"/>
      <c r="I901" s="8"/>
      <c r="J901" s="34"/>
      <c r="K901" s="35"/>
      <c r="L901" s="66"/>
      <c r="M901" s="25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8" customHeight="1" x14ac:dyDescent="0.25">
      <c r="A902" s="9"/>
      <c r="B902" s="8"/>
      <c r="C902" s="8"/>
      <c r="D902" s="8"/>
      <c r="E902" s="8"/>
      <c r="F902" s="8"/>
      <c r="G902" s="8"/>
      <c r="H902" s="8"/>
      <c r="I902" s="8"/>
      <c r="J902" s="34"/>
      <c r="K902" s="35"/>
      <c r="L902" s="66"/>
      <c r="M902" s="25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8" customHeight="1" x14ac:dyDescent="0.25">
      <c r="A903" s="9"/>
      <c r="B903" s="8"/>
      <c r="C903" s="8"/>
      <c r="D903" s="8"/>
      <c r="E903" s="8"/>
      <c r="F903" s="8"/>
      <c r="G903" s="8"/>
      <c r="H903" s="8"/>
      <c r="I903" s="8"/>
      <c r="J903" s="34"/>
      <c r="K903" s="35"/>
      <c r="L903" s="66"/>
      <c r="M903" s="25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8" customHeight="1" x14ac:dyDescent="0.25">
      <c r="A904" s="9"/>
      <c r="B904" s="8"/>
      <c r="C904" s="8"/>
      <c r="D904" s="8"/>
      <c r="E904" s="8"/>
      <c r="F904" s="8"/>
      <c r="G904" s="8"/>
      <c r="H904" s="8"/>
      <c r="I904" s="8"/>
      <c r="J904" s="34"/>
      <c r="K904" s="35"/>
      <c r="L904" s="66"/>
      <c r="M904" s="25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8" customHeight="1" x14ac:dyDescent="0.25">
      <c r="A905" s="9"/>
      <c r="B905" s="8"/>
      <c r="C905" s="8"/>
      <c r="D905" s="8"/>
      <c r="E905" s="8"/>
      <c r="F905" s="8"/>
      <c r="G905" s="8"/>
      <c r="H905" s="8"/>
      <c r="I905" s="8"/>
      <c r="J905" s="34"/>
      <c r="K905" s="35"/>
      <c r="L905" s="66"/>
      <c r="M905" s="25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8" customHeight="1" x14ac:dyDescent="0.25">
      <c r="A906" s="9"/>
      <c r="B906" s="8"/>
      <c r="C906" s="8"/>
      <c r="D906" s="8"/>
      <c r="E906" s="8"/>
      <c r="F906" s="8"/>
      <c r="G906" s="8"/>
      <c r="H906" s="8"/>
      <c r="I906" s="8"/>
      <c r="J906" s="34"/>
      <c r="K906" s="35"/>
      <c r="L906" s="66"/>
      <c r="M906" s="25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8" customHeight="1" x14ac:dyDescent="0.25">
      <c r="A907" s="9"/>
      <c r="B907" s="8"/>
      <c r="C907" s="8"/>
      <c r="D907" s="8"/>
      <c r="E907" s="8"/>
      <c r="F907" s="8"/>
      <c r="G907" s="8"/>
      <c r="H907" s="8"/>
      <c r="I907" s="8"/>
      <c r="J907" s="34"/>
      <c r="K907" s="35"/>
      <c r="L907" s="66"/>
      <c r="M907" s="25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8" customHeight="1" x14ac:dyDescent="0.25">
      <c r="A908" s="9"/>
      <c r="B908" s="8"/>
      <c r="C908" s="8"/>
      <c r="D908" s="8"/>
      <c r="E908" s="8"/>
      <c r="F908" s="8"/>
      <c r="G908" s="8"/>
      <c r="H908" s="8"/>
      <c r="I908" s="8"/>
      <c r="J908" s="34"/>
      <c r="K908" s="35"/>
      <c r="L908" s="66"/>
      <c r="M908" s="25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8" customHeight="1" x14ac:dyDescent="0.25">
      <c r="A909" s="9"/>
      <c r="B909" s="8"/>
      <c r="C909" s="8"/>
      <c r="D909" s="8"/>
      <c r="E909" s="8"/>
      <c r="F909" s="8"/>
      <c r="G909" s="8"/>
      <c r="H909" s="8"/>
      <c r="I909" s="8"/>
      <c r="J909" s="34"/>
      <c r="K909" s="35"/>
      <c r="L909" s="66"/>
      <c r="M909" s="25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8" customHeight="1" x14ac:dyDescent="0.25">
      <c r="A910" s="9"/>
      <c r="B910" s="8"/>
      <c r="C910" s="8"/>
      <c r="D910" s="8"/>
      <c r="E910" s="8"/>
      <c r="F910" s="8"/>
      <c r="G910" s="8"/>
      <c r="H910" s="8"/>
      <c r="I910" s="8"/>
      <c r="J910" s="34"/>
      <c r="K910" s="35"/>
      <c r="L910" s="66"/>
      <c r="M910" s="25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8" customHeight="1" x14ac:dyDescent="0.25">
      <c r="A911" s="9"/>
      <c r="B911" s="8"/>
      <c r="C911" s="8"/>
      <c r="D911" s="8"/>
      <c r="E911" s="8"/>
      <c r="F911" s="8"/>
      <c r="G911" s="8"/>
      <c r="H911" s="8"/>
      <c r="I911" s="8"/>
      <c r="J911" s="34"/>
      <c r="K911" s="35"/>
      <c r="L911" s="66"/>
      <c r="M911" s="25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8" customHeight="1" x14ac:dyDescent="0.25">
      <c r="A912" s="9"/>
      <c r="B912" s="8"/>
      <c r="C912" s="8"/>
      <c r="D912" s="8"/>
      <c r="E912" s="8"/>
      <c r="F912" s="8"/>
      <c r="G912" s="8"/>
      <c r="H912" s="8"/>
      <c r="I912" s="8"/>
      <c r="J912" s="34"/>
      <c r="K912" s="35"/>
      <c r="L912" s="66"/>
      <c r="M912" s="25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8" customHeight="1" x14ac:dyDescent="0.25">
      <c r="A913" s="9"/>
      <c r="B913" s="8"/>
      <c r="C913" s="8"/>
      <c r="D913" s="8"/>
      <c r="E913" s="8"/>
      <c r="F913" s="8"/>
      <c r="G913" s="8"/>
      <c r="H913" s="8"/>
      <c r="I913" s="8"/>
      <c r="J913" s="34"/>
      <c r="K913" s="35"/>
      <c r="L913" s="66"/>
      <c r="M913" s="25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8" customHeight="1" x14ac:dyDescent="0.25">
      <c r="A914" s="9"/>
      <c r="B914" s="8"/>
      <c r="C914" s="8"/>
      <c r="D914" s="8"/>
      <c r="E914" s="8"/>
      <c r="F914" s="8"/>
      <c r="G914" s="8"/>
      <c r="H914" s="8"/>
      <c r="I914" s="8"/>
      <c r="J914" s="34"/>
      <c r="K914" s="35"/>
      <c r="L914" s="66"/>
      <c r="M914" s="25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8" customHeight="1" x14ac:dyDescent="0.25">
      <c r="A915" s="9"/>
      <c r="B915" s="8"/>
      <c r="C915" s="8"/>
      <c r="D915" s="8"/>
      <c r="E915" s="8"/>
      <c r="F915" s="8"/>
      <c r="G915" s="8"/>
      <c r="H915" s="8"/>
      <c r="I915" s="8"/>
      <c r="J915" s="34"/>
      <c r="K915" s="35"/>
      <c r="L915" s="66"/>
      <c r="M915" s="25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8" customHeight="1" x14ac:dyDescent="0.25">
      <c r="A916" s="9"/>
      <c r="B916" s="8"/>
      <c r="C916" s="8"/>
      <c r="D916" s="8"/>
      <c r="E916" s="8"/>
      <c r="F916" s="8"/>
      <c r="G916" s="39"/>
      <c r="H916" s="8"/>
      <c r="I916" s="8"/>
      <c r="J916" s="34"/>
      <c r="K916" s="35"/>
      <c r="L916" s="66"/>
      <c r="M916" s="25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8" customHeight="1" x14ac:dyDescent="0.25">
      <c r="A917" s="9"/>
      <c r="B917" s="8"/>
      <c r="C917" s="8"/>
      <c r="D917" s="8"/>
      <c r="E917" s="8"/>
      <c r="F917" s="8"/>
      <c r="G917" s="8"/>
      <c r="H917" s="8"/>
      <c r="I917" s="8"/>
      <c r="J917" s="34"/>
      <c r="K917" s="35"/>
      <c r="L917" s="66"/>
      <c r="M917" s="25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8" customHeight="1" x14ac:dyDescent="0.25">
      <c r="A918" s="9"/>
      <c r="B918" s="8"/>
      <c r="C918" s="8"/>
      <c r="D918" s="8"/>
      <c r="E918" s="8"/>
      <c r="F918" s="8"/>
      <c r="G918" s="8"/>
      <c r="H918" s="8"/>
      <c r="I918" s="8"/>
      <c r="J918" s="34"/>
      <c r="K918" s="35"/>
      <c r="L918" s="66"/>
      <c r="M918" s="25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8" customHeight="1" x14ac:dyDescent="0.25">
      <c r="A919" s="9"/>
      <c r="B919" s="8"/>
      <c r="C919" s="8"/>
      <c r="D919" s="8"/>
      <c r="E919" s="8"/>
      <c r="F919" s="8"/>
      <c r="G919" s="8"/>
      <c r="H919" s="8"/>
      <c r="I919" s="8"/>
      <c r="J919" s="34"/>
      <c r="K919" s="35"/>
      <c r="L919" s="66"/>
      <c r="M919" s="25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8" customHeight="1" x14ac:dyDescent="0.25">
      <c r="A920" s="9"/>
      <c r="B920" s="8"/>
      <c r="C920" s="8"/>
      <c r="D920" s="8"/>
      <c r="E920" s="8"/>
      <c r="F920" s="8"/>
      <c r="G920" s="8"/>
      <c r="H920" s="8"/>
      <c r="I920" s="8"/>
      <c r="J920" s="34"/>
      <c r="K920" s="35"/>
      <c r="L920" s="66"/>
      <c r="M920" s="25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8" customHeight="1" x14ac:dyDescent="0.25">
      <c r="A921" s="9"/>
      <c r="B921" s="8"/>
      <c r="C921" s="8"/>
      <c r="D921" s="8"/>
      <c r="E921" s="8"/>
      <c r="F921" s="8"/>
      <c r="G921" s="8"/>
      <c r="H921" s="8"/>
      <c r="I921" s="8"/>
      <c r="J921" s="34"/>
      <c r="K921" s="35"/>
      <c r="L921" s="66"/>
      <c r="M921" s="25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8" customHeight="1" x14ac:dyDescent="0.25">
      <c r="A922" s="9"/>
      <c r="B922" s="8"/>
      <c r="C922" s="8"/>
      <c r="D922" s="8"/>
      <c r="E922" s="8"/>
      <c r="F922" s="8"/>
      <c r="G922" s="8"/>
      <c r="H922" s="8"/>
      <c r="I922" s="8"/>
      <c r="J922" s="34"/>
      <c r="K922" s="35"/>
      <c r="L922" s="66"/>
      <c r="M922" s="25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8" customHeight="1" x14ac:dyDescent="0.25">
      <c r="A923" s="9"/>
      <c r="B923" s="8"/>
      <c r="C923" s="8"/>
      <c r="D923" s="8"/>
      <c r="E923" s="8"/>
      <c r="F923" s="8"/>
      <c r="G923" s="8"/>
      <c r="H923" s="8"/>
      <c r="I923" s="8"/>
      <c r="J923" s="34"/>
      <c r="K923" s="35"/>
      <c r="L923" s="66"/>
      <c r="M923" s="25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8" customHeight="1" x14ac:dyDescent="0.25">
      <c r="A924" s="9"/>
      <c r="B924" s="8"/>
      <c r="C924" s="8"/>
      <c r="D924" s="8"/>
      <c r="E924" s="8"/>
      <c r="F924" s="8"/>
      <c r="G924" s="8"/>
      <c r="H924" s="8"/>
      <c r="I924" s="8"/>
      <c r="J924" s="34"/>
      <c r="K924" s="35"/>
      <c r="L924" s="66"/>
      <c r="M924" s="25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8" customHeight="1" x14ac:dyDescent="0.25">
      <c r="A925" s="9"/>
      <c r="B925" s="8"/>
      <c r="C925" s="8"/>
      <c r="D925" s="8"/>
      <c r="E925" s="8"/>
      <c r="F925" s="8"/>
      <c r="G925" s="8"/>
      <c r="H925" s="8"/>
      <c r="I925" s="8"/>
      <c r="J925" s="34"/>
      <c r="K925" s="35"/>
      <c r="L925" s="66"/>
      <c r="M925" s="25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8" customHeight="1" x14ac:dyDescent="0.25">
      <c r="A926" s="9"/>
      <c r="B926" s="8"/>
      <c r="C926" s="8"/>
      <c r="D926" s="8"/>
      <c r="E926" s="8"/>
      <c r="F926" s="8"/>
      <c r="G926" s="8"/>
      <c r="H926" s="8"/>
      <c r="I926" s="8"/>
      <c r="J926" s="34"/>
      <c r="K926" s="35"/>
      <c r="L926" s="66"/>
      <c r="M926" s="25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8" customHeight="1" x14ac:dyDescent="0.25">
      <c r="A927" s="9"/>
      <c r="B927" s="8"/>
      <c r="C927" s="8"/>
      <c r="D927" s="8"/>
      <c r="E927" s="8"/>
      <c r="F927" s="8"/>
      <c r="G927" s="8"/>
      <c r="H927" s="8"/>
      <c r="I927" s="8"/>
      <c r="J927" s="34"/>
      <c r="K927" s="35"/>
      <c r="L927" s="66"/>
      <c r="M927" s="25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8" customHeight="1" x14ac:dyDescent="0.25">
      <c r="A928" s="9"/>
      <c r="B928" s="8"/>
      <c r="C928" s="8"/>
      <c r="D928" s="8"/>
      <c r="E928" s="8"/>
      <c r="F928" s="8"/>
      <c r="G928" s="8"/>
      <c r="H928" s="8"/>
      <c r="I928" s="8"/>
      <c r="J928" s="34"/>
      <c r="K928" s="35"/>
      <c r="L928" s="66"/>
      <c r="M928" s="25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8" customHeight="1" x14ac:dyDescent="0.25">
      <c r="A929" s="9"/>
      <c r="B929" s="8"/>
      <c r="C929" s="8"/>
      <c r="D929" s="8"/>
      <c r="E929" s="8"/>
      <c r="F929" s="8"/>
      <c r="G929" s="8"/>
      <c r="H929" s="8"/>
      <c r="I929" s="8"/>
      <c r="J929" s="34"/>
      <c r="K929" s="35"/>
      <c r="L929" s="66"/>
      <c r="M929" s="25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8" customHeight="1" x14ac:dyDescent="0.25">
      <c r="A930" s="9"/>
      <c r="B930" s="8"/>
      <c r="C930" s="8"/>
      <c r="D930" s="8"/>
      <c r="E930" s="8"/>
      <c r="F930" s="8"/>
      <c r="G930" s="8"/>
      <c r="H930" s="8"/>
      <c r="I930" s="8"/>
      <c r="J930" s="34"/>
      <c r="K930" s="35"/>
      <c r="L930" s="66"/>
      <c r="M930" s="25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8" customHeight="1" x14ac:dyDescent="0.25">
      <c r="A931" s="9"/>
      <c r="B931" s="8"/>
      <c r="C931" s="8"/>
      <c r="D931" s="8"/>
      <c r="E931" s="8"/>
      <c r="F931" s="8"/>
      <c r="G931" s="8"/>
      <c r="H931" s="8"/>
      <c r="I931" s="8"/>
      <c r="J931" s="34"/>
      <c r="K931" s="35"/>
      <c r="L931" s="66"/>
      <c r="M931" s="25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8" customHeight="1" x14ac:dyDescent="0.25">
      <c r="A932" s="9"/>
      <c r="B932" s="8"/>
      <c r="C932" s="8"/>
      <c r="D932" s="8"/>
      <c r="E932" s="8"/>
      <c r="F932" s="8"/>
      <c r="G932" s="8"/>
      <c r="H932" s="8"/>
      <c r="I932" s="8"/>
      <c r="J932" s="34"/>
      <c r="K932" s="35"/>
      <c r="L932" s="66"/>
      <c r="M932" s="25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8" customHeight="1" x14ac:dyDescent="0.25">
      <c r="A933" s="9"/>
      <c r="B933" s="8"/>
      <c r="C933" s="8"/>
      <c r="D933" s="8"/>
      <c r="E933" s="8"/>
      <c r="F933" s="8"/>
      <c r="G933" s="8"/>
      <c r="H933" s="8"/>
      <c r="I933" s="8"/>
      <c r="J933" s="34"/>
      <c r="K933" s="35"/>
      <c r="L933" s="66"/>
      <c r="M933" s="25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8" customHeight="1" x14ac:dyDescent="0.25">
      <c r="A934" s="9"/>
      <c r="B934" s="8"/>
      <c r="C934" s="8"/>
      <c r="D934" s="8"/>
      <c r="E934" s="8"/>
      <c r="F934" s="8"/>
      <c r="G934" s="8"/>
      <c r="H934" s="8"/>
      <c r="I934" s="8"/>
      <c r="J934" s="34"/>
      <c r="K934" s="35"/>
      <c r="L934" s="66"/>
      <c r="M934" s="25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8" customHeight="1" x14ac:dyDescent="0.25">
      <c r="A935" s="9"/>
      <c r="B935" s="8"/>
      <c r="C935" s="8"/>
      <c r="D935" s="8"/>
      <c r="E935" s="8"/>
      <c r="F935" s="8"/>
      <c r="G935" s="8"/>
      <c r="H935" s="8"/>
      <c r="I935" s="8"/>
      <c r="J935" s="34"/>
      <c r="K935" s="35"/>
      <c r="L935" s="66"/>
      <c r="M935" s="25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8" customHeight="1" x14ac:dyDescent="0.25">
      <c r="A936" s="9"/>
      <c r="B936" s="8"/>
      <c r="C936" s="8"/>
      <c r="D936" s="8"/>
      <c r="E936" s="8"/>
      <c r="F936" s="8"/>
      <c r="G936" s="8"/>
      <c r="H936" s="8"/>
      <c r="I936" s="8"/>
      <c r="J936" s="34"/>
      <c r="K936" s="35"/>
      <c r="L936" s="66"/>
      <c r="M936" s="25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8" customHeight="1" x14ac:dyDescent="0.25">
      <c r="A937" s="9"/>
      <c r="B937" s="8"/>
      <c r="C937" s="8"/>
      <c r="D937" s="8"/>
      <c r="E937" s="8"/>
      <c r="F937" s="8"/>
      <c r="G937" s="39"/>
      <c r="H937" s="8"/>
      <c r="I937" s="8"/>
      <c r="J937" s="34"/>
      <c r="K937" s="35"/>
      <c r="L937" s="66"/>
      <c r="M937" s="25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8" customHeight="1" x14ac:dyDescent="0.25">
      <c r="A938" s="9"/>
      <c r="B938" s="8"/>
      <c r="C938" s="8"/>
      <c r="D938" s="8"/>
      <c r="E938" s="8"/>
      <c r="F938" s="8"/>
      <c r="G938" s="8"/>
      <c r="H938" s="8"/>
      <c r="I938" s="8"/>
      <c r="J938" s="34"/>
      <c r="K938" s="35"/>
      <c r="L938" s="66"/>
      <c r="M938" s="25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8" customHeight="1" x14ac:dyDescent="0.25">
      <c r="A939" s="9"/>
      <c r="B939" s="8"/>
      <c r="C939" s="8"/>
      <c r="D939" s="8"/>
      <c r="E939" s="8"/>
      <c r="F939" s="8"/>
      <c r="G939" s="8"/>
      <c r="H939" s="8"/>
      <c r="I939" s="8"/>
      <c r="J939" s="34"/>
      <c r="K939" s="35"/>
      <c r="L939" s="66"/>
      <c r="M939" s="25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8" customHeight="1" x14ac:dyDescent="0.25">
      <c r="A940" s="9"/>
      <c r="B940" s="8"/>
      <c r="C940" s="8"/>
      <c r="D940" s="8"/>
      <c r="E940" s="8"/>
      <c r="F940" s="8"/>
      <c r="G940" s="8"/>
      <c r="H940" s="8"/>
      <c r="I940" s="8"/>
      <c r="J940" s="34"/>
      <c r="K940" s="35"/>
      <c r="L940" s="66"/>
      <c r="M940" s="25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8" customHeight="1" x14ac:dyDescent="0.25">
      <c r="A941" s="9"/>
      <c r="B941" s="8"/>
      <c r="C941" s="8"/>
      <c r="D941" s="8"/>
      <c r="E941" s="8"/>
      <c r="F941" s="8"/>
      <c r="G941" s="8"/>
      <c r="H941" s="8"/>
      <c r="I941" s="8"/>
      <c r="J941" s="34"/>
      <c r="K941" s="35"/>
      <c r="L941" s="66"/>
      <c r="M941" s="25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8" customHeight="1" x14ac:dyDescent="0.25">
      <c r="A942" s="9"/>
      <c r="B942" s="8"/>
      <c r="C942" s="8"/>
      <c r="D942" s="8"/>
      <c r="E942" s="8"/>
      <c r="F942" s="8"/>
      <c r="G942" s="8"/>
      <c r="H942" s="8"/>
      <c r="I942" s="8"/>
      <c r="J942" s="34"/>
      <c r="K942" s="35"/>
      <c r="L942" s="66"/>
      <c r="M942" s="25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8" customHeight="1" x14ac:dyDescent="0.25">
      <c r="A943" s="9"/>
      <c r="B943" s="8"/>
      <c r="C943" s="8"/>
      <c r="D943" s="8"/>
      <c r="E943" s="8"/>
      <c r="F943" s="8"/>
      <c r="G943" s="8"/>
      <c r="H943" s="8"/>
      <c r="I943" s="8"/>
      <c r="J943" s="34"/>
      <c r="K943" s="35"/>
      <c r="L943" s="66"/>
      <c r="M943" s="25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8" customHeight="1" x14ac:dyDescent="0.25">
      <c r="A944" s="9"/>
      <c r="B944" s="8"/>
      <c r="C944" s="8"/>
      <c r="D944" s="8"/>
      <c r="E944" s="8"/>
      <c r="F944" s="8"/>
      <c r="G944" s="8"/>
      <c r="H944" s="8"/>
      <c r="I944" s="8"/>
      <c r="J944" s="34"/>
      <c r="K944" s="35"/>
      <c r="L944" s="66"/>
      <c r="M944" s="25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8" customHeight="1" x14ac:dyDescent="0.25">
      <c r="A945" s="9"/>
      <c r="B945" s="8"/>
      <c r="C945" s="8"/>
      <c r="D945" s="8"/>
      <c r="E945" s="8"/>
      <c r="F945" s="8"/>
      <c r="G945" s="8"/>
      <c r="H945" s="8"/>
      <c r="I945" s="8"/>
      <c r="J945" s="34"/>
      <c r="K945" s="35"/>
      <c r="L945" s="66"/>
      <c r="M945" s="25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8" customHeight="1" x14ac:dyDescent="0.25">
      <c r="A946" s="9"/>
      <c r="B946" s="8"/>
      <c r="C946" s="8"/>
      <c r="D946" s="8"/>
      <c r="E946" s="8"/>
      <c r="F946" s="8"/>
      <c r="G946" s="8"/>
      <c r="H946" s="8"/>
      <c r="I946" s="8"/>
      <c r="J946" s="34"/>
      <c r="K946" s="35"/>
      <c r="L946" s="66"/>
      <c r="M946" s="25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8" customHeight="1" x14ac:dyDescent="0.25">
      <c r="A947" s="9"/>
      <c r="B947" s="8"/>
      <c r="C947" s="8"/>
      <c r="D947" s="8"/>
      <c r="E947" s="8"/>
      <c r="F947" s="8"/>
      <c r="G947" s="8"/>
      <c r="H947" s="8"/>
      <c r="I947" s="8"/>
      <c r="J947" s="34"/>
      <c r="K947" s="35"/>
      <c r="L947" s="66"/>
      <c r="M947" s="25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8" customHeight="1" x14ac:dyDescent="0.25">
      <c r="A948" s="9"/>
      <c r="B948" s="8"/>
      <c r="C948" s="8"/>
      <c r="D948" s="8"/>
      <c r="E948" s="8"/>
      <c r="F948" s="8"/>
      <c r="G948" s="8"/>
      <c r="H948" s="8"/>
      <c r="I948" s="8"/>
      <c r="J948" s="34"/>
      <c r="K948" s="35"/>
      <c r="L948" s="66"/>
      <c r="M948" s="25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8" customHeight="1" x14ac:dyDescent="0.25">
      <c r="A949" s="9"/>
      <c r="B949" s="8"/>
      <c r="C949" s="8"/>
      <c r="D949" s="8"/>
      <c r="E949" s="8"/>
      <c r="F949" s="8"/>
      <c r="G949" s="8"/>
      <c r="H949" s="8"/>
      <c r="I949" s="8"/>
      <c r="J949" s="34"/>
      <c r="K949" s="35"/>
      <c r="L949" s="66"/>
      <c r="M949" s="25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8" customHeight="1" x14ac:dyDescent="0.25">
      <c r="A950" s="9"/>
      <c r="B950" s="8"/>
      <c r="C950" s="8"/>
      <c r="D950" s="8"/>
      <c r="E950" s="8"/>
      <c r="F950" s="8"/>
      <c r="G950" s="8"/>
      <c r="H950" s="8"/>
      <c r="I950" s="8"/>
      <c r="J950" s="34"/>
      <c r="K950" s="35"/>
      <c r="L950" s="66"/>
      <c r="M950" s="25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8" customHeight="1" x14ac:dyDescent="0.25">
      <c r="A951" s="9"/>
      <c r="B951" s="8"/>
      <c r="C951" s="8"/>
      <c r="D951" s="8"/>
      <c r="E951" s="8"/>
      <c r="F951" s="8"/>
      <c r="G951" s="8"/>
      <c r="H951" s="8"/>
      <c r="I951" s="8"/>
      <c r="J951" s="34"/>
      <c r="K951" s="35"/>
      <c r="L951" s="66"/>
      <c r="M951" s="25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8" customHeight="1" x14ac:dyDescent="0.25">
      <c r="A952" s="9"/>
      <c r="B952" s="8"/>
      <c r="C952" s="8"/>
      <c r="D952" s="8"/>
      <c r="E952" s="8"/>
      <c r="F952" s="8"/>
      <c r="G952" s="8"/>
      <c r="H952" s="8"/>
      <c r="I952" s="8"/>
      <c r="J952" s="34"/>
      <c r="K952" s="35"/>
      <c r="L952" s="66"/>
      <c r="M952" s="25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8" customHeight="1" x14ac:dyDescent="0.25">
      <c r="A953" s="9"/>
      <c r="B953" s="8"/>
      <c r="C953" s="8"/>
      <c r="D953" s="8"/>
      <c r="E953" s="8"/>
      <c r="F953" s="8"/>
      <c r="G953" s="8"/>
      <c r="H953" s="8"/>
      <c r="I953" s="8"/>
      <c r="J953" s="34"/>
      <c r="K953" s="35"/>
      <c r="L953" s="66"/>
      <c r="M953" s="25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8" customHeight="1" x14ac:dyDescent="0.25">
      <c r="A954" s="9"/>
      <c r="B954" s="8"/>
      <c r="C954" s="8"/>
      <c r="D954" s="8"/>
      <c r="E954" s="8"/>
      <c r="F954" s="8"/>
      <c r="G954" s="8"/>
      <c r="H954" s="8"/>
      <c r="I954" s="8"/>
      <c r="J954" s="34"/>
      <c r="K954" s="35"/>
      <c r="L954" s="66"/>
      <c r="M954" s="25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8" customHeight="1" x14ac:dyDescent="0.25">
      <c r="A955" s="9"/>
      <c r="B955" s="8"/>
      <c r="C955" s="8"/>
      <c r="D955" s="8"/>
      <c r="E955" s="8"/>
      <c r="F955" s="8"/>
      <c r="G955" s="8"/>
      <c r="H955" s="8"/>
      <c r="I955" s="8"/>
      <c r="J955" s="34"/>
      <c r="K955" s="35"/>
      <c r="L955" s="66"/>
      <c r="M955" s="25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8" customHeight="1" x14ac:dyDescent="0.25">
      <c r="A956" s="9"/>
      <c r="B956" s="8"/>
      <c r="C956" s="8"/>
      <c r="D956" s="8"/>
      <c r="E956" s="8"/>
      <c r="F956" s="8"/>
      <c r="G956" s="8"/>
      <c r="H956" s="8"/>
      <c r="I956" s="8"/>
      <c r="J956" s="34"/>
      <c r="K956" s="35"/>
      <c r="L956" s="66"/>
      <c r="M956" s="25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8" customHeight="1" x14ac:dyDescent="0.25">
      <c r="A957" s="9"/>
      <c r="B957" s="8"/>
      <c r="C957" s="8"/>
      <c r="D957" s="8"/>
      <c r="E957" s="8"/>
      <c r="F957" s="8"/>
      <c r="G957" s="8"/>
      <c r="H957" s="8"/>
      <c r="I957" s="8"/>
      <c r="J957" s="34"/>
      <c r="K957" s="35"/>
      <c r="L957" s="66"/>
      <c r="M957" s="25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8" customHeight="1" x14ac:dyDescent="0.25">
      <c r="A958" s="9"/>
      <c r="B958" s="8"/>
      <c r="C958" s="8"/>
      <c r="D958" s="8"/>
      <c r="E958" s="8"/>
      <c r="F958" s="8"/>
      <c r="G958" s="8"/>
      <c r="H958" s="8"/>
      <c r="I958" s="8"/>
      <c r="J958" s="34"/>
      <c r="K958" s="35"/>
      <c r="L958" s="66"/>
      <c r="M958" s="25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8" customHeight="1" x14ac:dyDescent="0.25">
      <c r="A959" s="9"/>
      <c r="B959" s="8"/>
      <c r="C959" s="8"/>
      <c r="D959" s="8"/>
      <c r="E959" s="8"/>
      <c r="F959" s="8"/>
      <c r="G959" s="8"/>
      <c r="H959" s="8"/>
      <c r="I959" s="8"/>
      <c r="J959" s="34"/>
      <c r="K959" s="35"/>
      <c r="L959" s="66"/>
      <c r="M959" s="25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8" customHeight="1" x14ac:dyDescent="0.25">
      <c r="A960" s="9"/>
      <c r="B960" s="8"/>
      <c r="C960" s="8"/>
      <c r="D960" s="8"/>
      <c r="E960" s="8"/>
      <c r="F960" s="8"/>
      <c r="G960" s="8"/>
      <c r="H960" s="8"/>
      <c r="I960" s="8"/>
      <c r="J960" s="34"/>
      <c r="K960" s="35"/>
      <c r="L960" s="66"/>
      <c r="M960" s="25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7" ht="18" customHeight="1" x14ac:dyDescent="0.25">
      <c r="A961" s="9"/>
      <c r="B961" s="8"/>
      <c r="C961" s="8"/>
      <c r="D961" s="8"/>
      <c r="E961" s="8"/>
      <c r="F961" s="8"/>
      <c r="G961" s="8"/>
      <c r="H961" s="8"/>
      <c r="I961" s="8"/>
      <c r="J961" s="34"/>
      <c r="K961" s="35"/>
      <c r="L961" s="66"/>
      <c r="M961" s="25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7" ht="18" customHeight="1" x14ac:dyDescent="0.25">
      <c r="A962" s="9"/>
      <c r="B962" s="8"/>
      <c r="C962" s="8"/>
      <c r="D962" s="8"/>
      <c r="E962" s="8"/>
      <c r="F962" s="8"/>
      <c r="G962" s="8"/>
      <c r="H962" s="8"/>
      <c r="I962" s="8"/>
      <c r="J962" s="34"/>
      <c r="K962" s="35"/>
      <c r="L962" s="66"/>
      <c r="M962" s="25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7" ht="18" customHeight="1" x14ac:dyDescent="0.25">
      <c r="A963" s="9"/>
      <c r="B963" s="8"/>
      <c r="C963" s="8"/>
      <c r="D963" s="8"/>
      <c r="E963" s="8"/>
      <c r="F963" s="8"/>
      <c r="G963" s="8"/>
      <c r="H963" s="8"/>
      <c r="I963" s="8"/>
      <c r="J963" s="34"/>
      <c r="K963" s="35"/>
      <c r="L963" s="66"/>
      <c r="M963" s="25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7" ht="18" customHeight="1" x14ac:dyDescent="0.25">
      <c r="A964" s="9"/>
      <c r="B964" s="8"/>
      <c r="C964" s="8"/>
      <c r="D964" s="8"/>
      <c r="E964" s="8"/>
      <c r="F964" s="8"/>
      <c r="G964" s="8"/>
      <c r="H964" s="8"/>
      <c r="I964" s="8"/>
      <c r="J964" s="34"/>
      <c r="K964" s="35"/>
      <c r="L964" s="66"/>
      <c r="M964" s="25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7" ht="18" customHeight="1" x14ac:dyDescent="0.25">
      <c r="A965" s="9"/>
      <c r="B965" s="8"/>
      <c r="C965" s="8"/>
      <c r="D965" s="8"/>
      <c r="E965" s="8"/>
      <c r="F965" s="8"/>
      <c r="G965" s="8"/>
      <c r="H965" s="8"/>
      <c r="I965" s="8"/>
      <c r="J965" s="34"/>
      <c r="K965" s="35"/>
      <c r="L965" s="66"/>
      <c r="M965" s="25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7" ht="18" customHeight="1" x14ac:dyDescent="0.25">
      <c r="A966" s="9"/>
      <c r="B966" s="8"/>
      <c r="C966" s="8"/>
      <c r="D966" s="8"/>
      <c r="E966" s="8"/>
      <c r="F966" s="8"/>
      <c r="G966" s="8"/>
      <c r="H966" s="8"/>
      <c r="I966" s="8"/>
      <c r="J966" s="34"/>
      <c r="K966" s="35"/>
      <c r="L966" s="66"/>
      <c r="M966" s="25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7" ht="18" customHeight="1" x14ac:dyDescent="0.25">
      <c r="A967" s="9"/>
      <c r="B967" s="8"/>
      <c r="C967" s="8"/>
      <c r="D967" s="8"/>
      <c r="E967" s="8"/>
      <c r="F967" s="8"/>
      <c r="G967" s="8"/>
      <c r="H967" s="8"/>
      <c r="I967" s="8"/>
      <c r="J967" s="34"/>
      <c r="K967" s="35"/>
      <c r="L967" s="66"/>
      <c r="M967" s="25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7" ht="18" customHeight="1" x14ac:dyDescent="0.25">
      <c r="A968" s="9"/>
      <c r="B968" s="8"/>
      <c r="C968" s="8"/>
      <c r="D968" s="8"/>
      <c r="E968" s="8"/>
      <c r="F968" s="8"/>
      <c r="G968" s="8"/>
      <c r="H968" s="8"/>
      <c r="I968" s="8"/>
      <c r="J968" s="34"/>
      <c r="K968" s="35"/>
      <c r="L968" s="66"/>
      <c r="M968" s="25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7" ht="18" customHeight="1" x14ac:dyDescent="0.25">
      <c r="A969" s="9"/>
      <c r="B969" s="8"/>
      <c r="C969" s="8"/>
      <c r="D969" s="8"/>
      <c r="E969" s="8"/>
      <c r="F969" s="8"/>
      <c r="G969" s="8"/>
      <c r="H969" s="8"/>
      <c r="I969" s="8"/>
      <c r="J969" s="34"/>
      <c r="K969" s="35"/>
      <c r="L969" s="66"/>
      <c r="M969" s="25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7" ht="18" customHeight="1" x14ac:dyDescent="0.25">
      <c r="A970" s="9"/>
      <c r="B970" s="8"/>
      <c r="C970" s="8"/>
      <c r="D970" s="8"/>
      <c r="E970" s="8"/>
      <c r="F970" s="8"/>
      <c r="G970" s="8"/>
      <c r="H970" s="8"/>
      <c r="I970" s="8"/>
      <c r="J970" s="34"/>
      <c r="K970" s="35"/>
      <c r="L970" s="66"/>
      <c r="M970" s="25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7" ht="18" customHeight="1" thickBot="1" x14ac:dyDescent="0.3">
      <c r="A971" s="9"/>
      <c r="B971" s="8"/>
      <c r="C971" s="8"/>
      <c r="D971" s="8"/>
      <c r="E971" s="8"/>
      <c r="F971" s="8"/>
      <c r="G971" s="8"/>
      <c r="H971" s="8"/>
      <c r="I971" s="8"/>
      <c r="J971" s="34"/>
      <c r="K971" s="35"/>
      <c r="L971" s="72"/>
      <c r="M971" s="57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7" ht="18" customHeight="1" x14ac:dyDescent="0.25">
      <c r="A972" s="9"/>
      <c r="B972" s="8"/>
      <c r="C972" s="8"/>
      <c r="D972" s="8"/>
      <c r="E972" s="8"/>
      <c r="F972" s="8"/>
      <c r="G972" s="8"/>
      <c r="H972" s="8"/>
      <c r="I972" s="8"/>
      <c r="J972" s="34"/>
      <c r="K972" s="35"/>
      <c r="L972" s="63"/>
      <c r="M972" s="64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7" ht="15" customHeight="1" x14ac:dyDescent="0.25">
      <c r="A973" s="9"/>
      <c r="B973" s="8"/>
      <c r="C973" s="8"/>
      <c r="D973" s="8"/>
      <c r="E973" s="8"/>
      <c r="F973" s="8"/>
      <c r="G973" s="8"/>
      <c r="H973" s="8"/>
      <c r="I973" s="8"/>
      <c r="J973" s="34"/>
      <c r="K973" s="35"/>
    </row>
    <row r="974" spans="1:27" ht="15" customHeight="1" x14ac:dyDescent="0.25">
      <c r="A974" s="9"/>
      <c r="B974" s="8"/>
      <c r="C974" s="8"/>
      <c r="D974" s="8"/>
      <c r="E974" s="8"/>
      <c r="F974" s="8"/>
      <c r="G974" s="8"/>
      <c r="H974" s="8"/>
      <c r="I974" s="8"/>
      <c r="J974" s="34"/>
      <c r="K974" s="35"/>
    </row>
    <row r="975" spans="1:27" ht="15" customHeight="1" x14ac:dyDescent="0.25">
      <c r="A975" s="9"/>
      <c r="B975" s="8"/>
      <c r="C975" s="8"/>
      <c r="D975" s="8"/>
      <c r="E975" s="8"/>
      <c r="F975" s="8"/>
      <c r="G975" s="8"/>
      <c r="H975" s="8"/>
      <c r="I975" s="8"/>
      <c r="J975" s="34"/>
      <c r="K975" s="35"/>
    </row>
    <row r="976" spans="1:27" s="90" customFormat="1" ht="15" customHeight="1" x14ac:dyDescent="0.25">
      <c r="A976" s="9"/>
      <c r="B976" s="8"/>
      <c r="C976" s="8"/>
      <c r="D976" s="8"/>
      <c r="E976" s="8"/>
      <c r="F976" s="8"/>
      <c r="G976" s="8"/>
      <c r="H976" s="8"/>
      <c r="I976" s="8"/>
      <c r="J976" s="34"/>
      <c r="K976" s="35"/>
      <c r="AA976"/>
    </row>
    <row r="977" spans="1:27" s="90" customFormat="1" ht="15" customHeight="1" x14ac:dyDescent="0.25">
      <c r="A977" s="9"/>
      <c r="B977" s="8"/>
      <c r="C977" s="8"/>
      <c r="D977" s="8"/>
      <c r="E977" s="8"/>
      <c r="F977" s="8"/>
      <c r="G977" s="8"/>
      <c r="H977" s="8"/>
      <c r="I977" s="8"/>
      <c r="J977" s="34"/>
      <c r="K977" s="35"/>
      <c r="AA977"/>
    </row>
    <row r="978" spans="1:27" s="90" customFormat="1" ht="15" customHeight="1" x14ac:dyDescent="0.25">
      <c r="A978" s="9"/>
      <c r="B978" s="8"/>
      <c r="C978" s="8"/>
      <c r="D978" s="8"/>
      <c r="E978" s="8"/>
      <c r="F978" s="8"/>
      <c r="G978" s="8"/>
      <c r="H978" s="8"/>
      <c r="I978" s="8"/>
      <c r="J978" s="34"/>
      <c r="K978" s="35"/>
      <c r="AA978"/>
    </row>
    <row r="979" spans="1:27" s="90" customFormat="1" ht="15" customHeight="1" x14ac:dyDescent="0.25">
      <c r="A979" s="9"/>
      <c r="B979" s="8"/>
      <c r="C979" s="8"/>
      <c r="D979" s="8"/>
      <c r="E979" s="8"/>
      <c r="F979" s="8"/>
      <c r="G979" s="8"/>
      <c r="H979" s="8"/>
      <c r="I979" s="8"/>
      <c r="J979" s="34"/>
      <c r="K979" s="35"/>
      <c r="AA979"/>
    </row>
    <row r="980" spans="1:27" s="90" customFormat="1" ht="15" customHeight="1" x14ac:dyDescent="0.25">
      <c r="A980" s="9"/>
      <c r="B980" s="8"/>
      <c r="C980" s="8"/>
      <c r="D980" s="8"/>
      <c r="E980" s="8"/>
      <c r="F980" s="8"/>
      <c r="G980" s="8"/>
      <c r="H980" s="8"/>
      <c r="I980" s="8"/>
      <c r="J980" s="34"/>
      <c r="K980" s="35"/>
      <c r="AA980"/>
    </row>
    <row r="981" spans="1:27" s="90" customFormat="1" ht="15" customHeight="1" x14ac:dyDescent="0.25">
      <c r="A981" s="9"/>
      <c r="B981" s="8"/>
      <c r="C981" s="8"/>
      <c r="D981" s="8"/>
      <c r="E981" s="8"/>
      <c r="F981" s="8"/>
      <c r="G981" s="8"/>
      <c r="H981" s="8"/>
      <c r="I981" s="8"/>
      <c r="J981" s="34"/>
      <c r="K981" s="35"/>
      <c r="AA981"/>
    </row>
    <row r="982" spans="1:27" s="90" customFormat="1" ht="15" customHeight="1" x14ac:dyDescent="0.25">
      <c r="A982" s="9"/>
      <c r="B982" s="8"/>
      <c r="C982" s="8"/>
      <c r="D982" s="8"/>
      <c r="E982" s="8"/>
      <c r="F982" s="8"/>
      <c r="G982" s="8"/>
      <c r="H982" s="8"/>
      <c r="I982" s="8"/>
      <c r="J982" s="34"/>
      <c r="K982" s="35"/>
      <c r="AA982"/>
    </row>
    <row r="983" spans="1:27" s="90" customFormat="1" ht="15" customHeight="1" x14ac:dyDescent="0.25">
      <c r="A983" s="9"/>
      <c r="B983" s="8"/>
      <c r="C983" s="8"/>
      <c r="D983" s="8"/>
      <c r="E983" s="8"/>
      <c r="F983" s="8"/>
      <c r="G983" s="8"/>
      <c r="H983" s="8"/>
      <c r="I983" s="8"/>
      <c r="J983" s="34"/>
      <c r="K983" s="35"/>
      <c r="AA983"/>
    </row>
    <row r="984" spans="1:27" s="90" customFormat="1" ht="15" customHeight="1" x14ac:dyDescent="0.25">
      <c r="A984" s="9"/>
      <c r="B984" s="8"/>
      <c r="C984" s="8"/>
      <c r="D984" s="8"/>
      <c r="E984" s="8"/>
      <c r="F984" s="8"/>
      <c r="G984" s="8"/>
      <c r="H984" s="8"/>
      <c r="I984" s="8"/>
      <c r="J984" s="34"/>
      <c r="K984" s="35"/>
      <c r="AA984"/>
    </row>
    <row r="985" spans="1:27" s="90" customFormat="1" ht="15" customHeight="1" x14ac:dyDescent="0.25">
      <c r="A985" s="9"/>
      <c r="B985" s="8"/>
      <c r="C985" s="8"/>
      <c r="D985" s="8"/>
      <c r="E985" s="8"/>
      <c r="F985" s="8"/>
      <c r="G985" s="8"/>
      <c r="H985" s="8"/>
      <c r="I985" s="8"/>
      <c r="J985" s="34"/>
      <c r="K985" s="35"/>
      <c r="AA985"/>
    </row>
    <row r="986" spans="1:27" s="90" customFormat="1" ht="15" customHeight="1" x14ac:dyDescent="0.25">
      <c r="A986" s="9"/>
      <c r="B986" s="8"/>
      <c r="C986" s="8"/>
      <c r="D986" s="8"/>
      <c r="E986" s="8"/>
      <c r="F986" s="8"/>
      <c r="G986" s="8"/>
      <c r="H986" s="8"/>
      <c r="I986" s="8"/>
      <c r="J986" s="34"/>
      <c r="K986" s="35"/>
      <c r="AA986"/>
    </row>
    <row r="987" spans="1:27" s="90" customFormat="1" ht="15" customHeight="1" x14ac:dyDescent="0.25">
      <c r="A987" s="9"/>
      <c r="B987" s="8"/>
      <c r="C987" s="8"/>
      <c r="D987" s="8"/>
      <c r="E987" s="8"/>
      <c r="F987" s="8"/>
      <c r="G987" s="8"/>
      <c r="H987" s="8"/>
      <c r="I987" s="8"/>
      <c r="J987" s="34"/>
      <c r="K987" s="35"/>
      <c r="AA987"/>
    </row>
    <row r="988" spans="1:27" s="90" customFormat="1" ht="15" customHeight="1" x14ac:dyDescent="0.25">
      <c r="A988" s="9"/>
      <c r="B988" s="8"/>
      <c r="C988" s="8"/>
      <c r="D988" s="8"/>
      <c r="E988" s="8"/>
      <c r="F988" s="8"/>
      <c r="G988" s="8"/>
      <c r="H988" s="8"/>
      <c r="I988" s="8"/>
      <c r="J988" s="34"/>
      <c r="K988" s="35"/>
      <c r="AA988"/>
    </row>
    <row r="989" spans="1:27" s="90" customFormat="1" ht="15" customHeight="1" x14ac:dyDescent="0.25">
      <c r="A989" s="9"/>
      <c r="B989" s="8"/>
      <c r="C989" s="8"/>
      <c r="D989" s="8"/>
      <c r="E989" s="8"/>
      <c r="F989" s="8"/>
      <c r="G989" s="8"/>
      <c r="H989" s="8"/>
      <c r="I989" s="8"/>
      <c r="J989" s="34"/>
      <c r="K989" s="35"/>
      <c r="AA989"/>
    </row>
    <row r="990" spans="1:27" s="90" customFormat="1" ht="15" customHeight="1" x14ac:dyDescent="0.25">
      <c r="A990" s="9"/>
      <c r="B990" s="8"/>
      <c r="C990" s="8"/>
      <c r="D990" s="8"/>
      <c r="E990" s="8"/>
      <c r="F990" s="8"/>
      <c r="G990" s="8"/>
      <c r="H990" s="8"/>
      <c r="I990" s="8"/>
      <c r="J990" s="34"/>
      <c r="K990" s="35"/>
      <c r="AA990"/>
    </row>
    <row r="991" spans="1:27" s="90" customFormat="1" ht="15" customHeight="1" x14ac:dyDescent="0.25">
      <c r="A991" s="9"/>
      <c r="B991" s="8"/>
      <c r="C991" s="8"/>
      <c r="D991" s="8"/>
      <c r="E991" s="8"/>
      <c r="F991" s="8"/>
      <c r="G991" s="8"/>
      <c r="H991" s="8"/>
      <c r="I991" s="8"/>
      <c r="J991" s="34"/>
      <c r="K991" s="35"/>
      <c r="AA991"/>
    </row>
    <row r="992" spans="1:27" s="90" customFormat="1" ht="15" customHeight="1" x14ac:dyDescent="0.25">
      <c r="A992" s="9"/>
      <c r="B992" s="8"/>
      <c r="C992" s="8"/>
      <c r="D992" s="8"/>
      <c r="E992" s="8"/>
      <c r="F992" s="8"/>
      <c r="G992" s="8"/>
      <c r="H992" s="8"/>
      <c r="I992" s="8"/>
      <c r="J992" s="34"/>
      <c r="K992" s="35"/>
      <c r="AA992"/>
    </row>
    <row r="993" spans="1:27" s="90" customFormat="1" ht="15" customHeight="1" x14ac:dyDescent="0.25">
      <c r="A993" s="9"/>
      <c r="B993" s="8"/>
      <c r="C993" s="8"/>
      <c r="D993" s="8"/>
      <c r="E993" s="8"/>
      <c r="F993" s="8"/>
      <c r="G993" s="8"/>
      <c r="H993" s="8"/>
      <c r="I993" s="8"/>
      <c r="J993" s="34"/>
      <c r="K993" s="35"/>
      <c r="AA993"/>
    </row>
    <row r="994" spans="1:27" s="90" customFormat="1" ht="15" customHeight="1" x14ac:dyDescent="0.25">
      <c r="A994" s="9"/>
      <c r="B994" s="8"/>
      <c r="C994" s="8"/>
      <c r="D994" s="8"/>
      <c r="E994" s="8"/>
      <c r="F994" s="8"/>
      <c r="G994" s="8"/>
      <c r="H994" s="8"/>
      <c r="I994" s="8"/>
      <c r="J994" s="34"/>
      <c r="K994" s="35"/>
      <c r="AA994"/>
    </row>
    <row r="995" spans="1:27" s="90" customFormat="1" ht="15" customHeight="1" x14ac:dyDescent="0.25">
      <c r="A995" s="9"/>
      <c r="B995" s="8"/>
      <c r="C995" s="8"/>
      <c r="D995" s="8"/>
      <c r="E995" s="8"/>
      <c r="F995" s="8"/>
      <c r="G995" s="8"/>
      <c r="H995" s="8"/>
      <c r="I995" s="8"/>
      <c r="J995" s="34"/>
      <c r="K995" s="35"/>
      <c r="AA995"/>
    </row>
    <row r="996" spans="1:27" s="90" customFormat="1" ht="15" customHeight="1" x14ac:dyDescent="0.25">
      <c r="A996" s="9"/>
      <c r="B996" s="8"/>
      <c r="C996" s="8"/>
      <c r="D996" s="8"/>
      <c r="E996" s="8"/>
      <c r="F996" s="8"/>
      <c r="G996" s="8"/>
      <c r="H996" s="8"/>
      <c r="I996" s="8"/>
      <c r="J996" s="34"/>
      <c r="K996" s="35"/>
      <c r="AA996"/>
    </row>
    <row r="997" spans="1:27" s="90" customFormat="1" ht="15" customHeight="1" x14ac:dyDescent="0.25">
      <c r="A997" s="9"/>
      <c r="B997" s="8"/>
      <c r="C997" s="8"/>
      <c r="D997" s="8"/>
      <c r="E997" s="8"/>
      <c r="F997" s="8"/>
      <c r="G997" s="8"/>
      <c r="H997" s="8"/>
      <c r="I997" s="8"/>
      <c r="J997" s="34"/>
      <c r="K997" s="35"/>
      <c r="AA997"/>
    </row>
    <row r="998" spans="1:27" s="90" customFormat="1" ht="15" customHeight="1" x14ac:dyDescent="0.25">
      <c r="A998" s="9"/>
      <c r="B998" s="8"/>
      <c r="C998" s="8"/>
      <c r="D998" s="8"/>
      <c r="E998" s="8"/>
      <c r="F998" s="8"/>
      <c r="G998" s="8"/>
      <c r="H998" s="8"/>
      <c r="I998" s="8"/>
      <c r="J998" s="34"/>
      <c r="K998" s="35"/>
      <c r="AA998"/>
    </row>
    <row r="999" spans="1:27" s="90" customFormat="1" ht="15" customHeight="1" x14ac:dyDescent="0.25">
      <c r="A999" s="9"/>
      <c r="B999" s="8"/>
      <c r="C999" s="8"/>
      <c r="D999" s="8"/>
      <c r="E999" s="8"/>
      <c r="F999" s="8"/>
      <c r="G999" s="8"/>
      <c r="H999" s="8"/>
      <c r="I999" s="8"/>
      <c r="J999" s="34"/>
      <c r="K999" s="35"/>
      <c r="AA999"/>
    </row>
    <row r="1000" spans="1:27" s="90" customFormat="1" ht="15" customHeight="1" x14ac:dyDescent="0.25">
      <c r="A1000" s="9"/>
      <c r="B1000" s="8"/>
      <c r="C1000" s="8"/>
      <c r="D1000" s="8"/>
      <c r="E1000" s="8"/>
      <c r="F1000" s="8"/>
      <c r="G1000" s="8"/>
      <c r="H1000" s="8"/>
      <c r="I1000" s="8"/>
      <c r="J1000" s="34"/>
      <c r="K1000" s="35"/>
      <c r="AA1000"/>
    </row>
    <row r="1001" spans="1:27" s="90" customFormat="1" ht="15" customHeight="1" x14ac:dyDescent="0.25">
      <c r="B1001" s="8"/>
      <c r="C1001" s="8"/>
      <c r="D1001" s="8"/>
      <c r="E1001" s="8"/>
      <c r="F1001" s="8"/>
      <c r="G1001" s="8"/>
      <c r="H1001" s="8"/>
      <c r="I1001" s="8"/>
      <c r="J1001" s="34"/>
      <c r="K1001" s="35"/>
      <c r="AA1001"/>
    </row>
    <row r="1002" spans="1:27" s="90" customFormat="1" ht="15" customHeight="1" x14ac:dyDescent="0.25">
      <c r="B1002" s="8"/>
      <c r="C1002" s="8"/>
      <c r="D1002" s="8"/>
      <c r="E1002" s="8"/>
      <c r="F1002" s="8"/>
      <c r="G1002" s="8"/>
      <c r="H1002" s="8"/>
      <c r="I1002" s="8"/>
      <c r="J1002" s="34"/>
      <c r="K1002" s="35"/>
      <c r="AA1002"/>
    </row>
    <row r="1003" spans="1:27" s="90" customFormat="1" ht="15" customHeight="1" x14ac:dyDescent="0.25">
      <c r="B1003" s="8"/>
      <c r="C1003" s="8"/>
      <c r="D1003" s="8"/>
      <c r="E1003" s="8"/>
      <c r="F1003" s="8"/>
      <c r="G1003" s="8"/>
      <c r="H1003" s="8"/>
      <c r="I1003" s="8"/>
      <c r="J1003" s="34"/>
      <c r="K1003" s="35"/>
      <c r="AA1003"/>
    </row>
    <row r="1004" spans="1:27" s="90" customFormat="1" ht="15" customHeight="1" x14ac:dyDescent="0.25">
      <c r="B1004" s="8"/>
      <c r="C1004" s="8"/>
      <c r="D1004" s="8"/>
      <c r="E1004" s="8"/>
      <c r="F1004" s="8"/>
      <c r="G1004" s="8"/>
      <c r="H1004" s="8"/>
      <c r="I1004" s="8"/>
      <c r="J1004" s="34"/>
      <c r="K1004" s="35"/>
      <c r="AA1004"/>
    </row>
    <row r="1005" spans="1:27" s="90" customFormat="1" ht="15" customHeight="1" x14ac:dyDescent="0.25">
      <c r="B1005" s="8"/>
      <c r="C1005" s="8"/>
      <c r="D1005" s="8"/>
      <c r="E1005" s="8"/>
      <c r="F1005" s="8"/>
      <c r="G1005" s="8"/>
      <c r="H1005" s="8"/>
      <c r="I1005" s="8"/>
      <c r="J1005" s="34"/>
      <c r="K1005" s="35"/>
      <c r="AA1005"/>
    </row>
    <row r="1006" spans="1:27" s="90" customFormat="1" ht="15" customHeight="1" x14ac:dyDescent="0.25">
      <c r="B1006" s="8"/>
      <c r="C1006" s="8"/>
      <c r="D1006" s="8"/>
      <c r="E1006" s="8"/>
      <c r="F1006" s="8"/>
      <c r="G1006" s="39"/>
      <c r="H1006" s="8"/>
      <c r="I1006" s="8"/>
      <c r="J1006" s="34"/>
      <c r="K1006" s="35"/>
      <c r="AA1006"/>
    </row>
    <row r="1007" spans="1:27" s="90" customFormat="1" ht="15" customHeight="1" x14ac:dyDescent="0.25">
      <c r="B1007" s="8"/>
      <c r="C1007" s="8"/>
      <c r="D1007" s="8"/>
      <c r="E1007" s="8"/>
      <c r="F1007" s="8"/>
      <c r="G1007" s="8"/>
      <c r="H1007" s="8"/>
      <c r="I1007" s="8"/>
      <c r="J1007" s="34"/>
      <c r="K1007" s="35"/>
      <c r="AA1007"/>
    </row>
    <row r="1008" spans="1:27" s="90" customFormat="1" ht="15" customHeight="1" x14ac:dyDescent="0.25">
      <c r="B1008" s="8"/>
      <c r="C1008" s="8"/>
      <c r="D1008" s="8"/>
      <c r="E1008" s="8"/>
      <c r="F1008" s="8"/>
      <c r="G1008" s="8"/>
      <c r="H1008" s="8"/>
      <c r="I1008" s="8"/>
      <c r="J1008" s="34"/>
      <c r="K1008" s="35"/>
      <c r="AA1008"/>
    </row>
    <row r="1009" spans="2:27" s="90" customFormat="1" ht="15" customHeight="1" thickBot="1" x14ac:dyDescent="0.3">
      <c r="B1009" s="41"/>
      <c r="C1009" s="41"/>
      <c r="D1009" s="41"/>
      <c r="E1009" s="41"/>
      <c r="F1009" s="41"/>
      <c r="G1009" s="41"/>
      <c r="H1009" s="41"/>
      <c r="I1009" s="41"/>
      <c r="J1009" s="42"/>
      <c r="K1009" s="43"/>
      <c r="AA1009"/>
    </row>
    <row r="1010" spans="2:27" s="90" customFormat="1" ht="15" customHeight="1" x14ac:dyDescent="0.25">
      <c r="B1010" s="8"/>
      <c r="C1010" s="8"/>
      <c r="D1010" s="8"/>
      <c r="E1010" s="8"/>
      <c r="F1010" s="8"/>
      <c r="G1010" s="8" t="s">
        <v>503</v>
      </c>
      <c r="H1010" s="46">
        <v>398</v>
      </c>
      <c r="I1010" s="8">
        <v>3</v>
      </c>
      <c r="J1010" s="34">
        <f>SUM(J612:J1009)</f>
        <v>0</v>
      </c>
      <c r="K1010" s="35">
        <f>SUM(K612:K1009)</f>
        <v>0</v>
      </c>
      <c r="AA1010"/>
    </row>
  </sheetData>
  <autoFilter ref="A2:M312" xr:uid="{00000000-0009-0000-0000-000004000000}"/>
  <mergeCells count="1">
    <mergeCell ref="A1:L1"/>
  </mergeCells>
  <phoneticPr fontId="18"/>
  <dataValidations count="3">
    <dataValidation type="list" showErrorMessage="1" sqref="C3:C1009" xr:uid="{98FA8A54-D438-4DE1-A627-E422D4C8A3F9}">
      <formula1>"SUB,DJ,GMT,DAYTONA,DD,YACHT,EX,EX2,SEA DWELLER,DEEP SEA,SKY,OP,DATE,その他"</formula1>
    </dataValidation>
    <dataValidation type="list" showErrorMessage="1" sqref="H5:H1009" xr:uid="{F3343915-E5E3-4A2F-8320-6C6137F34ED1}">
      <formula1>"3,5,PRESIDENT,O-FLEX,STRAP,その他"</formula1>
    </dataValidation>
    <dataValidation type="list" showErrorMessage="1" sqref="F612:F1009" xr:uid="{E6E84314-8F55-405D-AEA1-81AFAA462ED7}">
      <formula1>"SS,SW,SY,SR,SP,WG,YG,RG,PT,その他"</formula1>
    </dataValidation>
  </dataValidations>
  <printOptions horizontalCentered="1"/>
  <pageMargins left="0.23622047244094491" right="0.23622047244094491" top="0" bottom="0" header="0" footer="0"/>
  <pageSetup paperSize="9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2EFD9"/>
  </sheetPr>
  <dimension ref="A1:Z1052"/>
  <sheetViews>
    <sheetView tabSelected="1" workbookViewId="0">
      <pane ySplit="2" topLeftCell="A3" activePane="bottomLeft" state="frozen"/>
      <selection pane="bottomLeft" activeCell="N7" sqref="N7"/>
    </sheetView>
  </sheetViews>
  <sheetFormatPr defaultColWidth="14.42578125" defaultRowHeight="15" customHeight="1" x14ac:dyDescent="0.25"/>
  <cols>
    <col min="1" max="26" width="16.140625" style="90" customWidth="1"/>
  </cols>
  <sheetData>
    <row r="1" spans="1:26" ht="19.5" customHeight="1" thickBot="1" x14ac:dyDescent="0.3">
      <c r="A1" s="1">
        <v>45306</v>
      </c>
      <c r="B1" s="1">
        <v>45313</v>
      </c>
      <c r="C1" s="1">
        <v>45320</v>
      </c>
      <c r="D1" s="1">
        <v>45327</v>
      </c>
      <c r="E1" s="1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7.25" customHeight="1" thickBot="1" x14ac:dyDescent="0.3">
      <c r="A2" s="4" t="s">
        <v>0</v>
      </c>
      <c r="B2" s="4" t="s">
        <v>458</v>
      </c>
      <c r="C2" s="4" t="s">
        <v>744</v>
      </c>
      <c r="D2" s="4" t="s">
        <v>1</v>
      </c>
      <c r="E2" s="4" t="s">
        <v>1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8.75" customHeight="1" x14ac:dyDescent="0.25">
      <c r="A3" s="6" t="s">
        <v>2</v>
      </c>
      <c r="B3" s="8" t="s">
        <v>2</v>
      </c>
      <c r="C3" s="7" t="s">
        <v>2</v>
      </c>
      <c r="D3" s="8"/>
      <c r="E3" s="9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8.75" customHeight="1" x14ac:dyDescent="0.25">
      <c r="A4" s="6" t="s">
        <v>3</v>
      </c>
      <c r="B4" s="8" t="s">
        <v>3</v>
      </c>
      <c r="C4" s="8" t="s">
        <v>3</v>
      </c>
      <c r="D4" s="8"/>
    </row>
    <row r="5" spans="1:26" ht="18.75" customHeight="1" x14ac:dyDescent="0.25">
      <c r="A5" s="6" t="s">
        <v>5</v>
      </c>
      <c r="B5" s="8" t="s">
        <v>5</v>
      </c>
      <c r="C5" s="7" t="s">
        <v>5</v>
      </c>
      <c r="D5" s="8"/>
      <c r="E5" s="9"/>
    </row>
    <row r="6" spans="1:26" ht="18.75" customHeight="1" x14ac:dyDescent="0.25">
      <c r="A6" s="6" t="s">
        <v>6</v>
      </c>
      <c r="B6" s="8" t="s">
        <v>6</v>
      </c>
      <c r="C6" s="7" t="s">
        <v>6</v>
      </c>
      <c r="D6" s="8"/>
      <c r="E6" s="9"/>
    </row>
    <row r="7" spans="1:26" ht="18.75" customHeight="1" x14ac:dyDescent="0.25">
      <c r="A7" s="6" t="s">
        <v>7</v>
      </c>
      <c r="B7" s="8" t="s">
        <v>7</v>
      </c>
      <c r="C7" s="7" t="s">
        <v>7</v>
      </c>
      <c r="D7" s="8"/>
      <c r="E7" s="9"/>
    </row>
    <row r="8" spans="1:26" ht="18.75" customHeight="1" x14ac:dyDescent="0.25">
      <c r="A8" s="6" t="s">
        <v>8</v>
      </c>
      <c r="B8" s="8" t="s">
        <v>8</v>
      </c>
      <c r="C8" s="7" t="s">
        <v>8</v>
      </c>
      <c r="D8" s="8"/>
      <c r="E8" s="9"/>
    </row>
    <row r="9" spans="1:26" ht="18.75" customHeight="1" x14ac:dyDescent="0.25">
      <c r="A9" s="10" t="s">
        <v>9</v>
      </c>
      <c r="B9" s="8" t="s">
        <v>10</v>
      </c>
      <c r="C9" s="7" t="s">
        <v>10</v>
      </c>
      <c r="D9" s="8"/>
      <c r="E9" s="9"/>
    </row>
    <row r="10" spans="1:26" ht="18.75" customHeight="1" x14ac:dyDescent="0.25">
      <c r="A10" s="6" t="s">
        <v>10</v>
      </c>
      <c r="B10" s="8" t="s">
        <v>11</v>
      </c>
      <c r="C10" s="7" t="s">
        <v>11</v>
      </c>
      <c r="D10" s="8"/>
      <c r="E10" s="9"/>
    </row>
    <row r="11" spans="1:26" ht="18.75" customHeight="1" x14ac:dyDescent="0.25">
      <c r="A11" s="6" t="s">
        <v>12</v>
      </c>
      <c r="B11" s="8" t="s">
        <v>12</v>
      </c>
      <c r="C11" s="7" t="s">
        <v>12</v>
      </c>
      <c r="D11" s="8"/>
      <c r="E11" s="9"/>
    </row>
    <row r="12" spans="1:26" ht="18.75" customHeight="1" x14ac:dyDescent="0.25">
      <c r="A12" s="6" t="s">
        <v>13</v>
      </c>
      <c r="B12" s="8" t="s">
        <v>13</v>
      </c>
      <c r="C12" s="7" t="s">
        <v>13</v>
      </c>
      <c r="D12" s="8"/>
      <c r="E12" s="9"/>
    </row>
    <row r="13" spans="1:26" ht="18.75" customHeight="1" x14ac:dyDescent="0.25">
      <c r="A13" s="6" t="s">
        <v>14</v>
      </c>
      <c r="B13" s="8" t="s">
        <v>14</v>
      </c>
      <c r="C13" s="7" t="s">
        <v>14</v>
      </c>
      <c r="D13" s="8"/>
      <c r="E13" s="9"/>
    </row>
    <row r="14" spans="1:26" ht="18.75" customHeight="1" x14ac:dyDescent="0.25">
      <c r="A14" s="6" t="s">
        <v>15</v>
      </c>
      <c r="B14" s="8" t="s">
        <v>15</v>
      </c>
      <c r="C14" s="7" t="s">
        <v>15</v>
      </c>
      <c r="D14" s="8"/>
      <c r="E14" s="9"/>
    </row>
    <row r="15" spans="1:26" ht="18.75" customHeight="1" x14ac:dyDescent="0.25">
      <c r="A15" s="6" t="s">
        <v>16</v>
      </c>
      <c r="B15" s="8" t="s">
        <v>16</v>
      </c>
      <c r="C15" s="7" t="s">
        <v>16</v>
      </c>
      <c r="D15" s="8"/>
      <c r="E15" s="9"/>
    </row>
    <row r="16" spans="1:26" ht="18.75" customHeight="1" x14ac:dyDescent="0.25">
      <c r="A16" s="6" t="s">
        <v>17</v>
      </c>
      <c r="B16" s="8" t="s">
        <v>17</v>
      </c>
      <c r="C16" s="7" t="s">
        <v>17</v>
      </c>
      <c r="D16" s="8"/>
      <c r="E16" s="9"/>
    </row>
    <row r="17" spans="1:5" ht="18.75" customHeight="1" x14ac:dyDescent="0.25">
      <c r="A17" s="6" t="s">
        <v>18</v>
      </c>
      <c r="B17" s="8" t="s">
        <v>18</v>
      </c>
      <c r="C17" s="7" t="s">
        <v>18</v>
      </c>
      <c r="D17" s="8"/>
      <c r="E17" s="9"/>
    </row>
    <row r="18" spans="1:5" ht="18.75" customHeight="1" x14ac:dyDescent="0.25">
      <c r="A18" s="6" t="s">
        <v>19</v>
      </c>
      <c r="B18" s="8" t="s">
        <v>19</v>
      </c>
      <c r="C18" s="7" t="s">
        <v>19</v>
      </c>
      <c r="D18" s="8"/>
      <c r="E18" s="9"/>
    </row>
    <row r="19" spans="1:5" ht="18.75" customHeight="1" x14ac:dyDescent="0.25">
      <c r="A19" s="6" t="s">
        <v>20</v>
      </c>
      <c r="B19" s="8" t="s">
        <v>20</v>
      </c>
      <c r="C19" s="7" t="s">
        <v>20</v>
      </c>
      <c r="D19" s="8"/>
      <c r="E19" s="9"/>
    </row>
    <row r="20" spans="1:5" ht="18.75" customHeight="1" x14ac:dyDescent="0.25">
      <c r="A20" s="6" t="s">
        <v>21</v>
      </c>
      <c r="B20" s="8" t="s">
        <v>21</v>
      </c>
      <c r="C20" s="12" t="s">
        <v>21</v>
      </c>
      <c r="D20" s="8"/>
      <c r="E20" s="9"/>
    </row>
    <row r="21" spans="1:5" ht="18.75" customHeight="1" x14ac:dyDescent="0.25">
      <c r="A21" s="6"/>
      <c r="B21" s="21" t="s">
        <v>23</v>
      </c>
      <c r="C21" s="12" t="s">
        <v>23</v>
      </c>
      <c r="D21" s="8"/>
      <c r="E21" s="9"/>
    </row>
    <row r="22" spans="1:5" ht="18.75" customHeight="1" x14ac:dyDescent="0.25">
      <c r="A22" s="6" t="s">
        <v>22</v>
      </c>
      <c r="B22" s="8" t="s">
        <v>22</v>
      </c>
      <c r="C22" s="13" t="s">
        <v>22</v>
      </c>
      <c r="D22" s="8"/>
      <c r="E22" s="9"/>
    </row>
    <row r="23" spans="1:5" ht="18.75" customHeight="1" x14ac:dyDescent="0.25">
      <c r="A23" s="6" t="s">
        <v>24</v>
      </c>
      <c r="B23" s="8" t="s">
        <v>24</v>
      </c>
      <c r="C23" s="13" t="s">
        <v>24</v>
      </c>
      <c r="D23" s="8"/>
      <c r="E23" s="9"/>
    </row>
    <row r="24" spans="1:5" ht="18.75" customHeight="1" x14ac:dyDescent="0.25">
      <c r="A24" s="6" t="s">
        <v>25</v>
      </c>
      <c r="B24" s="8" t="s">
        <v>25</v>
      </c>
      <c r="C24" s="12" t="s">
        <v>25</v>
      </c>
      <c r="D24" s="8"/>
      <c r="E24" s="9"/>
    </row>
    <row r="25" spans="1:5" ht="18.75" customHeight="1" x14ac:dyDescent="0.25">
      <c r="A25" s="6" t="s">
        <v>26</v>
      </c>
      <c r="B25" s="8" t="s">
        <v>26</v>
      </c>
      <c r="C25" s="12" t="s">
        <v>26</v>
      </c>
      <c r="D25" s="8"/>
      <c r="E25" s="9"/>
    </row>
    <row r="26" spans="1:5" ht="18.75" customHeight="1" x14ac:dyDescent="0.25">
      <c r="A26" s="6" t="s">
        <v>27</v>
      </c>
      <c r="B26" s="8" t="s">
        <v>27</v>
      </c>
      <c r="C26" s="7" t="s">
        <v>27</v>
      </c>
      <c r="D26" s="8"/>
      <c r="E26" s="9"/>
    </row>
    <row r="27" spans="1:5" ht="18.75" customHeight="1" x14ac:dyDescent="0.25">
      <c r="A27" s="6" t="s">
        <v>28</v>
      </c>
      <c r="B27" s="8" t="s">
        <v>28</v>
      </c>
      <c r="C27" s="12" t="s">
        <v>28</v>
      </c>
      <c r="D27" s="8"/>
      <c r="E27" s="9"/>
    </row>
    <row r="28" spans="1:5" ht="18.75" customHeight="1" x14ac:dyDescent="0.25">
      <c r="A28" s="6" t="s">
        <v>29</v>
      </c>
      <c r="B28" s="8" t="s">
        <v>29</v>
      </c>
      <c r="C28" s="7" t="s">
        <v>29</v>
      </c>
      <c r="D28" s="8"/>
      <c r="E28" s="9"/>
    </row>
    <row r="29" spans="1:5" ht="18.75" customHeight="1" x14ac:dyDescent="0.25">
      <c r="A29" s="6" t="s">
        <v>30</v>
      </c>
      <c r="B29" s="8" t="s">
        <v>30</v>
      </c>
      <c r="C29" s="7" t="s">
        <v>30</v>
      </c>
      <c r="D29" s="8"/>
      <c r="E29" s="9"/>
    </row>
    <row r="30" spans="1:5" ht="18.75" customHeight="1" x14ac:dyDescent="0.25">
      <c r="A30" s="6" t="s">
        <v>31</v>
      </c>
      <c r="B30" s="8" t="s">
        <v>31</v>
      </c>
      <c r="C30" s="7" t="s">
        <v>31</v>
      </c>
      <c r="D30" s="8"/>
      <c r="E30" s="9"/>
    </row>
    <row r="31" spans="1:5" ht="18.75" customHeight="1" x14ac:dyDescent="0.25">
      <c r="A31" s="6"/>
      <c r="B31" s="21" t="s">
        <v>34</v>
      </c>
      <c r="C31" s="7" t="s">
        <v>34</v>
      </c>
      <c r="D31" s="8"/>
      <c r="E31" s="9"/>
    </row>
    <row r="32" spans="1:5" ht="18.75" customHeight="1" x14ac:dyDescent="0.25">
      <c r="A32" s="6"/>
      <c r="B32" s="21" t="s">
        <v>36</v>
      </c>
      <c r="C32" s="7" t="s">
        <v>36</v>
      </c>
      <c r="D32" s="8"/>
      <c r="E32" s="9"/>
    </row>
    <row r="33" spans="1:9" ht="18.75" customHeight="1" x14ac:dyDescent="0.25">
      <c r="A33" s="6" t="s">
        <v>32</v>
      </c>
      <c r="B33" s="8" t="s">
        <v>32</v>
      </c>
      <c r="C33" s="13" t="s">
        <v>32</v>
      </c>
      <c r="D33" s="8"/>
      <c r="E33" s="9"/>
    </row>
    <row r="34" spans="1:9" ht="18.75" customHeight="1" x14ac:dyDescent="0.25">
      <c r="A34" s="6" t="s">
        <v>33</v>
      </c>
      <c r="B34" s="8" t="s">
        <v>33</v>
      </c>
      <c r="C34" s="7" t="s">
        <v>33</v>
      </c>
      <c r="D34" s="8"/>
      <c r="E34" s="9"/>
    </row>
    <row r="35" spans="1:9" ht="18.75" customHeight="1" x14ac:dyDescent="0.25">
      <c r="A35" s="6" t="s">
        <v>35</v>
      </c>
      <c r="B35" s="8" t="s">
        <v>35</v>
      </c>
      <c r="C35" s="14" t="s">
        <v>35</v>
      </c>
      <c r="D35" s="8"/>
      <c r="E35" s="9"/>
    </row>
    <row r="36" spans="1:9" ht="18.75" customHeight="1" x14ac:dyDescent="0.25">
      <c r="A36" s="6" t="s">
        <v>37</v>
      </c>
      <c r="B36" s="8" t="s">
        <v>37</v>
      </c>
      <c r="C36" s="7" t="s">
        <v>37</v>
      </c>
      <c r="D36" s="8"/>
      <c r="E36" s="9"/>
    </row>
    <row r="37" spans="1:9" ht="18.75" customHeight="1" x14ac:dyDescent="0.25">
      <c r="A37" s="6" t="s">
        <v>38</v>
      </c>
      <c r="B37" s="8" t="s">
        <v>38</v>
      </c>
      <c r="C37" s="13" t="s">
        <v>38</v>
      </c>
      <c r="D37" s="8"/>
      <c r="E37" s="9"/>
    </row>
    <row r="38" spans="1:9" ht="18.75" customHeight="1" x14ac:dyDescent="0.25">
      <c r="A38" s="6" t="s">
        <v>39</v>
      </c>
      <c r="B38" s="8" t="s">
        <v>39</v>
      </c>
      <c r="C38" s="13" t="s">
        <v>39</v>
      </c>
      <c r="D38" s="8"/>
      <c r="E38" s="9"/>
    </row>
    <row r="39" spans="1:9" ht="18.75" customHeight="1" x14ac:dyDescent="0.25">
      <c r="A39" s="6" t="s">
        <v>40</v>
      </c>
      <c r="B39" s="8" t="s">
        <v>40</v>
      </c>
      <c r="C39" s="13" t="s">
        <v>40</v>
      </c>
      <c r="D39" s="8"/>
      <c r="E39" s="9"/>
    </row>
    <row r="40" spans="1:9" ht="18.75" customHeight="1" x14ac:dyDescent="0.25">
      <c r="A40" s="6" t="s">
        <v>41</v>
      </c>
      <c r="B40" s="8" t="s">
        <v>41</v>
      </c>
      <c r="C40" s="12" t="s">
        <v>41</v>
      </c>
      <c r="D40" s="8"/>
      <c r="E40" s="9"/>
    </row>
    <row r="41" spans="1:9" ht="18.75" customHeight="1" x14ac:dyDescent="0.25">
      <c r="A41" s="6"/>
      <c r="B41" s="9"/>
      <c r="C41" s="15" t="s">
        <v>46</v>
      </c>
      <c r="D41" s="8"/>
    </row>
    <row r="42" spans="1:9" ht="18.75" customHeight="1" x14ac:dyDescent="0.25">
      <c r="A42" s="6"/>
      <c r="B42" s="9"/>
      <c r="C42" s="15" t="s">
        <v>48</v>
      </c>
      <c r="D42" s="8"/>
      <c r="I42" s="125"/>
    </row>
    <row r="43" spans="1:9" ht="18.75" customHeight="1" x14ac:dyDescent="0.25">
      <c r="A43" s="6"/>
      <c r="B43" s="9"/>
      <c r="C43" s="15" t="s">
        <v>50</v>
      </c>
      <c r="D43" s="8"/>
    </row>
    <row r="44" spans="1:9" ht="18.75" customHeight="1" x14ac:dyDescent="0.25">
      <c r="A44" s="6"/>
      <c r="B44" s="9"/>
      <c r="C44" s="15" t="s">
        <v>52</v>
      </c>
      <c r="D44" s="8"/>
    </row>
    <row r="45" spans="1:9" ht="18.75" customHeight="1" x14ac:dyDescent="0.25">
      <c r="A45" s="11" t="s">
        <v>42</v>
      </c>
      <c r="B45" s="8" t="s">
        <v>42</v>
      </c>
      <c r="C45" s="13" t="s">
        <v>42</v>
      </c>
      <c r="D45" s="8"/>
      <c r="E45" s="9"/>
    </row>
    <row r="46" spans="1:9" ht="18.75" customHeight="1" x14ac:dyDescent="0.25">
      <c r="A46" s="11"/>
      <c r="B46" s="9"/>
      <c r="C46" s="15" t="s">
        <v>55</v>
      </c>
      <c r="D46" s="8"/>
    </row>
    <row r="47" spans="1:9" ht="18.75" customHeight="1" x14ac:dyDescent="0.25">
      <c r="A47" s="6" t="s">
        <v>43</v>
      </c>
      <c r="B47" s="8" t="s">
        <v>43</v>
      </c>
      <c r="C47" s="7" t="s">
        <v>43</v>
      </c>
      <c r="D47" s="8"/>
      <c r="E47" s="9"/>
    </row>
    <row r="48" spans="1:9" ht="18.75" customHeight="1" x14ac:dyDescent="0.25">
      <c r="A48" s="6" t="s">
        <v>44</v>
      </c>
      <c r="B48" s="8" t="s">
        <v>44</v>
      </c>
      <c r="C48" s="12" t="s">
        <v>44</v>
      </c>
      <c r="D48" s="8"/>
      <c r="E48" s="9"/>
    </row>
    <row r="49" spans="1:5" ht="18.75" customHeight="1" x14ac:dyDescent="0.25">
      <c r="A49" s="6" t="s">
        <v>45</v>
      </c>
      <c r="B49" s="8" t="s">
        <v>45</v>
      </c>
      <c r="C49" s="12" t="s">
        <v>45</v>
      </c>
      <c r="D49" s="8"/>
      <c r="E49" s="9"/>
    </row>
    <row r="50" spans="1:5" ht="18.75" customHeight="1" x14ac:dyDescent="0.25">
      <c r="A50" s="6"/>
      <c r="B50" s="21" t="s">
        <v>60</v>
      </c>
      <c r="C50" s="12" t="s">
        <v>60</v>
      </c>
      <c r="D50" s="8"/>
      <c r="E50" s="9"/>
    </row>
    <row r="51" spans="1:5" ht="18.75" customHeight="1" x14ac:dyDescent="0.25">
      <c r="A51" s="6" t="s">
        <v>47</v>
      </c>
      <c r="B51" s="8" t="s">
        <v>47</v>
      </c>
      <c r="C51" s="13" t="s">
        <v>47</v>
      </c>
      <c r="D51" s="8"/>
      <c r="E51" s="9"/>
    </row>
    <row r="52" spans="1:5" ht="18.75" customHeight="1" x14ac:dyDescent="0.25">
      <c r="A52" s="6" t="s">
        <v>49</v>
      </c>
      <c r="B52" s="8" t="s">
        <v>49</v>
      </c>
      <c r="C52" s="13" t="s">
        <v>49</v>
      </c>
      <c r="D52" s="8"/>
      <c r="E52" s="9"/>
    </row>
    <row r="53" spans="1:5" ht="18.75" customHeight="1" x14ac:dyDescent="0.25">
      <c r="A53" s="11" t="s">
        <v>51</v>
      </c>
      <c r="B53" s="8" t="s">
        <v>51</v>
      </c>
      <c r="C53" s="12" t="s">
        <v>51</v>
      </c>
      <c r="D53" s="8"/>
      <c r="E53" s="9"/>
    </row>
    <row r="54" spans="1:5" ht="18.75" customHeight="1" x14ac:dyDescent="0.25">
      <c r="A54" s="6" t="s">
        <v>53</v>
      </c>
      <c r="B54" s="9"/>
      <c r="C54" s="15" t="s">
        <v>65</v>
      </c>
      <c r="D54" s="8"/>
    </row>
    <row r="55" spans="1:5" ht="18.75" customHeight="1" x14ac:dyDescent="0.25">
      <c r="A55" s="6"/>
      <c r="B55" s="21" t="s">
        <v>67</v>
      </c>
      <c r="C55" s="13" t="s">
        <v>67</v>
      </c>
      <c r="D55" s="8"/>
      <c r="E55" s="9"/>
    </row>
    <row r="56" spans="1:5" ht="18.75" customHeight="1" x14ac:dyDescent="0.25">
      <c r="A56" s="6"/>
      <c r="B56" s="21" t="s">
        <v>53</v>
      </c>
      <c r="C56" s="13" t="s">
        <v>53</v>
      </c>
      <c r="D56" s="8"/>
      <c r="E56" s="9"/>
    </row>
    <row r="57" spans="1:5" ht="18.75" customHeight="1" x14ac:dyDescent="0.25">
      <c r="A57" s="6" t="s">
        <v>54</v>
      </c>
      <c r="B57" s="8" t="s">
        <v>54</v>
      </c>
      <c r="C57" s="13" t="s">
        <v>54</v>
      </c>
      <c r="D57" s="8"/>
      <c r="E57" s="9"/>
    </row>
    <row r="58" spans="1:5" ht="18.75" customHeight="1" x14ac:dyDescent="0.25">
      <c r="A58" s="6"/>
      <c r="B58" s="9"/>
      <c r="C58" s="15" t="s">
        <v>71</v>
      </c>
      <c r="D58" s="8"/>
    </row>
    <row r="59" spans="1:5" ht="18.75" customHeight="1" x14ac:dyDescent="0.25">
      <c r="A59" s="6"/>
      <c r="B59" s="9"/>
      <c r="C59" s="15" t="s">
        <v>73</v>
      </c>
      <c r="D59" s="8"/>
    </row>
    <row r="60" spans="1:5" ht="18.75" customHeight="1" x14ac:dyDescent="0.25">
      <c r="A60" s="6"/>
      <c r="B60" s="9"/>
      <c r="C60" s="15" t="s">
        <v>75</v>
      </c>
      <c r="D60" s="8"/>
    </row>
    <row r="61" spans="1:5" ht="18.75" customHeight="1" x14ac:dyDescent="0.25">
      <c r="A61" s="6"/>
      <c r="B61" s="9"/>
      <c r="C61" s="15" t="s">
        <v>77</v>
      </c>
      <c r="D61" s="8"/>
    </row>
    <row r="62" spans="1:5" ht="18.75" customHeight="1" x14ac:dyDescent="0.25">
      <c r="A62" s="6"/>
      <c r="B62" s="9"/>
      <c r="C62" s="15" t="s">
        <v>79</v>
      </c>
      <c r="D62" s="8"/>
    </row>
    <row r="63" spans="1:5" ht="18.75" customHeight="1" x14ac:dyDescent="0.25">
      <c r="A63" s="6"/>
      <c r="B63" s="9"/>
      <c r="C63" s="15" t="s">
        <v>81</v>
      </c>
      <c r="D63" s="8"/>
    </row>
    <row r="64" spans="1:5" ht="18.75" customHeight="1" x14ac:dyDescent="0.25">
      <c r="A64" s="6"/>
      <c r="B64" s="9"/>
      <c r="C64" s="15" t="s">
        <v>83</v>
      </c>
      <c r="D64" s="8"/>
    </row>
    <row r="65" spans="1:4" ht="18.75" customHeight="1" x14ac:dyDescent="0.25">
      <c r="A65" s="6"/>
      <c r="B65" s="9"/>
      <c r="C65" s="15" t="s">
        <v>85</v>
      </c>
      <c r="D65" s="8"/>
    </row>
    <row r="66" spans="1:4" ht="18.75" customHeight="1" x14ac:dyDescent="0.25">
      <c r="A66" s="6"/>
      <c r="B66" s="9"/>
      <c r="C66" s="15" t="s">
        <v>87</v>
      </c>
      <c r="D66" s="8"/>
    </row>
    <row r="67" spans="1:4" ht="18.75" customHeight="1" x14ac:dyDescent="0.25">
      <c r="A67" s="6"/>
      <c r="B67" s="9"/>
      <c r="C67" s="15" t="s">
        <v>89</v>
      </c>
      <c r="D67" s="8"/>
    </row>
    <row r="68" spans="1:4" ht="18.75" customHeight="1" x14ac:dyDescent="0.25">
      <c r="A68" s="6"/>
      <c r="B68" s="9"/>
      <c r="C68" s="15" t="s">
        <v>91</v>
      </c>
      <c r="D68" s="8"/>
    </row>
    <row r="69" spans="1:4" ht="18.75" customHeight="1" x14ac:dyDescent="0.25">
      <c r="A69" s="6"/>
      <c r="B69" s="9"/>
      <c r="C69" s="15" t="s">
        <v>93</v>
      </c>
      <c r="D69" s="8"/>
    </row>
    <row r="70" spans="1:4" ht="18.75" customHeight="1" x14ac:dyDescent="0.25">
      <c r="A70" s="6"/>
      <c r="B70" s="9"/>
      <c r="C70" s="15" t="s">
        <v>95</v>
      </c>
      <c r="D70" s="8"/>
    </row>
    <row r="71" spans="1:4" ht="18.75" customHeight="1" x14ac:dyDescent="0.25">
      <c r="A71" s="6"/>
      <c r="B71" s="9"/>
      <c r="C71" s="15" t="s">
        <v>97</v>
      </c>
      <c r="D71" s="8"/>
    </row>
    <row r="72" spans="1:4" ht="18.75" customHeight="1" x14ac:dyDescent="0.25">
      <c r="A72" s="6"/>
      <c r="B72" s="9"/>
      <c r="C72" s="15" t="s">
        <v>99</v>
      </c>
      <c r="D72" s="8"/>
    </row>
    <row r="73" spans="1:4" ht="18.75" customHeight="1" x14ac:dyDescent="0.25">
      <c r="A73" s="6"/>
      <c r="B73" s="9"/>
      <c r="C73" s="15" t="s">
        <v>101</v>
      </c>
      <c r="D73" s="8"/>
    </row>
    <row r="74" spans="1:4" ht="18.75" customHeight="1" x14ac:dyDescent="0.25">
      <c r="A74" s="6"/>
      <c r="B74" s="9"/>
      <c r="C74" s="15" t="s">
        <v>103</v>
      </c>
      <c r="D74" s="8"/>
    </row>
    <row r="75" spans="1:4" ht="18.75" customHeight="1" x14ac:dyDescent="0.25">
      <c r="A75" s="6"/>
      <c r="B75" s="9"/>
      <c r="C75" s="15" t="s">
        <v>105</v>
      </c>
      <c r="D75" s="8"/>
    </row>
    <row r="76" spans="1:4" ht="18.75" customHeight="1" x14ac:dyDescent="0.25">
      <c r="A76" s="6"/>
      <c r="B76" s="9"/>
      <c r="C76" s="15" t="s">
        <v>107</v>
      </c>
      <c r="D76" s="8"/>
    </row>
    <row r="77" spans="1:4" ht="18.75" customHeight="1" x14ac:dyDescent="0.25">
      <c r="A77" s="6"/>
      <c r="B77" s="9"/>
      <c r="C77" s="15" t="s">
        <v>109</v>
      </c>
      <c r="D77" s="8"/>
    </row>
    <row r="78" spans="1:4" ht="18.75" customHeight="1" x14ac:dyDescent="0.25">
      <c r="A78" s="6"/>
      <c r="B78" s="9"/>
      <c r="C78" s="15" t="s">
        <v>111</v>
      </c>
      <c r="D78" s="8"/>
    </row>
    <row r="79" spans="1:4" ht="18.75" customHeight="1" x14ac:dyDescent="0.25">
      <c r="A79" s="6"/>
      <c r="B79" s="9"/>
      <c r="C79" s="15" t="s">
        <v>113</v>
      </c>
      <c r="D79" s="8"/>
    </row>
    <row r="80" spans="1:4" ht="18.75" customHeight="1" x14ac:dyDescent="0.25">
      <c r="A80" s="6"/>
      <c r="B80" s="9"/>
      <c r="C80" s="15" t="s">
        <v>115</v>
      </c>
      <c r="D80" s="8"/>
    </row>
    <row r="81" spans="1:5" ht="18.75" customHeight="1" x14ac:dyDescent="0.25">
      <c r="A81" s="6"/>
      <c r="B81" s="9"/>
      <c r="C81" s="15" t="s">
        <v>117</v>
      </c>
      <c r="D81" s="8"/>
    </row>
    <row r="82" spans="1:5" ht="18.75" customHeight="1" x14ac:dyDescent="0.25">
      <c r="A82" s="6"/>
      <c r="B82" s="9"/>
      <c r="C82" s="15" t="s">
        <v>119</v>
      </c>
      <c r="D82" s="8"/>
    </row>
    <row r="83" spans="1:5" ht="18.75" customHeight="1" x14ac:dyDescent="0.25">
      <c r="A83" s="6"/>
      <c r="B83" s="9"/>
      <c r="C83" s="15" t="s">
        <v>121</v>
      </c>
      <c r="D83" s="8"/>
    </row>
    <row r="84" spans="1:5" ht="18.75" customHeight="1" x14ac:dyDescent="0.25">
      <c r="A84" s="6"/>
      <c r="B84" s="9"/>
      <c r="C84" s="15" t="s">
        <v>123</v>
      </c>
      <c r="D84" s="8"/>
    </row>
    <row r="85" spans="1:5" ht="18.75" customHeight="1" x14ac:dyDescent="0.25">
      <c r="A85" s="6" t="s">
        <v>56</v>
      </c>
      <c r="B85" s="8" t="s">
        <v>56</v>
      </c>
      <c r="C85" s="13" t="s">
        <v>56</v>
      </c>
      <c r="D85" s="8"/>
      <c r="E85" s="9"/>
    </row>
    <row r="86" spans="1:5" ht="18.75" customHeight="1" x14ac:dyDescent="0.25">
      <c r="A86" s="6"/>
      <c r="B86" s="9"/>
      <c r="C86" s="15" t="s">
        <v>126</v>
      </c>
      <c r="D86" s="8"/>
    </row>
    <row r="87" spans="1:5" ht="18.75" customHeight="1" x14ac:dyDescent="0.25">
      <c r="A87" s="6"/>
      <c r="B87" s="9"/>
      <c r="C87" s="15" t="s">
        <v>128</v>
      </c>
      <c r="D87" s="8"/>
    </row>
    <row r="88" spans="1:5" ht="18.75" customHeight="1" x14ac:dyDescent="0.25">
      <c r="A88" s="6" t="s">
        <v>57</v>
      </c>
      <c r="B88" s="8" t="s">
        <v>57</v>
      </c>
      <c r="C88" s="12" t="s">
        <v>57</v>
      </c>
      <c r="D88" s="8"/>
      <c r="E88" s="9"/>
    </row>
    <row r="89" spans="1:5" ht="18.75" customHeight="1" x14ac:dyDescent="0.25">
      <c r="A89" s="6" t="s">
        <v>58</v>
      </c>
      <c r="B89" s="8" t="s">
        <v>58</v>
      </c>
      <c r="C89" s="13" t="s">
        <v>58</v>
      </c>
      <c r="D89" s="8"/>
      <c r="E89" s="9"/>
    </row>
    <row r="90" spans="1:5" ht="18.75" customHeight="1" x14ac:dyDescent="0.25">
      <c r="A90" s="6" t="s">
        <v>59</v>
      </c>
      <c r="B90" s="8" t="s">
        <v>59</v>
      </c>
      <c r="C90" s="13" t="s">
        <v>59</v>
      </c>
      <c r="D90" s="8"/>
      <c r="E90" s="9"/>
    </row>
    <row r="91" spans="1:5" ht="18.75" customHeight="1" x14ac:dyDescent="0.25">
      <c r="A91" s="6"/>
      <c r="B91" s="9"/>
      <c r="C91" s="15" t="s">
        <v>133</v>
      </c>
      <c r="D91" s="8"/>
    </row>
    <row r="92" spans="1:5" ht="18.75" customHeight="1" x14ac:dyDescent="0.25">
      <c r="A92" s="6" t="s">
        <v>61</v>
      </c>
      <c r="B92" s="8" t="s">
        <v>61</v>
      </c>
      <c r="C92" s="13" t="s">
        <v>61</v>
      </c>
      <c r="D92" s="8"/>
      <c r="E92" s="9"/>
    </row>
    <row r="93" spans="1:5" ht="18.75" customHeight="1" x14ac:dyDescent="0.25">
      <c r="A93" s="6"/>
      <c r="B93" s="21" t="s">
        <v>136</v>
      </c>
      <c r="C93" s="12" t="s">
        <v>136</v>
      </c>
      <c r="D93" s="8"/>
      <c r="E93" s="9"/>
    </row>
    <row r="94" spans="1:5" ht="18.75" customHeight="1" x14ac:dyDescent="0.25">
      <c r="A94" s="6"/>
      <c r="B94" s="9"/>
      <c r="C94" s="15" t="s">
        <v>138</v>
      </c>
      <c r="D94" s="8"/>
    </row>
    <row r="95" spans="1:5" ht="18.75" customHeight="1" x14ac:dyDescent="0.25">
      <c r="A95" s="6" t="s">
        <v>62</v>
      </c>
      <c r="B95" s="8" t="s">
        <v>62</v>
      </c>
      <c r="C95" s="12" t="s">
        <v>62</v>
      </c>
      <c r="D95" s="8"/>
      <c r="E95" s="9"/>
    </row>
    <row r="96" spans="1:5" ht="18.75" customHeight="1" x14ac:dyDescent="0.25">
      <c r="A96" s="6"/>
      <c r="B96" s="8" t="s">
        <v>141</v>
      </c>
      <c r="C96" s="12" t="s">
        <v>141</v>
      </c>
      <c r="D96" s="8"/>
      <c r="E96" s="9"/>
    </row>
    <row r="97" spans="1:5" ht="18.75" customHeight="1" x14ac:dyDescent="0.25">
      <c r="A97" s="6" t="s">
        <v>63</v>
      </c>
      <c r="B97" s="8" t="s">
        <v>63</v>
      </c>
      <c r="C97" s="12" t="s">
        <v>63</v>
      </c>
      <c r="D97" s="8"/>
      <c r="E97" s="9"/>
    </row>
    <row r="98" spans="1:5" ht="18.75" customHeight="1" x14ac:dyDescent="0.25">
      <c r="A98" s="6" t="s">
        <v>64</v>
      </c>
      <c r="B98" s="8" t="s">
        <v>64</v>
      </c>
      <c r="C98" s="22"/>
      <c r="D98" s="8"/>
      <c r="E98" s="9"/>
    </row>
    <row r="99" spans="1:5" ht="18.75" customHeight="1" x14ac:dyDescent="0.25">
      <c r="A99" s="6"/>
      <c r="B99" s="21" t="s">
        <v>144</v>
      </c>
      <c r="C99" s="13" t="s">
        <v>144</v>
      </c>
      <c r="D99" s="8"/>
      <c r="E99" s="9"/>
    </row>
    <row r="100" spans="1:5" ht="18.75" customHeight="1" x14ac:dyDescent="0.25">
      <c r="A100" s="6" t="s">
        <v>66</v>
      </c>
      <c r="B100" s="8" t="s">
        <v>66</v>
      </c>
      <c r="C100" s="13" t="s">
        <v>66</v>
      </c>
      <c r="D100" s="8"/>
      <c r="E100" s="9"/>
    </row>
    <row r="101" spans="1:5" ht="18.75" customHeight="1" x14ac:dyDescent="0.25">
      <c r="A101" s="6" t="s">
        <v>68</v>
      </c>
      <c r="B101" s="8" t="s">
        <v>68</v>
      </c>
      <c r="C101" s="7" t="s">
        <v>68</v>
      </c>
      <c r="D101" s="8"/>
      <c r="E101" s="9"/>
    </row>
    <row r="102" spans="1:5" ht="18.75" customHeight="1" x14ac:dyDescent="0.25">
      <c r="A102" s="6" t="s">
        <v>69</v>
      </c>
      <c r="B102" s="93"/>
      <c r="C102" s="7"/>
      <c r="D102" s="8"/>
      <c r="E102" s="9"/>
    </row>
    <row r="103" spans="1:5" ht="18.75" customHeight="1" x14ac:dyDescent="0.25">
      <c r="A103" s="6" t="s">
        <v>70</v>
      </c>
      <c r="B103" s="8" t="s">
        <v>70</v>
      </c>
      <c r="C103" s="13" t="s">
        <v>70</v>
      </c>
      <c r="D103" s="8"/>
      <c r="E103" s="9"/>
    </row>
    <row r="104" spans="1:5" ht="18.75" customHeight="1" x14ac:dyDescent="0.25">
      <c r="A104" s="6" t="s">
        <v>72</v>
      </c>
      <c r="B104" s="8" t="s">
        <v>72</v>
      </c>
      <c r="C104" s="13" t="s">
        <v>72</v>
      </c>
      <c r="D104" s="8"/>
      <c r="E104" s="9"/>
    </row>
    <row r="105" spans="1:5" ht="18.75" customHeight="1" x14ac:dyDescent="0.25">
      <c r="A105" s="6" t="s">
        <v>74</v>
      </c>
      <c r="B105" s="8" t="s">
        <v>74</v>
      </c>
      <c r="C105" s="7" t="s">
        <v>74</v>
      </c>
      <c r="D105" s="8"/>
      <c r="E105" s="9"/>
    </row>
    <row r="106" spans="1:5" ht="18.75" customHeight="1" x14ac:dyDescent="0.25">
      <c r="A106" s="6" t="s">
        <v>76</v>
      </c>
      <c r="B106" s="8" t="s">
        <v>76</v>
      </c>
      <c r="C106" s="7" t="s">
        <v>76</v>
      </c>
      <c r="D106" s="8"/>
      <c r="E106" s="9"/>
    </row>
    <row r="107" spans="1:5" ht="18.75" customHeight="1" x14ac:dyDescent="0.25">
      <c r="A107" s="6" t="s">
        <v>78</v>
      </c>
      <c r="B107" s="8" t="s">
        <v>78</v>
      </c>
      <c r="C107" s="7" t="s">
        <v>78</v>
      </c>
      <c r="D107" s="8"/>
    </row>
    <row r="108" spans="1:5" ht="18.75" customHeight="1" x14ac:dyDescent="0.25">
      <c r="A108" s="6"/>
      <c r="B108" s="21" t="s">
        <v>153</v>
      </c>
      <c r="C108" s="13" t="s">
        <v>153</v>
      </c>
      <c r="D108" s="8"/>
      <c r="E108" s="9"/>
    </row>
    <row r="109" spans="1:5" ht="18.75" customHeight="1" x14ac:dyDescent="0.25">
      <c r="A109" s="6"/>
      <c r="B109" s="9"/>
      <c r="C109" s="15" t="s">
        <v>155</v>
      </c>
      <c r="D109" s="8"/>
      <c r="E109" s="9"/>
    </row>
    <row r="110" spans="1:5" ht="18.75" customHeight="1" x14ac:dyDescent="0.25">
      <c r="A110" s="6" t="s">
        <v>80</v>
      </c>
      <c r="B110" s="8" t="s">
        <v>80</v>
      </c>
      <c r="C110" s="7" t="s">
        <v>80</v>
      </c>
      <c r="D110" s="8"/>
      <c r="E110" s="9"/>
    </row>
    <row r="111" spans="1:5" ht="18.75" customHeight="1" x14ac:dyDescent="0.25">
      <c r="A111" s="6" t="s">
        <v>82</v>
      </c>
      <c r="B111" s="8" t="s">
        <v>82</v>
      </c>
      <c r="C111" s="7" t="s">
        <v>82</v>
      </c>
      <c r="D111" s="8"/>
      <c r="E111" s="9"/>
    </row>
    <row r="112" spans="1:5" ht="18.75" customHeight="1" x14ac:dyDescent="0.25">
      <c r="A112" s="6" t="s">
        <v>84</v>
      </c>
      <c r="B112" s="8" t="s">
        <v>84</v>
      </c>
      <c r="C112" s="22"/>
      <c r="D112" s="8"/>
      <c r="E112" s="9"/>
    </row>
    <row r="113" spans="1:5" ht="18.75" customHeight="1" x14ac:dyDescent="0.25">
      <c r="A113" s="6" t="s">
        <v>86</v>
      </c>
      <c r="B113" s="8" t="s">
        <v>86</v>
      </c>
      <c r="C113" s="7" t="s">
        <v>86</v>
      </c>
      <c r="D113" s="8"/>
      <c r="E113" s="9"/>
    </row>
    <row r="114" spans="1:5" ht="18.75" customHeight="1" x14ac:dyDescent="0.25">
      <c r="A114" s="6" t="s">
        <v>88</v>
      </c>
      <c r="B114" s="8" t="s">
        <v>88</v>
      </c>
      <c r="C114" s="7" t="s">
        <v>88</v>
      </c>
      <c r="D114" s="8"/>
      <c r="E114" s="9"/>
    </row>
    <row r="115" spans="1:5" ht="18.75" customHeight="1" x14ac:dyDescent="0.25">
      <c r="A115" s="6" t="s">
        <v>90</v>
      </c>
      <c r="B115" s="8" t="s">
        <v>90</v>
      </c>
      <c r="C115" s="7" t="s">
        <v>90</v>
      </c>
      <c r="D115" s="8"/>
      <c r="E115" s="9"/>
    </row>
    <row r="116" spans="1:5" ht="18.75" customHeight="1" x14ac:dyDescent="0.25">
      <c r="A116" s="6" t="s">
        <v>92</v>
      </c>
      <c r="B116" s="8" t="s">
        <v>92</v>
      </c>
      <c r="C116" s="7" t="s">
        <v>92</v>
      </c>
      <c r="D116" s="8"/>
      <c r="E116" s="9"/>
    </row>
    <row r="117" spans="1:5" ht="18.75" customHeight="1" x14ac:dyDescent="0.25">
      <c r="A117" s="6" t="s">
        <v>94</v>
      </c>
      <c r="B117" s="8" t="s">
        <v>94</v>
      </c>
      <c r="C117" s="23"/>
      <c r="D117" s="8"/>
      <c r="E117" s="9"/>
    </row>
    <row r="118" spans="1:5" ht="18.75" customHeight="1" x14ac:dyDescent="0.25">
      <c r="A118" s="6" t="s">
        <v>96</v>
      </c>
      <c r="B118" s="8" t="s">
        <v>96</v>
      </c>
      <c r="C118" s="7" t="s">
        <v>96</v>
      </c>
      <c r="D118" s="8"/>
      <c r="E118" s="9"/>
    </row>
    <row r="119" spans="1:5" ht="18.75" customHeight="1" x14ac:dyDescent="0.25">
      <c r="A119" s="6" t="s">
        <v>98</v>
      </c>
      <c r="B119" s="8" t="s">
        <v>98</v>
      </c>
      <c r="C119" s="7" t="s">
        <v>98</v>
      </c>
      <c r="D119" s="8"/>
      <c r="E119" s="9"/>
    </row>
    <row r="120" spans="1:5" ht="18.75" customHeight="1" x14ac:dyDescent="0.25">
      <c r="A120" s="6" t="s">
        <v>100</v>
      </c>
      <c r="B120" s="8" t="s">
        <v>100</v>
      </c>
      <c r="C120" s="7" t="s">
        <v>100</v>
      </c>
      <c r="D120" s="8"/>
      <c r="E120" s="9"/>
    </row>
    <row r="121" spans="1:5" ht="18.75" customHeight="1" x14ac:dyDescent="0.25">
      <c r="A121" s="6" t="s">
        <v>102</v>
      </c>
      <c r="B121" s="8" t="s">
        <v>102</v>
      </c>
      <c r="C121" s="7" t="s">
        <v>102</v>
      </c>
      <c r="D121" s="8"/>
      <c r="E121" s="9"/>
    </row>
    <row r="122" spans="1:5" ht="18.75" customHeight="1" x14ac:dyDescent="0.25">
      <c r="A122" s="6" t="s">
        <v>104</v>
      </c>
      <c r="B122" s="8" t="s">
        <v>104</v>
      </c>
      <c r="C122" s="7" t="s">
        <v>104</v>
      </c>
      <c r="D122" s="8"/>
      <c r="E122" s="9"/>
    </row>
    <row r="123" spans="1:5" ht="18.75" customHeight="1" x14ac:dyDescent="0.25">
      <c r="A123" s="6" t="s">
        <v>106</v>
      </c>
      <c r="B123" s="8" t="s">
        <v>106</v>
      </c>
      <c r="C123" s="7" t="s">
        <v>106</v>
      </c>
      <c r="D123" s="8"/>
      <c r="E123" s="9"/>
    </row>
    <row r="124" spans="1:5" ht="18.75" customHeight="1" x14ac:dyDescent="0.25">
      <c r="A124" s="6" t="s">
        <v>108</v>
      </c>
      <c r="B124" s="8" t="s">
        <v>108</v>
      </c>
      <c r="C124" s="7" t="s">
        <v>108</v>
      </c>
      <c r="D124" s="8"/>
      <c r="E124" s="9"/>
    </row>
    <row r="125" spans="1:5" ht="18.75" customHeight="1" x14ac:dyDescent="0.25">
      <c r="A125" s="6" t="s">
        <v>110</v>
      </c>
      <c r="B125" s="8" t="s">
        <v>110</v>
      </c>
      <c r="C125" s="12" t="s">
        <v>110</v>
      </c>
      <c r="D125" s="8"/>
      <c r="E125" s="9"/>
    </row>
    <row r="126" spans="1:5" ht="18.75" customHeight="1" x14ac:dyDescent="0.25">
      <c r="A126" s="6" t="s">
        <v>112</v>
      </c>
      <c r="B126" s="8" t="s">
        <v>112</v>
      </c>
      <c r="C126" s="7" t="s">
        <v>112</v>
      </c>
      <c r="D126" s="8"/>
      <c r="E126" s="9"/>
    </row>
    <row r="127" spans="1:5" ht="18.75" customHeight="1" x14ac:dyDescent="0.25">
      <c r="A127" s="6" t="s">
        <v>114</v>
      </c>
      <c r="B127" s="8" t="s">
        <v>114</v>
      </c>
      <c r="C127" s="12" t="s">
        <v>114</v>
      </c>
      <c r="D127" s="8"/>
      <c r="E127" s="9"/>
    </row>
    <row r="128" spans="1:5" ht="18.75" customHeight="1" x14ac:dyDescent="0.25">
      <c r="A128" s="6" t="s">
        <v>116</v>
      </c>
      <c r="B128" s="8" t="s">
        <v>116</v>
      </c>
      <c r="C128" s="7" t="s">
        <v>116</v>
      </c>
      <c r="D128" s="8"/>
      <c r="E128" s="9"/>
    </row>
    <row r="129" spans="1:5" ht="18.75" customHeight="1" x14ac:dyDescent="0.25">
      <c r="A129" s="6" t="s">
        <v>118</v>
      </c>
      <c r="B129" s="8" t="s">
        <v>118</v>
      </c>
      <c r="C129" s="7" t="s">
        <v>118</v>
      </c>
      <c r="D129" s="8"/>
      <c r="E129" s="9"/>
    </row>
    <row r="130" spans="1:5" ht="18.75" customHeight="1" x14ac:dyDescent="0.25">
      <c r="A130" s="6" t="s">
        <v>120</v>
      </c>
      <c r="B130" s="8" t="s">
        <v>120</v>
      </c>
      <c r="C130" s="7" t="s">
        <v>120</v>
      </c>
      <c r="D130" s="8"/>
      <c r="E130" s="9"/>
    </row>
    <row r="131" spans="1:5" ht="18.75" customHeight="1" x14ac:dyDescent="0.25">
      <c r="A131" s="6" t="s">
        <v>122</v>
      </c>
      <c r="B131" s="8" t="s">
        <v>122</v>
      </c>
      <c r="C131" s="7" t="s">
        <v>122</v>
      </c>
      <c r="D131" s="8"/>
      <c r="E131" s="9"/>
    </row>
    <row r="132" spans="1:5" ht="18.75" customHeight="1" x14ac:dyDescent="0.25">
      <c r="A132" s="6" t="s">
        <v>124</v>
      </c>
      <c r="B132" s="8" t="s">
        <v>124</v>
      </c>
      <c r="C132" s="7" t="s">
        <v>124</v>
      </c>
      <c r="D132" s="8"/>
      <c r="E132" s="9"/>
    </row>
    <row r="133" spans="1:5" ht="18.75" customHeight="1" x14ac:dyDescent="0.25">
      <c r="A133" s="6" t="s">
        <v>125</v>
      </c>
      <c r="B133" s="8" t="s">
        <v>125</v>
      </c>
      <c r="C133" s="7" t="s">
        <v>125</v>
      </c>
      <c r="D133" s="8"/>
      <c r="E133" s="9"/>
    </row>
    <row r="134" spans="1:5" ht="18.75" customHeight="1" x14ac:dyDescent="0.25">
      <c r="A134" s="6"/>
      <c r="B134" s="21" t="s">
        <v>179</v>
      </c>
      <c r="C134" s="7" t="s">
        <v>179</v>
      </c>
      <c r="D134" s="8"/>
      <c r="E134" s="9"/>
    </row>
    <row r="135" spans="1:5" ht="18.75" customHeight="1" x14ac:dyDescent="0.25">
      <c r="A135" s="11" t="s">
        <v>127</v>
      </c>
      <c r="B135" s="8" t="s">
        <v>127</v>
      </c>
      <c r="C135" s="7" t="s">
        <v>127</v>
      </c>
      <c r="D135" s="8"/>
      <c r="E135" s="9"/>
    </row>
    <row r="136" spans="1:5" ht="18.75" customHeight="1" x14ac:dyDescent="0.25">
      <c r="A136" s="11"/>
      <c r="B136" s="21" t="s">
        <v>182</v>
      </c>
      <c r="C136" s="7" t="s">
        <v>182</v>
      </c>
      <c r="D136" s="8"/>
      <c r="E136" s="9"/>
    </row>
    <row r="137" spans="1:5" ht="18.75" customHeight="1" x14ac:dyDescent="0.25">
      <c r="A137" s="6" t="s">
        <v>129</v>
      </c>
      <c r="B137" s="8" t="s">
        <v>129</v>
      </c>
      <c r="C137" s="7" t="s">
        <v>129</v>
      </c>
      <c r="D137" s="8"/>
      <c r="E137" s="9"/>
    </row>
    <row r="138" spans="1:5" ht="18.75" customHeight="1" x14ac:dyDescent="0.25">
      <c r="A138" s="6" t="s">
        <v>130</v>
      </c>
      <c r="B138" s="8" t="s">
        <v>130</v>
      </c>
      <c r="C138" s="7" t="s">
        <v>130</v>
      </c>
      <c r="D138" s="8"/>
      <c r="E138" s="9"/>
    </row>
    <row r="139" spans="1:5" ht="18.75" customHeight="1" x14ac:dyDescent="0.25">
      <c r="A139" s="6" t="s">
        <v>131</v>
      </c>
      <c r="B139" s="8" t="s">
        <v>131</v>
      </c>
      <c r="C139" s="12" t="s">
        <v>131</v>
      </c>
      <c r="D139" s="8"/>
      <c r="E139" s="9"/>
    </row>
    <row r="140" spans="1:5" ht="18.75" customHeight="1" x14ac:dyDescent="0.25">
      <c r="A140" s="6" t="s">
        <v>132</v>
      </c>
      <c r="B140" s="8" t="s">
        <v>132</v>
      </c>
      <c r="C140" s="7" t="s">
        <v>132</v>
      </c>
      <c r="D140" s="8"/>
      <c r="E140" s="9"/>
    </row>
    <row r="141" spans="1:5" ht="18.75" customHeight="1" x14ac:dyDescent="0.25">
      <c r="A141" s="6" t="s">
        <v>134</v>
      </c>
      <c r="B141" s="8" t="s">
        <v>134</v>
      </c>
      <c r="C141" s="7" t="s">
        <v>134</v>
      </c>
      <c r="D141" s="8"/>
      <c r="E141" s="9"/>
    </row>
    <row r="142" spans="1:5" ht="18.75" customHeight="1" x14ac:dyDescent="0.25">
      <c r="A142" s="6" t="s">
        <v>135</v>
      </c>
      <c r="B142" s="8" t="s">
        <v>135</v>
      </c>
      <c r="C142" s="14" t="s">
        <v>135</v>
      </c>
      <c r="D142" s="8"/>
      <c r="E142" s="9"/>
    </row>
    <row r="143" spans="1:5" ht="18.75" customHeight="1" x14ac:dyDescent="0.25">
      <c r="A143" s="6" t="s">
        <v>137</v>
      </c>
      <c r="B143" s="8" t="s">
        <v>137</v>
      </c>
      <c r="C143" s="7" t="s">
        <v>137</v>
      </c>
      <c r="D143" s="8"/>
      <c r="E143" s="9"/>
    </row>
    <row r="144" spans="1:5" ht="18.75" customHeight="1" x14ac:dyDescent="0.25">
      <c r="A144" s="6" t="s">
        <v>139</v>
      </c>
      <c r="B144" s="8" t="s">
        <v>139</v>
      </c>
      <c r="C144" s="14" t="s">
        <v>139</v>
      </c>
      <c r="D144" s="8"/>
      <c r="E144" s="9"/>
    </row>
    <row r="145" spans="1:5" ht="18.75" customHeight="1" x14ac:dyDescent="0.25">
      <c r="A145" s="6" t="s">
        <v>140</v>
      </c>
      <c r="B145" s="8" t="s">
        <v>140</v>
      </c>
      <c r="C145" s="7" t="s">
        <v>140</v>
      </c>
      <c r="D145" s="8"/>
      <c r="E145" s="9"/>
    </row>
    <row r="146" spans="1:5" ht="18.75" customHeight="1" x14ac:dyDescent="0.25">
      <c r="A146" s="6" t="s">
        <v>142</v>
      </c>
      <c r="B146" s="8" t="s">
        <v>142</v>
      </c>
      <c r="C146" s="7" t="s">
        <v>142</v>
      </c>
      <c r="D146" s="8"/>
      <c r="E146" s="9"/>
    </row>
    <row r="147" spans="1:5" ht="18.75" customHeight="1" x14ac:dyDescent="0.25">
      <c r="A147" s="11" t="s">
        <v>143</v>
      </c>
      <c r="B147" s="8" t="s">
        <v>143</v>
      </c>
      <c r="C147" s="13" t="s">
        <v>143</v>
      </c>
      <c r="D147" s="8"/>
      <c r="E147" s="9"/>
    </row>
    <row r="148" spans="1:5" ht="18.75" customHeight="1" x14ac:dyDescent="0.25">
      <c r="A148" s="6" t="s">
        <v>145</v>
      </c>
      <c r="B148" s="8" t="s">
        <v>145</v>
      </c>
      <c r="C148" s="12" t="s">
        <v>145</v>
      </c>
      <c r="D148" s="8"/>
      <c r="E148" s="9"/>
    </row>
    <row r="149" spans="1:5" ht="18.75" customHeight="1" x14ac:dyDescent="0.25">
      <c r="A149" s="6" t="s">
        <v>146</v>
      </c>
      <c r="B149" s="8" t="s">
        <v>146</v>
      </c>
      <c r="C149" s="12" t="s">
        <v>146</v>
      </c>
      <c r="D149" s="8"/>
      <c r="E149" s="9"/>
    </row>
    <row r="150" spans="1:5" ht="18.75" customHeight="1" x14ac:dyDescent="0.25">
      <c r="A150" s="6" t="s">
        <v>147</v>
      </c>
      <c r="B150" s="8" t="s">
        <v>147</v>
      </c>
      <c r="C150" s="12" t="s">
        <v>147</v>
      </c>
      <c r="D150" s="8"/>
      <c r="E150" s="9"/>
    </row>
    <row r="151" spans="1:5" ht="18.75" customHeight="1" x14ac:dyDescent="0.25">
      <c r="A151" s="6" t="s">
        <v>148</v>
      </c>
      <c r="B151" s="8" t="s">
        <v>148</v>
      </c>
      <c r="C151" s="22"/>
      <c r="D151" s="8"/>
      <c r="E151" s="9"/>
    </row>
    <row r="152" spans="1:5" ht="18.75" customHeight="1" x14ac:dyDescent="0.25">
      <c r="A152" s="6" t="s">
        <v>149</v>
      </c>
      <c r="B152" s="8" t="s">
        <v>149</v>
      </c>
      <c r="C152" s="12" t="s">
        <v>149</v>
      </c>
      <c r="D152" s="8"/>
      <c r="E152" s="9"/>
    </row>
    <row r="153" spans="1:5" ht="18.75" customHeight="1" x14ac:dyDescent="0.25">
      <c r="A153" s="6"/>
      <c r="B153" s="21" t="s">
        <v>199</v>
      </c>
      <c r="C153" s="12" t="s">
        <v>199</v>
      </c>
      <c r="D153" s="8"/>
      <c r="E153" s="9"/>
    </row>
    <row r="154" spans="1:5" ht="18.75" customHeight="1" x14ac:dyDescent="0.25">
      <c r="A154" s="6" t="s">
        <v>150</v>
      </c>
      <c r="B154" s="8" t="s">
        <v>150</v>
      </c>
      <c r="C154" s="12" t="s">
        <v>150</v>
      </c>
      <c r="D154" s="8"/>
      <c r="E154" s="9"/>
    </row>
    <row r="155" spans="1:5" ht="18.75" customHeight="1" x14ac:dyDescent="0.25">
      <c r="A155" s="6" t="s">
        <v>151</v>
      </c>
      <c r="B155" s="8" t="s">
        <v>151</v>
      </c>
      <c r="C155" s="12" t="s">
        <v>151</v>
      </c>
      <c r="D155" s="8"/>
      <c r="E155" s="9"/>
    </row>
    <row r="156" spans="1:5" ht="18.75" customHeight="1" x14ac:dyDescent="0.25">
      <c r="A156" s="6" t="s">
        <v>152</v>
      </c>
      <c r="B156" s="8" t="s">
        <v>152</v>
      </c>
      <c r="C156" s="12" t="s">
        <v>152</v>
      </c>
      <c r="D156" s="8"/>
      <c r="E156" s="9"/>
    </row>
    <row r="157" spans="1:5" ht="18.75" customHeight="1" x14ac:dyDescent="0.25">
      <c r="A157" s="6" t="s">
        <v>154</v>
      </c>
      <c r="B157" s="8" t="s">
        <v>154</v>
      </c>
      <c r="C157" s="12" t="s">
        <v>154</v>
      </c>
      <c r="D157" s="8"/>
      <c r="E157" s="9"/>
    </row>
    <row r="158" spans="1:5" ht="18.75" customHeight="1" x14ac:dyDescent="0.25">
      <c r="A158" s="6" t="s">
        <v>156</v>
      </c>
      <c r="B158" s="8" t="s">
        <v>156</v>
      </c>
      <c r="C158" s="12" t="s">
        <v>156</v>
      </c>
      <c r="D158" s="8"/>
      <c r="E158" s="9"/>
    </row>
    <row r="159" spans="1:5" ht="18.75" customHeight="1" x14ac:dyDescent="0.25">
      <c r="A159" s="6" t="s">
        <v>157</v>
      </c>
      <c r="B159" s="8" t="s">
        <v>157</v>
      </c>
      <c r="C159" s="12" t="s">
        <v>157</v>
      </c>
      <c r="D159" s="8"/>
      <c r="E159" s="9"/>
    </row>
    <row r="160" spans="1:5" ht="18.75" customHeight="1" x14ac:dyDescent="0.25">
      <c r="A160" s="6" t="s">
        <v>158</v>
      </c>
      <c r="B160" s="8" t="s">
        <v>158</v>
      </c>
      <c r="C160" s="12" t="s">
        <v>158</v>
      </c>
      <c r="D160" s="8"/>
      <c r="E160" s="9"/>
    </row>
    <row r="161" spans="1:5" ht="18.75" customHeight="1" x14ac:dyDescent="0.25">
      <c r="A161" s="6" t="s">
        <v>159</v>
      </c>
      <c r="B161" s="8" t="s">
        <v>159</v>
      </c>
      <c r="C161" s="12" t="s">
        <v>159</v>
      </c>
      <c r="D161" s="8"/>
      <c r="E161" s="9"/>
    </row>
    <row r="162" spans="1:5" ht="18.75" customHeight="1" x14ac:dyDescent="0.25">
      <c r="A162" s="6" t="s">
        <v>160</v>
      </c>
      <c r="B162" s="8" t="s">
        <v>160</v>
      </c>
      <c r="C162" s="12" t="s">
        <v>160</v>
      </c>
      <c r="D162" s="8"/>
      <c r="E162" s="9"/>
    </row>
    <row r="163" spans="1:5" ht="18.75" customHeight="1" x14ac:dyDescent="0.25">
      <c r="A163" s="6" t="s">
        <v>161</v>
      </c>
      <c r="B163" s="8" t="s">
        <v>161</v>
      </c>
      <c r="C163" s="12" t="s">
        <v>161</v>
      </c>
      <c r="D163" s="8"/>
      <c r="E163" s="9"/>
    </row>
    <row r="164" spans="1:5" ht="18.75" customHeight="1" x14ac:dyDescent="0.25">
      <c r="A164" s="6" t="s">
        <v>162</v>
      </c>
      <c r="B164" s="8" t="s">
        <v>162</v>
      </c>
      <c r="C164" s="22"/>
      <c r="D164" s="8"/>
      <c r="E164" s="9"/>
    </row>
    <row r="165" spans="1:5" ht="18.75" customHeight="1" x14ac:dyDescent="0.25">
      <c r="A165" s="6" t="s">
        <v>163</v>
      </c>
      <c r="B165" s="8" t="s">
        <v>163</v>
      </c>
      <c r="C165" s="12" t="s">
        <v>163</v>
      </c>
      <c r="D165" s="8"/>
      <c r="E165" s="9"/>
    </row>
    <row r="166" spans="1:5" ht="18.75" customHeight="1" x14ac:dyDescent="0.25">
      <c r="A166" s="6" t="s">
        <v>164</v>
      </c>
      <c r="B166" s="8" t="s">
        <v>164</v>
      </c>
      <c r="C166" s="22"/>
      <c r="D166" s="8"/>
      <c r="E166" s="9"/>
    </row>
    <row r="167" spans="1:5" ht="18.75" customHeight="1" x14ac:dyDescent="0.25">
      <c r="A167" s="6" t="s">
        <v>165</v>
      </c>
      <c r="B167" s="8" t="s">
        <v>165</v>
      </c>
      <c r="C167" s="12" t="s">
        <v>165</v>
      </c>
      <c r="D167" s="8"/>
      <c r="E167" s="9"/>
    </row>
    <row r="168" spans="1:5" ht="18.75" customHeight="1" x14ac:dyDescent="0.25">
      <c r="A168" s="6" t="s">
        <v>166</v>
      </c>
      <c r="B168" s="8" t="s">
        <v>166</v>
      </c>
      <c r="C168" s="12" t="s">
        <v>166</v>
      </c>
      <c r="D168" s="8"/>
      <c r="E168" s="9"/>
    </row>
    <row r="169" spans="1:5" ht="18.75" customHeight="1" x14ac:dyDescent="0.25">
      <c r="A169" s="6"/>
      <c r="B169" s="21" t="s">
        <v>214</v>
      </c>
      <c r="C169" s="12" t="s">
        <v>214</v>
      </c>
      <c r="D169" s="8"/>
      <c r="E169" s="9"/>
    </row>
    <row r="170" spans="1:5" ht="18.75" customHeight="1" x14ac:dyDescent="0.25">
      <c r="A170" s="6" t="s">
        <v>167</v>
      </c>
      <c r="B170" s="8" t="s">
        <v>167</v>
      </c>
      <c r="C170" s="12" t="s">
        <v>167</v>
      </c>
      <c r="D170" s="8"/>
      <c r="E170" s="15"/>
    </row>
    <row r="171" spans="1:5" ht="18.75" customHeight="1" x14ac:dyDescent="0.25">
      <c r="A171" s="6" t="s">
        <v>168</v>
      </c>
      <c r="B171" s="8" t="s">
        <v>168</v>
      </c>
      <c r="C171" s="12" t="s">
        <v>168</v>
      </c>
      <c r="D171" s="8"/>
      <c r="E171" s="15"/>
    </row>
    <row r="172" spans="1:5" ht="18.75" customHeight="1" x14ac:dyDescent="0.25">
      <c r="A172" s="6" t="s">
        <v>169</v>
      </c>
      <c r="B172" s="8" t="s">
        <v>169</v>
      </c>
      <c r="C172" s="12" t="s">
        <v>169</v>
      </c>
      <c r="D172" s="8"/>
      <c r="E172" s="9"/>
    </row>
    <row r="173" spans="1:5" ht="18.75" customHeight="1" x14ac:dyDescent="0.25">
      <c r="A173" s="6" t="s">
        <v>170</v>
      </c>
      <c r="B173" s="8" t="s">
        <v>170</v>
      </c>
      <c r="C173" s="12" t="s">
        <v>170</v>
      </c>
      <c r="D173" s="8"/>
      <c r="E173" s="9"/>
    </row>
    <row r="174" spans="1:5" ht="18.75" customHeight="1" x14ac:dyDescent="0.25">
      <c r="A174" s="6" t="s">
        <v>171</v>
      </c>
      <c r="B174" s="8" t="s">
        <v>171</v>
      </c>
      <c r="C174" s="22"/>
      <c r="D174" s="8"/>
      <c r="E174" s="9"/>
    </row>
    <row r="175" spans="1:5" ht="18.75" customHeight="1" x14ac:dyDescent="0.25">
      <c r="A175" s="6" t="s">
        <v>172</v>
      </c>
      <c r="B175" s="8" t="s">
        <v>172</v>
      </c>
      <c r="C175" s="12" t="s">
        <v>172</v>
      </c>
      <c r="D175" s="8"/>
      <c r="E175" s="9"/>
    </row>
    <row r="176" spans="1:5" ht="18.75" customHeight="1" x14ac:dyDescent="0.25">
      <c r="A176" s="6" t="s">
        <v>173</v>
      </c>
      <c r="B176" s="8" t="s">
        <v>173</v>
      </c>
      <c r="C176" s="12" t="s">
        <v>173</v>
      </c>
      <c r="D176" s="8"/>
      <c r="E176" s="9"/>
    </row>
    <row r="177" spans="1:5" ht="18.75" customHeight="1" x14ac:dyDescent="0.25">
      <c r="A177" s="6" t="s">
        <v>174</v>
      </c>
      <c r="B177" s="8" t="s">
        <v>174</v>
      </c>
      <c r="C177" s="12" t="s">
        <v>174</v>
      </c>
      <c r="D177" s="8"/>
      <c r="E177" s="9"/>
    </row>
    <row r="178" spans="1:5" ht="18.75" customHeight="1" x14ac:dyDescent="0.25">
      <c r="A178" s="6" t="s">
        <v>175</v>
      </c>
      <c r="B178" s="8" t="s">
        <v>175</v>
      </c>
      <c r="C178" s="12" t="s">
        <v>175</v>
      </c>
      <c r="D178" s="8"/>
      <c r="E178" s="9"/>
    </row>
    <row r="179" spans="1:5" ht="18.75" customHeight="1" x14ac:dyDescent="0.25">
      <c r="A179" s="6" t="s">
        <v>176</v>
      </c>
      <c r="B179" s="8" t="s">
        <v>176</v>
      </c>
      <c r="C179" s="12" t="s">
        <v>176</v>
      </c>
      <c r="D179" s="8"/>
      <c r="E179" s="9"/>
    </row>
    <row r="180" spans="1:5" ht="18.75" customHeight="1" x14ac:dyDescent="0.25">
      <c r="A180" s="11" t="s">
        <v>177</v>
      </c>
      <c r="B180" s="8" t="s">
        <v>177</v>
      </c>
      <c r="C180" s="12" t="s">
        <v>177</v>
      </c>
      <c r="D180" s="8"/>
      <c r="E180" s="9"/>
    </row>
    <row r="181" spans="1:5" ht="18.75" customHeight="1" x14ac:dyDescent="0.25">
      <c r="A181" s="6" t="s">
        <v>178</v>
      </c>
      <c r="B181" s="8" t="s">
        <v>178</v>
      </c>
      <c r="C181" s="16" t="s">
        <v>178</v>
      </c>
      <c r="D181" s="8"/>
      <c r="E181" s="9"/>
    </row>
    <row r="182" spans="1:5" ht="18.75" customHeight="1" x14ac:dyDescent="0.25">
      <c r="A182" s="11" t="s">
        <v>180</v>
      </c>
      <c r="B182" s="93"/>
      <c r="C182" s="94"/>
      <c r="E182" s="9"/>
    </row>
    <row r="183" spans="1:5" ht="18.75" customHeight="1" x14ac:dyDescent="0.25">
      <c r="A183" s="11" t="s">
        <v>181</v>
      </c>
      <c r="B183" s="93"/>
      <c r="C183" s="16"/>
      <c r="D183" s="8"/>
      <c r="E183" s="9"/>
    </row>
    <row r="184" spans="1:5" ht="18.75" customHeight="1" x14ac:dyDescent="0.25">
      <c r="A184" s="11" t="s">
        <v>183</v>
      </c>
      <c r="B184" s="8" t="s">
        <v>183</v>
      </c>
      <c r="C184" s="12" t="s">
        <v>183</v>
      </c>
      <c r="D184" s="8"/>
      <c r="E184" s="9"/>
    </row>
    <row r="185" spans="1:5" ht="18.75" customHeight="1" x14ac:dyDescent="0.25">
      <c r="A185" s="6" t="s">
        <v>184</v>
      </c>
      <c r="B185" s="8" t="s">
        <v>184</v>
      </c>
      <c r="C185" s="12" t="s">
        <v>184</v>
      </c>
      <c r="D185" s="8"/>
      <c r="E185" s="9"/>
    </row>
    <row r="186" spans="1:5" ht="18.75" customHeight="1" x14ac:dyDescent="0.25">
      <c r="A186" s="6" t="s">
        <v>185</v>
      </c>
      <c r="B186" s="8" t="s">
        <v>185</v>
      </c>
      <c r="C186" s="12" t="s">
        <v>185</v>
      </c>
      <c r="D186" s="8"/>
      <c r="E186" s="9"/>
    </row>
    <row r="187" spans="1:5" ht="18.75" customHeight="1" x14ac:dyDescent="0.25">
      <c r="A187" s="6" t="s">
        <v>186</v>
      </c>
      <c r="B187" s="8" t="s">
        <v>186</v>
      </c>
      <c r="C187" s="12" t="s">
        <v>186</v>
      </c>
      <c r="D187" s="8"/>
      <c r="E187" s="9"/>
    </row>
    <row r="188" spans="1:5" ht="18.75" customHeight="1" x14ac:dyDescent="0.25">
      <c r="A188" s="11" t="s">
        <v>187</v>
      </c>
      <c r="B188" s="93"/>
      <c r="C188" s="12"/>
      <c r="D188" s="8"/>
      <c r="E188" s="9"/>
    </row>
    <row r="189" spans="1:5" ht="18.75" customHeight="1" x14ac:dyDescent="0.25">
      <c r="A189" s="11" t="s">
        <v>188</v>
      </c>
      <c r="B189" s="8" t="s">
        <v>188</v>
      </c>
      <c r="C189" s="12" t="s">
        <v>188</v>
      </c>
      <c r="D189" s="8"/>
      <c r="E189" s="9"/>
    </row>
    <row r="190" spans="1:5" ht="18.75" customHeight="1" x14ac:dyDescent="0.25">
      <c r="A190" s="11" t="s">
        <v>189</v>
      </c>
      <c r="B190" s="8" t="s">
        <v>189</v>
      </c>
      <c r="C190" s="12" t="s">
        <v>189</v>
      </c>
      <c r="D190" s="8"/>
      <c r="E190" s="9"/>
    </row>
    <row r="191" spans="1:5" ht="18.75" customHeight="1" x14ac:dyDescent="0.25">
      <c r="A191" s="11" t="s">
        <v>190</v>
      </c>
      <c r="B191" s="93"/>
      <c r="C191" s="12"/>
      <c r="D191" s="8"/>
      <c r="E191" s="9"/>
    </row>
    <row r="192" spans="1:5" ht="18.75" customHeight="1" x14ac:dyDescent="0.25">
      <c r="A192" s="11" t="s">
        <v>191</v>
      </c>
      <c r="B192" s="8" t="s">
        <v>191</v>
      </c>
      <c r="C192" s="12" t="s">
        <v>191</v>
      </c>
      <c r="D192" s="8"/>
      <c r="E192" s="9"/>
    </row>
    <row r="193" spans="1:5" ht="18.75" customHeight="1" x14ac:dyDescent="0.25">
      <c r="A193" s="11" t="s">
        <v>192</v>
      </c>
      <c r="B193" s="8" t="s">
        <v>192</v>
      </c>
      <c r="C193" s="12" t="s">
        <v>192</v>
      </c>
      <c r="D193" s="8"/>
      <c r="E193" s="9"/>
    </row>
    <row r="194" spans="1:5" ht="18.75" customHeight="1" x14ac:dyDescent="0.25">
      <c r="A194" s="11" t="s">
        <v>193</v>
      </c>
      <c r="B194" s="8" t="s">
        <v>193</v>
      </c>
      <c r="C194" s="12" t="s">
        <v>193</v>
      </c>
      <c r="D194" s="8"/>
      <c r="E194" s="9"/>
    </row>
    <row r="195" spans="1:5" ht="18.75" customHeight="1" x14ac:dyDescent="0.25">
      <c r="A195" s="11" t="s">
        <v>194</v>
      </c>
      <c r="B195" s="8" t="s">
        <v>194</v>
      </c>
      <c r="C195" s="12" t="s">
        <v>194</v>
      </c>
      <c r="D195" s="8"/>
      <c r="E195" s="15"/>
    </row>
    <row r="196" spans="1:5" ht="18.75" customHeight="1" x14ac:dyDescent="0.25">
      <c r="A196" s="11"/>
      <c r="B196" s="21" t="s">
        <v>237</v>
      </c>
      <c r="C196" s="12" t="s">
        <v>237</v>
      </c>
      <c r="D196" s="8"/>
      <c r="E196" s="15"/>
    </row>
    <row r="197" spans="1:5" ht="18.75" customHeight="1" x14ac:dyDescent="0.25">
      <c r="A197" s="6" t="s">
        <v>195</v>
      </c>
      <c r="B197" s="8" t="s">
        <v>195</v>
      </c>
      <c r="C197" s="12" t="s">
        <v>195</v>
      </c>
      <c r="D197" s="8"/>
      <c r="E197" s="15"/>
    </row>
    <row r="198" spans="1:5" ht="18.75" customHeight="1" x14ac:dyDescent="0.25">
      <c r="A198" s="6" t="s">
        <v>196</v>
      </c>
      <c r="B198" s="8" t="s">
        <v>196</v>
      </c>
      <c r="C198" s="12" t="s">
        <v>196</v>
      </c>
      <c r="D198" s="8"/>
      <c r="E198" s="15"/>
    </row>
    <row r="199" spans="1:5" ht="18.75" customHeight="1" x14ac:dyDescent="0.25">
      <c r="A199" s="6"/>
      <c r="B199" s="21" t="s">
        <v>241</v>
      </c>
      <c r="C199" s="12" t="s">
        <v>241</v>
      </c>
      <c r="D199" s="8"/>
      <c r="E199" s="15"/>
    </row>
    <row r="200" spans="1:5" ht="18.75" customHeight="1" x14ac:dyDescent="0.25">
      <c r="A200" s="6"/>
      <c r="B200" s="21" t="s">
        <v>243</v>
      </c>
      <c r="C200" s="12" t="s">
        <v>243</v>
      </c>
      <c r="D200" s="8"/>
      <c r="E200" s="9"/>
    </row>
    <row r="201" spans="1:5" ht="18.75" customHeight="1" x14ac:dyDescent="0.25">
      <c r="A201" s="6" t="s">
        <v>197</v>
      </c>
      <c r="B201" s="8" t="s">
        <v>197</v>
      </c>
      <c r="C201" s="12" t="s">
        <v>197</v>
      </c>
      <c r="D201" s="8"/>
      <c r="E201" s="9"/>
    </row>
    <row r="202" spans="1:5" ht="18.75" customHeight="1" x14ac:dyDescent="0.25">
      <c r="A202" s="11" t="s">
        <v>198</v>
      </c>
      <c r="B202" s="8" t="s">
        <v>198</v>
      </c>
      <c r="C202" s="22"/>
      <c r="D202" s="8"/>
      <c r="E202" s="9"/>
    </row>
    <row r="203" spans="1:5" ht="18.75" customHeight="1" x14ac:dyDescent="0.25">
      <c r="A203" s="6" t="s">
        <v>200</v>
      </c>
      <c r="B203" s="8" t="s">
        <v>200</v>
      </c>
      <c r="C203" s="12" t="s">
        <v>200</v>
      </c>
      <c r="D203" s="8"/>
      <c r="E203" s="9"/>
    </row>
    <row r="204" spans="1:5" ht="18.75" customHeight="1" x14ac:dyDescent="0.25">
      <c r="A204" s="11" t="s">
        <v>201</v>
      </c>
      <c r="B204" s="8" t="s">
        <v>201</v>
      </c>
      <c r="C204" s="24"/>
      <c r="D204" s="8"/>
      <c r="E204" s="9"/>
    </row>
    <row r="205" spans="1:5" ht="18.75" customHeight="1" x14ac:dyDescent="0.25">
      <c r="A205" s="11" t="s">
        <v>202</v>
      </c>
      <c r="B205" s="8" t="s">
        <v>202</v>
      </c>
      <c r="C205" s="12" t="s">
        <v>202</v>
      </c>
      <c r="D205" s="8"/>
      <c r="E205" s="9"/>
    </row>
    <row r="206" spans="1:5" ht="18.75" customHeight="1" x14ac:dyDescent="0.25">
      <c r="A206" s="11" t="s">
        <v>203</v>
      </c>
      <c r="B206" s="8" t="s">
        <v>203</v>
      </c>
      <c r="C206" s="12" t="s">
        <v>203</v>
      </c>
      <c r="D206" s="8"/>
      <c r="E206" s="9"/>
    </row>
    <row r="207" spans="1:5" ht="18.75" customHeight="1" x14ac:dyDescent="0.25">
      <c r="A207" s="11" t="s">
        <v>204</v>
      </c>
      <c r="B207" s="8" t="s">
        <v>204</v>
      </c>
      <c r="C207" s="12" t="s">
        <v>204</v>
      </c>
      <c r="D207" s="8"/>
      <c r="E207" s="9"/>
    </row>
    <row r="208" spans="1:5" ht="18.75" customHeight="1" x14ac:dyDescent="0.25">
      <c r="A208" s="11" t="s">
        <v>205</v>
      </c>
      <c r="B208" s="8" t="s">
        <v>205</v>
      </c>
      <c r="C208" s="12" t="s">
        <v>205</v>
      </c>
      <c r="D208" s="8"/>
      <c r="E208" s="9"/>
    </row>
    <row r="209" spans="1:5" ht="18.75" customHeight="1" x14ac:dyDescent="0.25">
      <c r="A209" s="11" t="s">
        <v>206</v>
      </c>
      <c r="B209" s="93"/>
      <c r="C209" s="12"/>
      <c r="D209" s="8"/>
      <c r="E209" s="9"/>
    </row>
    <row r="210" spans="1:5" ht="18.75" customHeight="1" x14ac:dyDescent="0.25">
      <c r="A210" s="11" t="s">
        <v>207</v>
      </c>
      <c r="B210" s="8" t="s">
        <v>207</v>
      </c>
      <c r="C210" s="22"/>
      <c r="D210" s="8"/>
      <c r="E210" s="9"/>
    </row>
    <row r="211" spans="1:5" ht="18.75" customHeight="1" x14ac:dyDescent="0.25">
      <c r="A211" s="11" t="s">
        <v>208</v>
      </c>
      <c r="B211" s="8" t="s">
        <v>208</v>
      </c>
      <c r="C211" s="12" t="s">
        <v>208</v>
      </c>
      <c r="D211" s="8"/>
      <c r="E211" s="9"/>
    </row>
    <row r="212" spans="1:5" ht="18.75" customHeight="1" x14ac:dyDescent="0.25">
      <c r="A212" s="8" t="s">
        <v>209</v>
      </c>
      <c r="B212" s="8" t="s">
        <v>209</v>
      </c>
      <c r="C212" s="22"/>
      <c r="D212" s="8"/>
      <c r="E212" s="9"/>
    </row>
    <row r="213" spans="1:5" ht="18.75" customHeight="1" x14ac:dyDescent="0.25">
      <c r="A213" s="11" t="s">
        <v>210</v>
      </c>
      <c r="B213" s="8" t="s">
        <v>210</v>
      </c>
      <c r="C213" s="12" t="s">
        <v>210</v>
      </c>
      <c r="D213" s="8"/>
      <c r="E213" s="9"/>
    </row>
    <row r="214" spans="1:5" ht="18.75" customHeight="1" x14ac:dyDescent="0.25">
      <c r="A214" s="6" t="s">
        <v>211</v>
      </c>
      <c r="B214" s="8" t="s">
        <v>211</v>
      </c>
      <c r="C214" s="12" t="s">
        <v>211</v>
      </c>
      <c r="D214" s="8"/>
      <c r="E214" s="9"/>
    </row>
    <row r="215" spans="1:5" ht="18.75" customHeight="1" x14ac:dyDescent="0.25">
      <c r="A215" s="6"/>
      <c r="B215" s="21" t="s">
        <v>254</v>
      </c>
      <c r="C215" s="12" t="s">
        <v>254</v>
      </c>
      <c r="D215" s="8"/>
      <c r="E215" s="9"/>
    </row>
    <row r="216" spans="1:5" ht="18.75" customHeight="1" x14ac:dyDescent="0.25">
      <c r="A216" s="11" t="s">
        <v>212</v>
      </c>
      <c r="B216" s="8" t="s">
        <v>212</v>
      </c>
      <c r="C216" s="12" t="s">
        <v>212</v>
      </c>
      <c r="D216" s="8"/>
      <c r="E216" s="9"/>
    </row>
    <row r="217" spans="1:5" ht="18.75" customHeight="1" x14ac:dyDescent="0.25">
      <c r="A217" s="11" t="s">
        <v>213</v>
      </c>
      <c r="B217" s="93"/>
      <c r="C217" s="12"/>
      <c r="D217" s="8"/>
      <c r="E217" s="9"/>
    </row>
    <row r="218" spans="1:5" ht="18.75" customHeight="1" x14ac:dyDescent="0.25">
      <c r="A218" s="11" t="s">
        <v>215</v>
      </c>
      <c r="B218" s="8" t="s">
        <v>215</v>
      </c>
      <c r="C218" s="12" t="s">
        <v>215</v>
      </c>
      <c r="D218" s="8"/>
      <c r="E218" s="9"/>
    </row>
    <row r="219" spans="1:5" ht="18.75" customHeight="1" x14ac:dyDescent="0.25">
      <c r="A219" s="6" t="s">
        <v>216</v>
      </c>
      <c r="B219" s="8" t="s">
        <v>216</v>
      </c>
      <c r="C219" s="22"/>
      <c r="D219" s="8"/>
      <c r="E219" s="9"/>
    </row>
    <row r="220" spans="1:5" ht="18.75" customHeight="1" x14ac:dyDescent="0.25">
      <c r="A220" s="6" t="s">
        <v>217</v>
      </c>
      <c r="B220" s="8" t="s">
        <v>217</v>
      </c>
      <c r="C220" s="12" t="s">
        <v>217</v>
      </c>
      <c r="D220" s="8"/>
      <c r="E220" s="9"/>
    </row>
    <row r="221" spans="1:5" ht="18.75" customHeight="1" x14ac:dyDescent="0.25">
      <c r="A221" s="6" t="s">
        <v>218</v>
      </c>
      <c r="B221" s="8" t="s">
        <v>218</v>
      </c>
      <c r="C221" s="12" t="s">
        <v>218</v>
      </c>
      <c r="D221" s="8"/>
      <c r="E221" s="9"/>
    </row>
    <row r="222" spans="1:5" ht="18.75" customHeight="1" x14ac:dyDescent="0.25">
      <c r="A222" s="6" t="s">
        <v>219</v>
      </c>
      <c r="B222" s="8" t="s">
        <v>219</v>
      </c>
      <c r="C222" s="12" t="s">
        <v>219</v>
      </c>
      <c r="D222" s="8"/>
      <c r="E222" s="9"/>
    </row>
    <row r="223" spans="1:5" ht="18.75" customHeight="1" x14ac:dyDescent="0.25">
      <c r="A223" s="6" t="s">
        <v>220</v>
      </c>
      <c r="B223" s="8" t="s">
        <v>220</v>
      </c>
      <c r="C223" s="12" t="s">
        <v>220</v>
      </c>
      <c r="D223" s="8"/>
      <c r="E223" s="9"/>
    </row>
    <row r="224" spans="1:5" ht="18.75" customHeight="1" x14ac:dyDescent="0.25">
      <c r="A224" s="6" t="s">
        <v>221</v>
      </c>
      <c r="B224" s="93"/>
      <c r="C224" s="12"/>
      <c r="D224" s="8"/>
      <c r="E224" s="9"/>
    </row>
    <row r="225" spans="1:5" ht="18.75" customHeight="1" x14ac:dyDescent="0.25">
      <c r="A225" s="6" t="s">
        <v>222</v>
      </c>
      <c r="B225" s="8" t="s">
        <v>222</v>
      </c>
      <c r="C225" s="12" t="s">
        <v>222</v>
      </c>
      <c r="D225" s="8"/>
      <c r="E225" s="9"/>
    </row>
    <row r="226" spans="1:5" ht="18.75" customHeight="1" x14ac:dyDescent="0.25">
      <c r="A226" s="6" t="s">
        <v>223</v>
      </c>
      <c r="B226" s="8" t="s">
        <v>223</v>
      </c>
      <c r="C226" s="12" t="s">
        <v>223</v>
      </c>
      <c r="D226" s="8"/>
      <c r="E226" s="9"/>
    </row>
    <row r="227" spans="1:5" ht="18.75" customHeight="1" x14ac:dyDescent="0.25">
      <c r="A227" s="6" t="s">
        <v>224</v>
      </c>
      <c r="B227" s="8" t="s">
        <v>224</v>
      </c>
      <c r="C227" s="22"/>
      <c r="D227" s="8"/>
      <c r="E227" s="9"/>
    </row>
    <row r="228" spans="1:5" ht="18.75" customHeight="1" x14ac:dyDescent="0.25">
      <c r="A228" s="6" t="s">
        <v>225</v>
      </c>
      <c r="B228" s="8" t="s">
        <v>225</v>
      </c>
      <c r="C228" s="12" t="s">
        <v>225</v>
      </c>
      <c r="D228" s="8"/>
      <c r="E228" s="9"/>
    </row>
    <row r="229" spans="1:5" ht="18.75" customHeight="1" x14ac:dyDescent="0.25">
      <c r="A229" s="6" t="s">
        <v>226</v>
      </c>
      <c r="B229" s="8" t="s">
        <v>226</v>
      </c>
      <c r="C229" s="12" t="s">
        <v>226</v>
      </c>
      <c r="D229" s="8"/>
      <c r="E229" s="9"/>
    </row>
    <row r="230" spans="1:5" ht="18.75" customHeight="1" x14ac:dyDescent="0.25">
      <c r="A230" s="6"/>
      <c r="B230" s="21" t="s">
        <v>266</v>
      </c>
      <c r="C230" s="12" t="s">
        <v>266</v>
      </c>
      <c r="D230" s="8"/>
      <c r="E230" s="9"/>
    </row>
    <row r="231" spans="1:5" ht="18.75" customHeight="1" x14ac:dyDescent="0.25">
      <c r="A231" s="6" t="s">
        <v>227</v>
      </c>
      <c r="B231" s="8" t="s">
        <v>227</v>
      </c>
      <c r="C231" s="12" t="s">
        <v>227</v>
      </c>
      <c r="D231" s="8"/>
      <c r="E231" s="9"/>
    </row>
    <row r="232" spans="1:5" ht="18.75" customHeight="1" x14ac:dyDescent="0.25">
      <c r="A232" s="6"/>
      <c r="B232" s="21" t="s">
        <v>269</v>
      </c>
      <c r="C232" s="12" t="s">
        <v>269</v>
      </c>
      <c r="D232" s="8"/>
      <c r="E232" s="9"/>
    </row>
    <row r="233" spans="1:5" ht="18.75" customHeight="1" x14ac:dyDescent="0.25">
      <c r="A233" s="6"/>
      <c r="B233" s="21" t="s">
        <v>271</v>
      </c>
      <c r="C233" s="12" t="s">
        <v>271</v>
      </c>
      <c r="D233" s="8"/>
      <c r="E233" s="9"/>
    </row>
    <row r="234" spans="1:5" ht="18.75" customHeight="1" x14ac:dyDescent="0.25">
      <c r="A234" s="11" t="s">
        <v>228</v>
      </c>
      <c r="B234" s="8" t="s">
        <v>228</v>
      </c>
      <c r="C234" s="12" t="s">
        <v>228</v>
      </c>
      <c r="D234" s="8"/>
      <c r="E234" s="9"/>
    </row>
    <row r="235" spans="1:5" ht="18.75" customHeight="1" x14ac:dyDescent="0.25">
      <c r="A235" s="11" t="s">
        <v>229</v>
      </c>
      <c r="B235" s="8" t="s">
        <v>229</v>
      </c>
      <c r="C235" s="12" t="s">
        <v>229</v>
      </c>
      <c r="D235" s="8"/>
      <c r="E235" s="9"/>
    </row>
    <row r="236" spans="1:5" ht="18.75" customHeight="1" x14ac:dyDescent="0.25">
      <c r="A236" s="11" t="s">
        <v>230</v>
      </c>
      <c r="B236" s="8" t="s">
        <v>230</v>
      </c>
      <c r="C236" s="22"/>
      <c r="D236" s="8"/>
      <c r="E236" s="9"/>
    </row>
    <row r="237" spans="1:5" ht="18.75" customHeight="1" x14ac:dyDescent="0.25">
      <c r="A237" s="6" t="s">
        <v>231</v>
      </c>
      <c r="B237" s="8" t="s">
        <v>231</v>
      </c>
      <c r="C237" s="12" t="s">
        <v>231</v>
      </c>
      <c r="D237" s="8"/>
      <c r="E237" s="9"/>
    </row>
    <row r="238" spans="1:5" ht="18.75" customHeight="1" x14ac:dyDescent="0.25">
      <c r="A238" s="6" t="s">
        <v>232</v>
      </c>
      <c r="B238" s="8" t="s">
        <v>232</v>
      </c>
      <c r="C238" s="12" t="s">
        <v>232</v>
      </c>
      <c r="D238" s="8"/>
      <c r="E238" s="9"/>
    </row>
    <row r="239" spans="1:5" ht="18.75" customHeight="1" x14ac:dyDescent="0.25">
      <c r="A239" s="11" t="s">
        <v>233</v>
      </c>
      <c r="B239" s="8" t="s">
        <v>233</v>
      </c>
      <c r="C239" s="12" t="s">
        <v>233</v>
      </c>
      <c r="D239" s="8"/>
      <c r="E239" s="9"/>
    </row>
    <row r="240" spans="1:5" ht="18.75" customHeight="1" x14ac:dyDescent="0.25">
      <c r="A240" s="11" t="s">
        <v>234</v>
      </c>
      <c r="B240" s="8" t="s">
        <v>234</v>
      </c>
      <c r="C240" s="12" t="s">
        <v>234</v>
      </c>
      <c r="D240" s="8"/>
      <c r="E240" s="15"/>
    </row>
    <row r="241" spans="1:5" ht="18.75" customHeight="1" x14ac:dyDescent="0.25">
      <c r="A241" s="11" t="s">
        <v>235</v>
      </c>
      <c r="B241" s="8" t="s">
        <v>235</v>
      </c>
      <c r="C241" s="12" t="s">
        <v>235</v>
      </c>
      <c r="D241" s="8"/>
      <c r="E241" s="9"/>
    </row>
    <row r="242" spans="1:5" ht="18.75" customHeight="1" x14ac:dyDescent="0.25">
      <c r="A242" s="11" t="s">
        <v>236</v>
      </c>
      <c r="B242" s="8" t="s">
        <v>236</v>
      </c>
      <c r="C242" s="22"/>
      <c r="D242" s="8"/>
      <c r="E242" s="9"/>
    </row>
    <row r="243" spans="1:5" ht="18.75" customHeight="1" x14ac:dyDescent="0.25">
      <c r="A243" s="6" t="s">
        <v>238</v>
      </c>
      <c r="B243" s="8" t="s">
        <v>238</v>
      </c>
      <c r="C243" s="12" t="s">
        <v>238</v>
      </c>
      <c r="D243" s="8"/>
      <c r="E243" s="9"/>
    </row>
    <row r="244" spans="1:5" ht="18.75" customHeight="1" x14ac:dyDescent="0.25">
      <c r="A244" s="6" t="s">
        <v>239</v>
      </c>
      <c r="B244" s="8" t="s">
        <v>239</v>
      </c>
      <c r="C244" s="22"/>
      <c r="D244" s="8"/>
      <c r="E244" s="9"/>
    </row>
    <row r="245" spans="1:5" ht="18.75" customHeight="1" x14ac:dyDescent="0.25">
      <c r="A245" s="6" t="s">
        <v>240</v>
      </c>
      <c r="B245" s="8" t="s">
        <v>240</v>
      </c>
      <c r="C245" s="13" t="s">
        <v>240</v>
      </c>
      <c r="D245" s="8"/>
      <c r="E245" s="9"/>
    </row>
    <row r="246" spans="1:5" ht="18.75" customHeight="1" x14ac:dyDescent="0.25">
      <c r="A246" s="6"/>
      <c r="B246" s="21" t="s">
        <v>282</v>
      </c>
      <c r="C246" s="12" t="s">
        <v>282</v>
      </c>
      <c r="D246" s="8"/>
      <c r="E246" s="9"/>
    </row>
    <row r="247" spans="1:5" ht="18.75" customHeight="1" x14ac:dyDescent="0.25">
      <c r="A247" s="6" t="s">
        <v>242</v>
      </c>
      <c r="B247" s="8" t="s">
        <v>242</v>
      </c>
      <c r="C247" s="12" t="s">
        <v>242</v>
      </c>
      <c r="D247" s="8"/>
      <c r="E247" s="9"/>
    </row>
    <row r="248" spans="1:5" ht="18.75" customHeight="1" x14ac:dyDescent="0.25">
      <c r="A248" s="6" t="s">
        <v>244</v>
      </c>
      <c r="B248" s="8" t="s">
        <v>244</v>
      </c>
      <c r="C248" s="12" t="s">
        <v>244</v>
      </c>
      <c r="D248" s="8"/>
      <c r="E248" s="9"/>
    </row>
    <row r="249" spans="1:5" ht="18.75" customHeight="1" x14ac:dyDescent="0.25">
      <c r="A249" s="6" t="s">
        <v>245</v>
      </c>
      <c r="B249" s="8" t="s">
        <v>245</v>
      </c>
      <c r="C249" s="12" t="s">
        <v>245</v>
      </c>
      <c r="D249" s="8"/>
      <c r="E249" s="9"/>
    </row>
    <row r="250" spans="1:5" ht="18.75" customHeight="1" x14ac:dyDescent="0.25">
      <c r="A250" s="6" t="s">
        <v>246</v>
      </c>
      <c r="B250" s="8" t="s">
        <v>246</v>
      </c>
      <c r="C250" s="12" t="s">
        <v>246</v>
      </c>
      <c r="D250" s="8"/>
      <c r="E250" s="9"/>
    </row>
    <row r="251" spans="1:5" ht="18.75" customHeight="1" x14ac:dyDescent="0.25">
      <c r="A251" s="6" t="s">
        <v>247</v>
      </c>
      <c r="B251" s="93"/>
      <c r="C251" s="12"/>
      <c r="D251" s="8"/>
      <c r="E251" s="9"/>
    </row>
    <row r="252" spans="1:5" ht="18.75" customHeight="1" x14ac:dyDescent="0.25">
      <c r="A252" s="6" t="s">
        <v>248</v>
      </c>
      <c r="B252" s="8" t="s">
        <v>248</v>
      </c>
      <c r="C252" s="12" t="s">
        <v>248</v>
      </c>
      <c r="D252" s="8"/>
      <c r="E252" s="9"/>
    </row>
    <row r="253" spans="1:5" ht="18.75" customHeight="1" x14ac:dyDescent="0.25">
      <c r="A253" s="6" t="s">
        <v>249</v>
      </c>
      <c r="B253" s="8" t="s">
        <v>249</v>
      </c>
      <c r="C253" s="12" t="s">
        <v>249</v>
      </c>
      <c r="D253" s="8"/>
      <c r="E253" s="9"/>
    </row>
    <row r="254" spans="1:5" ht="18.75" customHeight="1" x14ac:dyDescent="0.25">
      <c r="A254" s="6" t="s">
        <v>250</v>
      </c>
      <c r="B254" s="8" t="s">
        <v>250</v>
      </c>
      <c r="C254" s="12" t="s">
        <v>250</v>
      </c>
      <c r="D254" s="8"/>
      <c r="E254" s="9"/>
    </row>
    <row r="255" spans="1:5" ht="18.75" customHeight="1" x14ac:dyDescent="0.25">
      <c r="A255" s="6" t="s">
        <v>251</v>
      </c>
      <c r="B255" s="8" t="s">
        <v>251</v>
      </c>
      <c r="C255" s="12" t="s">
        <v>251</v>
      </c>
      <c r="D255" s="8"/>
      <c r="E255" s="9"/>
    </row>
    <row r="256" spans="1:5" ht="18.75" customHeight="1" x14ac:dyDescent="0.25">
      <c r="A256" s="6" t="s">
        <v>252</v>
      </c>
      <c r="B256" s="8" t="s">
        <v>252</v>
      </c>
      <c r="C256" s="12" t="s">
        <v>252</v>
      </c>
      <c r="D256" s="8"/>
      <c r="E256" s="9"/>
    </row>
    <row r="257" spans="1:5" ht="18.75" customHeight="1" x14ac:dyDescent="0.25">
      <c r="A257" s="6" t="s">
        <v>253</v>
      </c>
      <c r="B257" s="8" t="s">
        <v>253</v>
      </c>
      <c r="C257" s="12" t="s">
        <v>253</v>
      </c>
      <c r="D257" s="8"/>
      <c r="E257" s="9"/>
    </row>
    <row r="258" spans="1:5" ht="18.75" customHeight="1" x14ac:dyDescent="0.25">
      <c r="A258" s="11" t="s">
        <v>255</v>
      </c>
      <c r="B258" s="8" t="s">
        <v>255</v>
      </c>
      <c r="C258" s="12" t="s">
        <v>255</v>
      </c>
      <c r="D258" s="8"/>
      <c r="E258" s="9"/>
    </row>
    <row r="259" spans="1:5" ht="18.75" customHeight="1" x14ac:dyDescent="0.25">
      <c r="A259" s="6" t="s">
        <v>256</v>
      </c>
      <c r="B259" s="8" t="s">
        <v>256</v>
      </c>
      <c r="C259" s="12" t="s">
        <v>256</v>
      </c>
      <c r="D259" s="8"/>
      <c r="E259" s="9"/>
    </row>
    <row r="260" spans="1:5" ht="18.75" customHeight="1" x14ac:dyDescent="0.25">
      <c r="A260" s="6" t="s">
        <v>257</v>
      </c>
      <c r="B260" s="8" t="s">
        <v>257</v>
      </c>
      <c r="C260" s="12" t="s">
        <v>257</v>
      </c>
      <c r="D260" s="8"/>
      <c r="E260" s="9"/>
    </row>
    <row r="261" spans="1:5" ht="18.75" customHeight="1" x14ac:dyDescent="0.25">
      <c r="A261" s="6" t="s">
        <v>258</v>
      </c>
      <c r="B261" s="8" t="s">
        <v>258</v>
      </c>
      <c r="C261" s="12" t="s">
        <v>258</v>
      </c>
      <c r="D261" s="8"/>
      <c r="E261" s="9"/>
    </row>
    <row r="262" spans="1:5" ht="18.75" customHeight="1" x14ac:dyDescent="0.25">
      <c r="A262" s="6" t="s">
        <v>259</v>
      </c>
      <c r="B262" s="8" t="s">
        <v>259</v>
      </c>
      <c r="C262" s="12" t="s">
        <v>259</v>
      </c>
      <c r="D262" s="8"/>
      <c r="E262" s="9"/>
    </row>
    <row r="263" spans="1:5" ht="18.75" customHeight="1" x14ac:dyDescent="0.25">
      <c r="A263" s="6" t="s">
        <v>260</v>
      </c>
      <c r="B263" s="8" t="s">
        <v>260</v>
      </c>
      <c r="C263" s="13" t="s">
        <v>260</v>
      </c>
      <c r="D263" s="8"/>
      <c r="E263" s="9"/>
    </row>
    <row r="264" spans="1:5" ht="18.75" customHeight="1" x14ac:dyDescent="0.25">
      <c r="A264" s="11" t="s">
        <v>261</v>
      </c>
      <c r="B264" s="8" t="s">
        <v>261</v>
      </c>
      <c r="C264" s="12" t="s">
        <v>261</v>
      </c>
      <c r="D264" s="8"/>
      <c r="E264" s="9"/>
    </row>
    <row r="265" spans="1:5" ht="18.75" customHeight="1" x14ac:dyDescent="0.25">
      <c r="A265" s="11" t="s">
        <v>262</v>
      </c>
      <c r="B265" s="8" t="s">
        <v>262</v>
      </c>
      <c r="C265" s="24"/>
      <c r="D265" s="8"/>
      <c r="E265" s="9"/>
    </row>
    <row r="266" spans="1:5" ht="18.75" customHeight="1" x14ac:dyDescent="0.25">
      <c r="A266" s="6" t="s">
        <v>263</v>
      </c>
      <c r="B266" s="8" t="s">
        <v>263</v>
      </c>
      <c r="C266" s="12" t="s">
        <v>263</v>
      </c>
      <c r="D266" s="8"/>
      <c r="E266" s="9"/>
    </row>
    <row r="267" spans="1:5" ht="18.75" customHeight="1" x14ac:dyDescent="0.25">
      <c r="A267" s="6" t="s">
        <v>264</v>
      </c>
      <c r="B267" s="8" t="s">
        <v>264</v>
      </c>
      <c r="C267" s="12" t="s">
        <v>264</v>
      </c>
      <c r="D267" s="8"/>
      <c r="E267" s="9"/>
    </row>
    <row r="268" spans="1:5" ht="18.75" customHeight="1" x14ac:dyDescent="0.25">
      <c r="A268" s="6" t="s">
        <v>265</v>
      </c>
      <c r="B268" s="8" t="s">
        <v>265</v>
      </c>
      <c r="C268" s="22"/>
      <c r="D268" s="8"/>
      <c r="E268" s="9"/>
    </row>
    <row r="269" spans="1:5" ht="18.75" customHeight="1" x14ac:dyDescent="0.25">
      <c r="A269" s="6" t="s">
        <v>267</v>
      </c>
      <c r="B269" s="8" t="s">
        <v>267</v>
      </c>
      <c r="C269" s="12" t="s">
        <v>267</v>
      </c>
      <c r="D269" s="8"/>
      <c r="E269" s="9"/>
    </row>
    <row r="270" spans="1:5" ht="18.75" customHeight="1" x14ac:dyDescent="0.25">
      <c r="A270" s="6" t="s">
        <v>268</v>
      </c>
      <c r="B270" s="8" t="s">
        <v>268</v>
      </c>
      <c r="C270" s="13" t="s">
        <v>268</v>
      </c>
      <c r="D270" s="8"/>
      <c r="E270" s="9"/>
    </row>
    <row r="271" spans="1:5" ht="18.75" customHeight="1" x14ac:dyDescent="0.25">
      <c r="A271" s="6" t="s">
        <v>270</v>
      </c>
      <c r="B271" s="93"/>
      <c r="C271" s="13"/>
      <c r="D271" s="8"/>
      <c r="E271" s="9"/>
    </row>
    <row r="272" spans="1:5" ht="18.75" customHeight="1" x14ac:dyDescent="0.25">
      <c r="A272" s="6" t="s">
        <v>272</v>
      </c>
      <c r="B272" s="8" t="s">
        <v>272</v>
      </c>
      <c r="C272" s="12" t="s">
        <v>272</v>
      </c>
      <c r="D272" s="8"/>
      <c r="E272" s="9"/>
    </row>
    <row r="273" spans="1:5" ht="18.75" customHeight="1" x14ac:dyDescent="0.25">
      <c r="A273" s="6" t="s">
        <v>273</v>
      </c>
      <c r="B273" s="8" t="s">
        <v>273</v>
      </c>
      <c r="C273" s="12" t="s">
        <v>273</v>
      </c>
      <c r="D273" s="8"/>
      <c r="E273" s="9"/>
    </row>
    <row r="274" spans="1:5" ht="18.75" customHeight="1" x14ac:dyDescent="0.25">
      <c r="A274" s="6" t="s">
        <v>274</v>
      </c>
      <c r="B274" s="8" t="s">
        <v>274</v>
      </c>
      <c r="C274" s="12" t="s">
        <v>274</v>
      </c>
      <c r="D274" s="8"/>
      <c r="E274" s="9"/>
    </row>
    <row r="275" spans="1:5" ht="18.75" customHeight="1" x14ac:dyDescent="0.25">
      <c r="A275" s="6" t="s">
        <v>275</v>
      </c>
      <c r="B275" s="8" t="s">
        <v>275</v>
      </c>
      <c r="C275" s="22"/>
      <c r="D275" s="8"/>
      <c r="E275" s="9"/>
    </row>
    <row r="276" spans="1:5" ht="18.75" customHeight="1" x14ac:dyDescent="0.25">
      <c r="A276" s="6" t="s">
        <v>276</v>
      </c>
      <c r="B276" s="8" t="s">
        <v>276</v>
      </c>
      <c r="C276" s="12" t="s">
        <v>276</v>
      </c>
      <c r="D276" s="8"/>
      <c r="E276" s="9"/>
    </row>
    <row r="277" spans="1:5" ht="18.75" customHeight="1" x14ac:dyDescent="0.25">
      <c r="A277" s="6" t="s">
        <v>277</v>
      </c>
      <c r="B277" s="8" t="s">
        <v>277</v>
      </c>
      <c r="C277" s="22"/>
      <c r="D277" s="8"/>
      <c r="E277" s="9"/>
    </row>
    <row r="278" spans="1:5" ht="18.75" customHeight="1" x14ac:dyDescent="0.25">
      <c r="A278" s="6" t="s">
        <v>278</v>
      </c>
      <c r="B278" s="8" t="s">
        <v>278</v>
      </c>
      <c r="C278" s="12" t="s">
        <v>278</v>
      </c>
      <c r="D278" s="8"/>
      <c r="E278" s="9"/>
    </row>
    <row r="279" spans="1:5" ht="18.75" customHeight="1" x14ac:dyDescent="0.25">
      <c r="A279" s="6" t="s">
        <v>279</v>
      </c>
      <c r="B279" s="8" t="s">
        <v>279</v>
      </c>
      <c r="C279" s="22"/>
      <c r="D279" s="8"/>
      <c r="E279" s="9"/>
    </row>
    <row r="280" spans="1:5" ht="18.75" customHeight="1" x14ac:dyDescent="0.25">
      <c r="A280" s="11" t="s">
        <v>280</v>
      </c>
      <c r="B280" s="8" t="s">
        <v>280</v>
      </c>
      <c r="C280" s="12" t="s">
        <v>280</v>
      </c>
      <c r="D280" s="8"/>
      <c r="E280" s="9"/>
    </row>
    <row r="281" spans="1:5" ht="18.75" customHeight="1" x14ac:dyDescent="0.25">
      <c r="A281" s="6" t="s">
        <v>281</v>
      </c>
      <c r="B281" s="8" t="s">
        <v>281</v>
      </c>
      <c r="C281" s="12" t="s">
        <v>281</v>
      </c>
      <c r="D281" s="8"/>
      <c r="E281" s="9"/>
    </row>
    <row r="282" spans="1:5" ht="18.75" customHeight="1" x14ac:dyDescent="0.25">
      <c r="A282" s="11" t="s">
        <v>283</v>
      </c>
      <c r="B282" s="8" t="s">
        <v>283</v>
      </c>
      <c r="C282" s="12" t="s">
        <v>283</v>
      </c>
      <c r="D282" s="8"/>
      <c r="E282" s="9"/>
    </row>
    <row r="283" spans="1:5" ht="18.75" customHeight="1" x14ac:dyDescent="0.25">
      <c r="A283" s="6" t="s">
        <v>284</v>
      </c>
      <c r="B283" s="8" t="s">
        <v>284</v>
      </c>
      <c r="C283" s="12" t="s">
        <v>284</v>
      </c>
      <c r="D283" s="8"/>
      <c r="E283" s="9"/>
    </row>
    <row r="284" spans="1:5" ht="18.75" customHeight="1" x14ac:dyDescent="0.25">
      <c r="A284" s="6" t="s">
        <v>285</v>
      </c>
      <c r="B284" s="8" t="s">
        <v>285</v>
      </c>
      <c r="C284" s="12" t="s">
        <v>285</v>
      </c>
      <c r="D284" s="8"/>
      <c r="E284" s="9"/>
    </row>
    <row r="285" spans="1:5" ht="18.75" customHeight="1" x14ac:dyDescent="0.25">
      <c r="A285" s="6"/>
      <c r="B285" s="21" t="s">
        <v>315</v>
      </c>
      <c r="C285" s="12" t="s">
        <v>315</v>
      </c>
      <c r="D285" s="8"/>
      <c r="E285" s="9"/>
    </row>
    <row r="286" spans="1:5" ht="18.75" customHeight="1" x14ac:dyDescent="0.25">
      <c r="A286" s="6" t="s">
        <v>286</v>
      </c>
      <c r="B286" s="8" t="s">
        <v>286</v>
      </c>
      <c r="C286" s="12" t="s">
        <v>286</v>
      </c>
      <c r="D286" s="8"/>
      <c r="E286" s="9"/>
    </row>
    <row r="287" spans="1:5" ht="18.75" customHeight="1" x14ac:dyDescent="0.25">
      <c r="A287" s="6" t="s">
        <v>287</v>
      </c>
      <c r="B287" s="8" t="s">
        <v>287</v>
      </c>
      <c r="C287" s="12" t="s">
        <v>287</v>
      </c>
      <c r="D287" s="8"/>
      <c r="E287" s="9"/>
    </row>
    <row r="288" spans="1:5" ht="18.75" customHeight="1" x14ac:dyDescent="0.25">
      <c r="A288" s="6" t="s">
        <v>288</v>
      </c>
      <c r="B288" s="8" t="s">
        <v>288</v>
      </c>
      <c r="C288" s="12" t="s">
        <v>288</v>
      </c>
      <c r="D288" s="8"/>
      <c r="E288" s="9"/>
    </row>
    <row r="289" spans="1:5" ht="18.75" customHeight="1" x14ac:dyDescent="0.25">
      <c r="A289" s="6" t="s">
        <v>289</v>
      </c>
      <c r="B289" s="8" t="s">
        <v>289</v>
      </c>
      <c r="C289" s="12" t="s">
        <v>289</v>
      </c>
      <c r="D289" s="8"/>
      <c r="E289" s="9"/>
    </row>
    <row r="290" spans="1:5" ht="18.75" customHeight="1" x14ac:dyDescent="0.25">
      <c r="A290" s="6" t="s">
        <v>290</v>
      </c>
      <c r="B290" s="8" t="s">
        <v>290</v>
      </c>
      <c r="C290" s="12" t="s">
        <v>290</v>
      </c>
      <c r="D290" s="8"/>
      <c r="E290" s="9"/>
    </row>
    <row r="291" spans="1:5" ht="18.75" customHeight="1" x14ac:dyDescent="0.25">
      <c r="A291" s="6"/>
      <c r="B291" s="21" t="s">
        <v>322</v>
      </c>
      <c r="C291" s="12" t="s">
        <v>322</v>
      </c>
      <c r="D291" s="8"/>
      <c r="E291" s="9"/>
    </row>
    <row r="292" spans="1:5" ht="18.75" customHeight="1" x14ac:dyDescent="0.25">
      <c r="A292" s="6" t="s">
        <v>291</v>
      </c>
      <c r="B292" s="93"/>
      <c r="C292" s="12"/>
      <c r="D292" s="8"/>
      <c r="E292" s="9"/>
    </row>
    <row r="293" spans="1:5" ht="18.75" customHeight="1" x14ac:dyDescent="0.25">
      <c r="A293" s="6" t="s">
        <v>292</v>
      </c>
      <c r="B293" s="8" t="s">
        <v>292</v>
      </c>
      <c r="C293" s="12" t="s">
        <v>292</v>
      </c>
      <c r="D293" s="8"/>
      <c r="E293" s="9"/>
    </row>
    <row r="294" spans="1:5" ht="18.75" customHeight="1" x14ac:dyDescent="0.25">
      <c r="A294" s="6" t="s">
        <v>293</v>
      </c>
      <c r="B294" s="8" t="s">
        <v>293</v>
      </c>
      <c r="C294" s="12" t="s">
        <v>293</v>
      </c>
      <c r="D294" s="8"/>
      <c r="E294" s="9"/>
    </row>
    <row r="295" spans="1:5" ht="18.75" customHeight="1" x14ac:dyDescent="0.25">
      <c r="A295" s="11" t="s">
        <v>294</v>
      </c>
      <c r="B295" s="8" t="s">
        <v>294</v>
      </c>
      <c r="C295" s="12" t="s">
        <v>294</v>
      </c>
      <c r="D295" s="8"/>
      <c r="E295" s="9"/>
    </row>
    <row r="296" spans="1:5" ht="18.75" customHeight="1" x14ac:dyDescent="0.25">
      <c r="A296" s="6" t="s">
        <v>295</v>
      </c>
      <c r="B296" s="8" t="s">
        <v>295</v>
      </c>
      <c r="C296" s="13" t="s">
        <v>295</v>
      </c>
      <c r="D296" s="8"/>
      <c r="E296" s="9"/>
    </row>
    <row r="297" spans="1:5" ht="18.75" customHeight="1" x14ac:dyDescent="0.25">
      <c r="A297" s="6" t="s">
        <v>296</v>
      </c>
      <c r="B297" s="8" t="s">
        <v>296</v>
      </c>
      <c r="C297" s="12" t="s">
        <v>296</v>
      </c>
      <c r="D297" s="8"/>
      <c r="E297" s="9"/>
    </row>
    <row r="298" spans="1:5" ht="18.75" customHeight="1" x14ac:dyDescent="0.25">
      <c r="A298" s="6" t="s">
        <v>297</v>
      </c>
      <c r="B298" s="93"/>
      <c r="C298" s="12"/>
      <c r="D298" s="8"/>
      <c r="E298" s="9"/>
    </row>
    <row r="299" spans="1:5" ht="18.75" customHeight="1" x14ac:dyDescent="0.25">
      <c r="A299" s="6" t="s">
        <v>298</v>
      </c>
      <c r="B299" s="8" t="s">
        <v>298</v>
      </c>
      <c r="C299" s="13" t="s">
        <v>298</v>
      </c>
      <c r="D299" s="8"/>
      <c r="E299" s="9"/>
    </row>
    <row r="300" spans="1:5" ht="18.75" customHeight="1" x14ac:dyDescent="0.25">
      <c r="A300" s="6" t="s">
        <v>299</v>
      </c>
      <c r="B300" s="8" t="s">
        <v>299</v>
      </c>
      <c r="C300" s="12" t="s">
        <v>299</v>
      </c>
      <c r="D300" s="8"/>
      <c r="E300" s="9"/>
    </row>
    <row r="301" spans="1:5" ht="18.75" customHeight="1" x14ac:dyDescent="0.25">
      <c r="A301" s="6"/>
      <c r="B301" s="21" t="s">
        <v>331</v>
      </c>
      <c r="C301" s="12" t="s">
        <v>331</v>
      </c>
      <c r="D301" s="8"/>
      <c r="E301" s="9"/>
    </row>
    <row r="302" spans="1:5" ht="18.75" customHeight="1" x14ac:dyDescent="0.25">
      <c r="A302" s="6" t="s">
        <v>300</v>
      </c>
      <c r="B302" s="8" t="s">
        <v>300</v>
      </c>
      <c r="C302" s="12" t="s">
        <v>300</v>
      </c>
      <c r="D302" s="8"/>
      <c r="E302" s="9"/>
    </row>
    <row r="303" spans="1:5" ht="18.75" customHeight="1" x14ac:dyDescent="0.25">
      <c r="A303" s="6" t="s">
        <v>301</v>
      </c>
      <c r="B303" s="8" t="s">
        <v>301</v>
      </c>
      <c r="C303" s="12" t="s">
        <v>301</v>
      </c>
      <c r="D303" s="8"/>
      <c r="E303" s="9"/>
    </row>
    <row r="304" spans="1:5" ht="18.75" customHeight="1" x14ac:dyDescent="0.25">
      <c r="A304" s="11" t="s">
        <v>302</v>
      </c>
      <c r="B304" s="8" t="s">
        <v>302</v>
      </c>
      <c r="C304" s="13" t="s">
        <v>302</v>
      </c>
      <c r="D304" s="8"/>
      <c r="E304" s="9"/>
    </row>
    <row r="305" spans="1:5" ht="18.75" customHeight="1" x14ac:dyDescent="0.25">
      <c r="A305" s="11"/>
      <c r="B305" s="21" t="s">
        <v>336</v>
      </c>
      <c r="C305" s="12" t="s">
        <v>336</v>
      </c>
      <c r="D305" s="8"/>
      <c r="E305" s="9"/>
    </row>
    <row r="306" spans="1:5" ht="18.75" customHeight="1" x14ac:dyDescent="0.25">
      <c r="A306" s="11"/>
      <c r="B306" s="21" t="s">
        <v>338</v>
      </c>
      <c r="C306" s="12" t="s">
        <v>338</v>
      </c>
      <c r="D306" s="8"/>
      <c r="E306" s="9"/>
    </row>
    <row r="307" spans="1:5" ht="18.75" customHeight="1" x14ac:dyDescent="0.25">
      <c r="A307" s="6" t="s">
        <v>303</v>
      </c>
      <c r="B307" s="8" t="s">
        <v>303</v>
      </c>
      <c r="C307" s="12" t="s">
        <v>303</v>
      </c>
      <c r="D307" s="8"/>
      <c r="E307" s="9"/>
    </row>
    <row r="308" spans="1:5" ht="18.75" customHeight="1" x14ac:dyDescent="0.25">
      <c r="A308" s="6" t="s">
        <v>304</v>
      </c>
      <c r="B308" s="8"/>
      <c r="C308" s="12"/>
      <c r="D308" s="8"/>
      <c r="E308" s="9"/>
    </row>
    <row r="309" spans="1:5" ht="18.75" customHeight="1" x14ac:dyDescent="0.25">
      <c r="A309" s="6" t="s">
        <v>305</v>
      </c>
      <c r="B309" s="8" t="s">
        <v>305</v>
      </c>
      <c r="C309" s="22"/>
      <c r="D309" s="8"/>
      <c r="E309" s="9"/>
    </row>
    <row r="310" spans="1:5" ht="18.75" customHeight="1" x14ac:dyDescent="0.25">
      <c r="A310" s="6" t="s">
        <v>306</v>
      </c>
      <c r="B310" s="8" t="s">
        <v>306</v>
      </c>
      <c r="C310" s="12" t="s">
        <v>306</v>
      </c>
      <c r="D310" s="8"/>
      <c r="E310" s="9"/>
    </row>
    <row r="311" spans="1:5" ht="18.75" customHeight="1" x14ac:dyDescent="0.25">
      <c r="A311" s="6" t="s">
        <v>307</v>
      </c>
      <c r="B311" s="8" t="s">
        <v>307</v>
      </c>
      <c r="C311" s="12" t="s">
        <v>307</v>
      </c>
      <c r="D311" s="8"/>
      <c r="E311" s="9"/>
    </row>
    <row r="312" spans="1:5" ht="18.75" customHeight="1" x14ac:dyDescent="0.25">
      <c r="A312" s="6" t="s">
        <v>308</v>
      </c>
      <c r="B312" s="8"/>
      <c r="C312" s="12"/>
      <c r="D312" s="8"/>
      <c r="E312" s="9"/>
    </row>
    <row r="313" spans="1:5" ht="18.75" customHeight="1" x14ac:dyDescent="0.25">
      <c r="A313" s="6" t="s">
        <v>309</v>
      </c>
      <c r="B313" s="8" t="s">
        <v>309</v>
      </c>
      <c r="C313" s="22"/>
      <c r="D313" s="8"/>
      <c r="E313" s="9"/>
    </row>
    <row r="314" spans="1:5" ht="18.75" customHeight="1" x14ac:dyDescent="0.25">
      <c r="A314" s="6" t="s">
        <v>310</v>
      </c>
      <c r="B314" s="8" t="s">
        <v>310</v>
      </c>
      <c r="C314" s="12" t="s">
        <v>310</v>
      </c>
      <c r="D314" s="8"/>
      <c r="E314" s="9"/>
    </row>
    <row r="315" spans="1:5" ht="18.75" customHeight="1" x14ac:dyDescent="0.25">
      <c r="A315" s="6" t="s">
        <v>311</v>
      </c>
      <c r="B315" s="8" t="s">
        <v>311</v>
      </c>
      <c r="C315" s="12" t="s">
        <v>311</v>
      </c>
      <c r="D315" s="8"/>
      <c r="E315" s="9"/>
    </row>
    <row r="316" spans="1:5" ht="18.75" customHeight="1" x14ac:dyDescent="0.25">
      <c r="A316" s="6"/>
      <c r="B316" s="21" t="s">
        <v>345</v>
      </c>
      <c r="C316" s="12" t="s">
        <v>345</v>
      </c>
      <c r="D316" s="8"/>
      <c r="E316" s="9"/>
    </row>
    <row r="317" spans="1:5" ht="18.75" customHeight="1" x14ac:dyDescent="0.25">
      <c r="A317" s="6"/>
      <c r="B317" s="21" t="s">
        <v>347</v>
      </c>
      <c r="C317" s="12" t="s">
        <v>347</v>
      </c>
      <c r="D317" s="8"/>
      <c r="E317" s="9"/>
    </row>
    <row r="318" spans="1:5" ht="18.75" customHeight="1" x14ac:dyDescent="0.25">
      <c r="A318" s="6"/>
      <c r="B318" s="21" t="s">
        <v>349</v>
      </c>
      <c r="C318" s="12" t="s">
        <v>349</v>
      </c>
      <c r="D318" s="8"/>
      <c r="E318" s="9"/>
    </row>
    <row r="319" spans="1:5" ht="18.75" customHeight="1" x14ac:dyDescent="0.25">
      <c r="A319" s="6" t="s">
        <v>312</v>
      </c>
      <c r="B319" s="8" t="s">
        <v>312</v>
      </c>
      <c r="C319" s="12" t="s">
        <v>312</v>
      </c>
      <c r="D319" s="8"/>
      <c r="E319" s="9"/>
    </row>
    <row r="320" spans="1:5" ht="18.75" customHeight="1" x14ac:dyDescent="0.25">
      <c r="A320" s="6" t="s">
        <v>313</v>
      </c>
      <c r="B320" s="8" t="s">
        <v>313</v>
      </c>
      <c r="C320" s="12" t="s">
        <v>313</v>
      </c>
      <c r="D320" s="8"/>
      <c r="E320" s="9"/>
    </row>
    <row r="321" spans="1:5" ht="18.75" customHeight="1" x14ac:dyDescent="0.25">
      <c r="A321" s="6" t="s">
        <v>314</v>
      </c>
      <c r="B321" s="8" t="s">
        <v>314</v>
      </c>
      <c r="C321" s="12" t="s">
        <v>314</v>
      </c>
      <c r="D321" s="8"/>
      <c r="E321" s="9"/>
    </row>
    <row r="322" spans="1:5" ht="18.75" customHeight="1" x14ac:dyDescent="0.25">
      <c r="A322" s="6" t="s">
        <v>316</v>
      </c>
      <c r="B322" s="8" t="s">
        <v>316</v>
      </c>
      <c r="C322" s="12" t="s">
        <v>316</v>
      </c>
      <c r="D322" s="8"/>
      <c r="E322" s="9"/>
    </row>
    <row r="323" spans="1:5" ht="18.75" customHeight="1" x14ac:dyDescent="0.25">
      <c r="A323" s="6" t="s">
        <v>317</v>
      </c>
      <c r="B323" s="8" t="s">
        <v>317</v>
      </c>
      <c r="C323" s="12" t="s">
        <v>317</v>
      </c>
      <c r="D323" s="8"/>
      <c r="E323" s="9"/>
    </row>
    <row r="324" spans="1:5" ht="18.75" customHeight="1" x14ac:dyDescent="0.25">
      <c r="A324" s="6" t="s">
        <v>318</v>
      </c>
      <c r="B324" s="8" t="s">
        <v>318</v>
      </c>
      <c r="C324" s="22"/>
      <c r="D324" s="8"/>
      <c r="E324" s="9"/>
    </row>
    <row r="325" spans="1:5" ht="18.75" customHeight="1" x14ac:dyDescent="0.25">
      <c r="A325" s="6" t="s">
        <v>319</v>
      </c>
      <c r="B325" s="93"/>
      <c r="C325" s="12"/>
      <c r="D325" s="8"/>
      <c r="E325" s="9"/>
    </row>
    <row r="326" spans="1:5" ht="18.75" customHeight="1" x14ac:dyDescent="0.25">
      <c r="A326" s="6" t="s">
        <v>320</v>
      </c>
      <c r="B326" s="8" t="s">
        <v>320</v>
      </c>
      <c r="C326" s="12" t="s">
        <v>320</v>
      </c>
      <c r="D326" s="8"/>
      <c r="E326" s="9"/>
    </row>
    <row r="327" spans="1:5" ht="18.75" customHeight="1" x14ac:dyDescent="0.25">
      <c r="A327" s="6" t="s">
        <v>321</v>
      </c>
      <c r="B327" s="8" t="s">
        <v>321</v>
      </c>
      <c r="C327" s="12" t="s">
        <v>321</v>
      </c>
      <c r="D327" s="8"/>
      <c r="E327" s="9"/>
    </row>
    <row r="328" spans="1:5" ht="18.75" customHeight="1" x14ac:dyDescent="0.25">
      <c r="A328" s="6" t="s">
        <v>323</v>
      </c>
      <c r="B328" s="8" t="s">
        <v>323</v>
      </c>
      <c r="C328" s="22"/>
      <c r="D328" s="8"/>
    </row>
    <row r="329" spans="1:5" ht="18.75" customHeight="1" x14ac:dyDescent="0.25">
      <c r="A329" s="6" t="s">
        <v>324</v>
      </c>
      <c r="B329" s="8" t="s">
        <v>324</v>
      </c>
      <c r="C329" s="22"/>
      <c r="D329" s="8"/>
    </row>
    <row r="330" spans="1:5" ht="18.75" customHeight="1" x14ac:dyDescent="0.25">
      <c r="A330" s="6" t="s">
        <v>325</v>
      </c>
      <c r="B330" s="8" t="s">
        <v>325</v>
      </c>
      <c r="C330" s="12" t="s">
        <v>325</v>
      </c>
      <c r="D330" s="8"/>
    </row>
    <row r="331" spans="1:5" ht="18.75" customHeight="1" x14ac:dyDescent="0.25">
      <c r="A331" s="6" t="s">
        <v>326</v>
      </c>
      <c r="B331" s="8" t="s">
        <v>326</v>
      </c>
      <c r="C331" s="12" t="s">
        <v>326</v>
      </c>
      <c r="D331" s="8"/>
    </row>
    <row r="332" spans="1:5" ht="18.75" customHeight="1" x14ac:dyDescent="0.25">
      <c r="A332" s="6" t="s">
        <v>327</v>
      </c>
      <c r="B332" s="8" t="s">
        <v>327</v>
      </c>
      <c r="C332" s="12" t="s">
        <v>327</v>
      </c>
      <c r="D332" s="8"/>
    </row>
    <row r="333" spans="1:5" ht="18.75" customHeight="1" x14ac:dyDescent="0.25">
      <c r="A333" s="6" t="s">
        <v>328</v>
      </c>
      <c r="B333" s="8" t="s">
        <v>328</v>
      </c>
      <c r="C333" s="12" t="s">
        <v>328</v>
      </c>
      <c r="D333" s="8"/>
    </row>
    <row r="334" spans="1:5" ht="18.75" customHeight="1" x14ac:dyDescent="0.25">
      <c r="A334" s="6" t="s">
        <v>329</v>
      </c>
      <c r="B334" s="8" t="s">
        <v>329</v>
      </c>
      <c r="C334" s="12" t="s">
        <v>329</v>
      </c>
      <c r="D334" s="8"/>
    </row>
    <row r="335" spans="1:5" ht="18.75" customHeight="1" x14ac:dyDescent="0.25">
      <c r="A335" s="6" t="s">
        <v>330</v>
      </c>
      <c r="B335" s="8" t="s">
        <v>330</v>
      </c>
      <c r="C335" s="12" t="s">
        <v>330</v>
      </c>
      <c r="D335" s="8"/>
    </row>
    <row r="336" spans="1:5" ht="18.75" customHeight="1" x14ac:dyDescent="0.25">
      <c r="A336" s="6" t="s">
        <v>332</v>
      </c>
      <c r="B336" s="8" t="s">
        <v>332</v>
      </c>
      <c r="C336" s="12" t="s">
        <v>332</v>
      </c>
      <c r="D336" s="8"/>
    </row>
    <row r="337" spans="1:4" ht="18.75" customHeight="1" x14ac:dyDescent="0.25">
      <c r="A337" s="6"/>
      <c r="B337" s="8" t="s">
        <v>365</v>
      </c>
      <c r="C337" s="12" t="s">
        <v>365</v>
      </c>
      <c r="D337" s="8"/>
    </row>
    <row r="338" spans="1:4" ht="18.75" customHeight="1" x14ac:dyDescent="0.25">
      <c r="A338" s="6" t="s">
        <v>333</v>
      </c>
      <c r="B338" s="93"/>
      <c r="C338" s="12"/>
      <c r="D338" s="8"/>
    </row>
    <row r="339" spans="1:4" ht="18.75" customHeight="1" x14ac:dyDescent="0.25">
      <c r="A339" s="11" t="s">
        <v>334</v>
      </c>
      <c r="B339" s="8" t="s">
        <v>334</v>
      </c>
      <c r="C339" s="12" t="s">
        <v>334</v>
      </c>
      <c r="D339" s="8"/>
    </row>
    <row r="340" spans="1:4" ht="18.75" customHeight="1" x14ac:dyDescent="0.25">
      <c r="A340" s="6" t="s">
        <v>335</v>
      </c>
      <c r="B340" s="8" t="s">
        <v>335</v>
      </c>
      <c r="C340" s="12" t="s">
        <v>335</v>
      </c>
      <c r="D340" s="8"/>
    </row>
    <row r="341" spans="1:4" ht="18.75" customHeight="1" x14ac:dyDescent="0.25">
      <c r="A341" s="11" t="s">
        <v>337</v>
      </c>
      <c r="B341" s="8" t="s">
        <v>337</v>
      </c>
      <c r="C341" s="12" t="s">
        <v>337</v>
      </c>
      <c r="D341" s="8"/>
    </row>
    <row r="342" spans="1:4" ht="18.75" customHeight="1" x14ac:dyDescent="0.25">
      <c r="A342" s="11" t="s">
        <v>339</v>
      </c>
      <c r="B342" s="8" t="s">
        <v>339</v>
      </c>
      <c r="C342" s="12" t="s">
        <v>339</v>
      </c>
      <c r="D342" s="8"/>
    </row>
    <row r="343" spans="1:4" ht="18.75" customHeight="1" x14ac:dyDescent="0.25">
      <c r="A343" s="6" t="s">
        <v>340</v>
      </c>
      <c r="B343" s="8" t="s">
        <v>340</v>
      </c>
      <c r="C343" s="22"/>
      <c r="D343" s="8"/>
    </row>
    <row r="344" spans="1:4" ht="18.75" customHeight="1" x14ac:dyDescent="0.25">
      <c r="A344" s="6"/>
      <c r="B344" s="21" t="s">
        <v>371</v>
      </c>
      <c r="C344" s="12" t="s">
        <v>371</v>
      </c>
      <c r="D344" s="8"/>
    </row>
    <row r="345" spans="1:4" ht="18.75" customHeight="1" x14ac:dyDescent="0.25">
      <c r="A345" s="6"/>
      <c r="B345" s="21" t="s">
        <v>373</v>
      </c>
      <c r="C345" s="12" t="s">
        <v>373</v>
      </c>
      <c r="D345" s="8"/>
    </row>
    <row r="346" spans="1:4" ht="18.75" customHeight="1" x14ac:dyDescent="0.25">
      <c r="A346" s="6"/>
      <c r="B346" s="21" t="s">
        <v>375</v>
      </c>
      <c r="C346" s="12" t="s">
        <v>375</v>
      </c>
      <c r="D346" s="8"/>
    </row>
    <row r="347" spans="1:4" ht="18.75" customHeight="1" x14ac:dyDescent="0.25">
      <c r="A347" s="6" t="s">
        <v>341</v>
      </c>
      <c r="B347" s="8" t="s">
        <v>341</v>
      </c>
      <c r="C347" s="12" t="s">
        <v>341</v>
      </c>
      <c r="D347" s="8"/>
    </row>
    <row r="348" spans="1:4" ht="18.75" customHeight="1" x14ac:dyDescent="0.25">
      <c r="A348" s="11" t="s">
        <v>342</v>
      </c>
      <c r="B348" s="8" t="s">
        <v>342</v>
      </c>
      <c r="C348" s="22"/>
      <c r="D348" s="8"/>
    </row>
    <row r="349" spans="1:4" ht="18.75" customHeight="1" x14ac:dyDescent="0.25">
      <c r="A349" s="11"/>
      <c r="B349" s="21" t="s">
        <v>378</v>
      </c>
      <c r="C349" s="12" t="s">
        <v>378</v>
      </c>
      <c r="D349" s="8"/>
    </row>
    <row r="350" spans="1:4" ht="18.75" customHeight="1" x14ac:dyDescent="0.25">
      <c r="A350" s="6" t="s">
        <v>343</v>
      </c>
      <c r="B350" s="95"/>
      <c r="C350" s="12"/>
      <c r="D350" s="8"/>
    </row>
    <row r="351" spans="1:4" ht="18.75" customHeight="1" x14ac:dyDescent="0.25">
      <c r="A351" s="6" t="s">
        <v>344</v>
      </c>
      <c r="B351" s="8" t="s">
        <v>344</v>
      </c>
      <c r="C351" s="12" t="s">
        <v>344</v>
      </c>
      <c r="D351" s="8"/>
    </row>
    <row r="352" spans="1:4" ht="18.75" customHeight="1" x14ac:dyDescent="0.25">
      <c r="A352" s="11" t="s">
        <v>346</v>
      </c>
      <c r="B352" s="8" t="s">
        <v>346</v>
      </c>
      <c r="C352" s="12" t="s">
        <v>346</v>
      </c>
      <c r="D352" s="8"/>
    </row>
    <row r="353" spans="1:5" ht="18.75" customHeight="1" x14ac:dyDescent="0.25">
      <c r="A353" s="6" t="s">
        <v>348</v>
      </c>
      <c r="B353" s="8" t="s">
        <v>348</v>
      </c>
      <c r="C353" s="12" t="s">
        <v>348</v>
      </c>
      <c r="D353" s="8"/>
    </row>
    <row r="354" spans="1:5" ht="18.75" customHeight="1" x14ac:dyDescent="0.25">
      <c r="A354" s="11" t="s">
        <v>350</v>
      </c>
      <c r="B354" s="8" t="s">
        <v>350</v>
      </c>
      <c r="C354" s="12" t="s">
        <v>350</v>
      </c>
      <c r="D354" s="8"/>
    </row>
    <row r="355" spans="1:5" ht="18.75" customHeight="1" x14ac:dyDescent="0.25">
      <c r="A355" s="6" t="s">
        <v>351</v>
      </c>
      <c r="B355" s="8" t="s">
        <v>351</v>
      </c>
      <c r="C355" s="12" t="s">
        <v>351</v>
      </c>
      <c r="D355" s="8"/>
    </row>
    <row r="356" spans="1:5" ht="18.75" customHeight="1" x14ac:dyDescent="0.25">
      <c r="A356" s="6"/>
      <c r="B356" s="21" t="s">
        <v>385</v>
      </c>
      <c r="C356" s="12" t="s">
        <v>385</v>
      </c>
      <c r="D356" s="8"/>
    </row>
    <row r="357" spans="1:5" ht="18.75" customHeight="1" x14ac:dyDescent="0.25">
      <c r="A357" s="6" t="s">
        <v>352</v>
      </c>
      <c r="B357" s="8" t="s">
        <v>352</v>
      </c>
      <c r="C357" s="12" t="s">
        <v>352</v>
      </c>
      <c r="D357" s="8"/>
    </row>
    <row r="358" spans="1:5" ht="18.75" customHeight="1" x14ac:dyDescent="0.25">
      <c r="A358" s="6" t="s">
        <v>353</v>
      </c>
      <c r="B358" s="8" t="s">
        <v>353</v>
      </c>
      <c r="C358" s="24"/>
      <c r="D358" s="8"/>
    </row>
    <row r="359" spans="1:5" ht="19.5" customHeight="1" x14ac:dyDescent="0.25">
      <c r="A359" s="6" t="s">
        <v>354</v>
      </c>
      <c r="B359" s="8" t="s">
        <v>354</v>
      </c>
      <c r="C359" s="12" t="s">
        <v>354</v>
      </c>
      <c r="D359" s="8"/>
    </row>
    <row r="360" spans="1:5" ht="18.75" customHeight="1" x14ac:dyDescent="0.25">
      <c r="A360" s="6"/>
      <c r="B360" s="21" t="s">
        <v>459</v>
      </c>
      <c r="C360" s="22"/>
      <c r="D360" s="8"/>
    </row>
    <row r="361" spans="1:5" ht="18.75" customHeight="1" x14ac:dyDescent="0.25">
      <c r="A361" s="11" t="s">
        <v>745</v>
      </c>
      <c r="B361" s="8" t="s">
        <v>355</v>
      </c>
      <c r="C361" s="12" t="s">
        <v>355</v>
      </c>
      <c r="D361" s="8"/>
    </row>
    <row r="362" spans="1:5" ht="18.75" customHeight="1" x14ac:dyDescent="0.25">
      <c r="A362" s="6" t="s">
        <v>356</v>
      </c>
      <c r="B362" s="8" t="s">
        <v>356</v>
      </c>
      <c r="C362" s="12" t="s">
        <v>356</v>
      </c>
      <c r="D362" s="8"/>
    </row>
    <row r="363" spans="1:5" ht="18.75" customHeight="1" x14ac:dyDescent="0.25">
      <c r="A363" s="6" t="s">
        <v>357</v>
      </c>
      <c r="B363" s="8" t="s">
        <v>357</v>
      </c>
      <c r="C363" s="12" t="s">
        <v>357</v>
      </c>
      <c r="D363" s="8"/>
    </row>
    <row r="364" spans="1:5" ht="18.75" customHeight="1" x14ac:dyDescent="0.25">
      <c r="A364" s="6" t="s">
        <v>358</v>
      </c>
      <c r="B364" s="93"/>
      <c r="C364" s="12"/>
      <c r="D364" s="8"/>
    </row>
    <row r="365" spans="1:5" ht="18.75" customHeight="1" x14ac:dyDescent="0.25">
      <c r="A365" s="6" t="s">
        <v>359</v>
      </c>
      <c r="B365" s="8" t="s">
        <v>359</v>
      </c>
      <c r="C365" s="12" t="s">
        <v>359</v>
      </c>
      <c r="D365" s="8"/>
    </row>
    <row r="366" spans="1:5" ht="18.75" customHeight="1" x14ac:dyDescent="0.25">
      <c r="A366" s="6" t="s">
        <v>360</v>
      </c>
      <c r="B366" s="8" t="s">
        <v>360</v>
      </c>
      <c r="C366" s="12" t="s">
        <v>360</v>
      </c>
      <c r="D366" s="8"/>
    </row>
    <row r="367" spans="1:5" ht="18.75" customHeight="1" x14ac:dyDescent="0.25">
      <c r="A367" s="6" t="s">
        <v>361</v>
      </c>
      <c r="B367" s="8" t="s">
        <v>361</v>
      </c>
      <c r="C367" s="12" t="s">
        <v>361</v>
      </c>
      <c r="D367" s="8"/>
      <c r="E367" s="9"/>
    </row>
    <row r="368" spans="1:5" ht="18.75" customHeight="1" x14ac:dyDescent="0.25">
      <c r="A368" s="6" t="s">
        <v>362</v>
      </c>
      <c r="B368" s="8" t="s">
        <v>362</v>
      </c>
      <c r="C368" s="22"/>
      <c r="D368" s="8"/>
      <c r="E368" s="9"/>
    </row>
    <row r="369" spans="1:5" ht="18.75" customHeight="1" x14ac:dyDescent="0.25">
      <c r="A369" s="6" t="s">
        <v>363</v>
      </c>
      <c r="B369" s="8" t="s">
        <v>363</v>
      </c>
      <c r="C369" s="12" t="s">
        <v>363</v>
      </c>
      <c r="D369" s="8"/>
      <c r="E369" s="9"/>
    </row>
    <row r="370" spans="1:5" ht="18.75" customHeight="1" x14ac:dyDescent="0.25">
      <c r="A370" s="11" t="s">
        <v>364</v>
      </c>
      <c r="B370" s="8" t="s">
        <v>364</v>
      </c>
      <c r="C370" s="12" t="s">
        <v>364</v>
      </c>
      <c r="D370" s="8"/>
      <c r="E370" s="9"/>
    </row>
    <row r="371" spans="1:5" ht="18.75" customHeight="1" x14ac:dyDescent="0.25">
      <c r="A371" s="6" t="s">
        <v>366</v>
      </c>
      <c r="B371" s="8" t="s">
        <v>366</v>
      </c>
      <c r="C371" s="12" t="s">
        <v>366</v>
      </c>
      <c r="D371" s="8"/>
      <c r="E371" s="9"/>
    </row>
    <row r="372" spans="1:5" ht="18.75" customHeight="1" x14ac:dyDescent="0.25">
      <c r="A372" s="6" t="s">
        <v>367</v>
      </c>
      <c r="B372" s="8" t="s">
        <v>367</v>
      </c>
      <c r="C372" s="13" t="s">
        <v>367</v>
      </c>
      <c r="D372" s="8"/>
      <c r="E372" s="9"/>
    </row>
    <row r="373" spans="1:5" ht="18.75" customHeight="1" x14ac:dyDescent="0.25">
      <c r="A373" s="6" t="s">
        <v>368</v>
      </c>
      <c r="B373" s="8" t="s">
        <v>368</v>
      </c>
      <c r="C373" s="12" t="s">
        <v>368</v>
      </c>
      <c r="D373" s="8"/>
      <c r="E373" s="9"/>
    </row>
    <row r="374" spans="1:5" ht="18.75" customHeight="1" x14ac:dyDescent="0.25">
      <c r="A374" s="6" t="s">
        <v>369</v>
      </c>
      <c r="B374" s="8" t="s">
        <v>369</v>
      </c>
      <c r="C374" s="12" t="s">
        <v>369</v>
      </c>
      <c r="D374" s="8"/>
      <c r="E374" s="9"/>
    </row>
    <row r="375" spans="1:5" ht="18.75" customHeight="1" x14ac:dyDescent="0.25">
      <c r="A375" s="11" t="s">
        <v>370</v>
      </c>
      <c r="B375" s="8" t="s">
        <v>395</v>
      </c>
      <c r="C375" s="12" t="s">
        <v>395</v>
      </c>
      <c r="D375" s="8"/>
      <c r="E375" s="9"/>
    </row>
    <row r="376" spans="1:5" ht="18.75" customHeight="1" x14ac:dyDescent="0.25">
      <c r="A376" s="6" t="s">
        <v>372</v>
      </c>
      <c r="B376" s="8" t="s">
        <v>370</v>
      </c>
      <c r="C376" s="12" t="s">
        <v>370</v>
      </c>
      <c r="D376" s="8"/>
      <c r="E376" s="9"/>
    </row>
    <row r="377" spans="1:5" ht="18.75" customHeight="1" x14ac:dyDescent="0.25">
      <c r="A377" s="6" t="s">
        <v>374</v>
      </c>
      <c r="B377" s="8" t="s">
        <v>374</v>
      </c>
      <c r="C377" s="22"/>
      <c r="D377" s="8"/>
      <c r="E377" s="9"/>
    </row>
    <row r="378" spans="1:5" ht="18.75" customHeight="1" x14ac:dyDescent="0.25">
      <c r="A378" s="6" t="s">
        <v>376</v>
      </c>
      <c r="B378" s="8" t="s">
        <v>376</v>
      </c>
      <c r="C378" s="22"/>
      <c r="D378" s="8"/>
      <c r="E378" s="9"/>
    </row>
    <row r="379" spans="1:5" ht="18.75" customHeight="1" x14ac:dyDescent="0.25">
      <c r="A379" s="6" t="s">
        <v>377</v>
      </c>
      <c r="B379" s="93"/>
      <c r="C379" s="12"/>
      <c r="D379" s="8"/>
      <c r="E379" s="9"/>
    </row>
    <row r="380" spans="1:5" ht="18.75" customHeight="1" x14ac:dyDescent="0.25">
      <c r="A380" s="6" t="s">
        <v>379</v>
      </c>
      <c r="B380" s="8" t="s">
        <v>379</v>
      </c>
      <c r="C380" s="13" t="s">
        <v>379</v>
      </c>
      <c r="D380" s="8"/>
      <c r="E380" s="9"/>
    </row>
    <row r="381" spans="1:5" ht="18.75" customHeight="1" x14ac:dyDescent="0.25">
      <c r="A381" s="6" t="s">
        <v>380</v>
      </c>
      <c r="B381" s="8" t="s">
        <v>380</v>
      </c>
      <c r="C381" s="13" t="s">
        <v>380</v>
      </c>
      <c r="D381" s="8"/>
      <c r="E381" s="9"/>
    </row>
    <row r="382" spans="1:5" ht="18.75" customHeight="1" x14ac:dyDescent="0.25">
      <c r="A382" s="6" t="s">
        <v>381</v>
      </c>
      <c r="B382" s="8" t="s">
        <v>381</v>
      </c>
      <c r="C382" s="12" t="s">
        <v>381</v>
      </c>
      <c r="D382" s="8"/>
      <c r="E382" s="9"/>
    </row>
    <row r="383" spans="1:5" ht="18.75" customHeight="1" x14ac:dyDescent="0.25">
      <c r="A383" s="6" t="s">
        <v>382</v>
      </c>
      <c r="B383" s="8" t="s">
        <v>382</v>
      </c>
      <c r="C383" s="13" t="s">
        <v>382</v>
      </c>
      <c r="D383" s="8"/>
      <c r="E383" s="9"/>
    </row>
    <row r="384" spans="1:5" ht="18.75" customHeight="1" x14ac:dyDescent="0.25">
      <c r="A384" s="11" t="s">
        <v>383</v>
      </c>
      <c r="B384" s="8" t="s">
        <v>383</v>
      </c>
      <c r="C384" s="12" t="s">
        <v>383</v>
      </c>
      <c r="D384" s="8"/>
      <c r="E384" s="9"/>
    </row>
    <row r="385" spans="1:5" ht="18.75" customHeight="1" x14ac:dyDescent="0.25">
      <c r="A385" s="6" t="s">
        <v>384</v>
      </c>
      <c r="B385" s="8" t="s">
        <v>384</v>
      </c>
      <c r="C385" s="13" t="s">
        <v>384</v>
      </c>
      <c r="D385" s="8"/>
      <c r="E385" s="9"/>
    </row>
    <row r="386" spans="1:5" ht="18.75" customHeight="1" x14ac:dyDescent="0.25">
      <c r="A386" s="11" t="s">
        <v>386</v>
      </c>
      <c r="B386" s="8" t="s">
        <v>386</v>
      </c>
      <c r="C386" s="13" t="s">
        <v>386</v>
      </c>
      <c r="D386" s="8"/>
      <c r="E386" s="9"/>
    </row>
    <row r="387" spans="1:5" ht="18.75" customHeight="1" x14ac:dyDescent="0.25">
      <c r="A387" s="6" t="s">
        <v>387</v>
      </c>
      <c r="B387" s="8" t="s">
        <v>387</v>
      </c>
      <c r="C387" s="13" t="s">
        <v>387</v>
      </c>
      <c r="D387" s="8"/>
      <c r="E387" s="9"/>
    </row>
    <row r="388" spans="1:5" ht="18.75" customHeight="1" x14ac:dyDescent="0.25">
      <c r="A388" s="11" t="s">
        <v>388</v>
      </c>
      <c r="B388" s="8" t="s">
        <v>388</v>
      </c>
      <c r="C388" s="13" t="s">
        <v>388</v>
      </c>
      <c r="D388" s="8"/>
      <c r="E388" s="9"/>
    </row>
    <row r="389" spans="1:5" ht="18.75" customHeight="1" x14ac:dyDescent="0.25">
      <c r="A389" s="11" t="s">
        <v>389</v>
      </c>
      <c r="B389" s="8" t="s">
        <v>389</v>
      </c>
      <c r="C389" s="13" t="s">
        <v>389</v>
      </c>
      <c r="D389" s="8"/>
      <c r="E389" s="9"/>
    </row>
    <row r="390" spans="1:5" ht="18.75" customHeight="1" x14ac:dyDescent="0.25">
      <c r="A390" s="6" t="s">
        <v>390</v>
      </c>
      <c r="B390" s="8" t="s">
        <v>390</v>
      </c>
      <c r="C390" s="13" t="s">
        <v>390</v>
      </c>
      <c r="D390" s="8"/>
      <c r="E390" s="9"/>
    </row>
    <row r="391" spans="1:5" ht="18.75" customHeight="1" x14ac:dyDescent="0.25">
      <c r="A391" s="6"/>
      <c r="B391" s="21" t="s">
        <v>396</v>
      </c>
      <c r="C391" s="12" t="s">
        <v>396</v>
      </c>
      <c r="D391" s="8"/>
      <c r="E391" s="9"/>
    </row>
    <row r="392" spans="1:5" ht="18.75" customHeight="1" x14ac:dyDescent="0.25">
      <c r="A392" s="11" t="s">
        <v>391</v>
      </c>
      <c r="B392" s="8" t="s">
        <v>391</v>
      </c>
      <c r="C392" s="12" t="s">
        <v>391</v>
      </c>
      <c r="D392" s="8"/>
      <c r="E392" s="9"/>
    </row>
    <row r="393" spans="1:5" ht="18.75" customHeight="1" x14ac:dyDescent="0.25">
      <c r="A393" s="6" t="s">
        <v>392</v>
      </c>
      <c r="B393" s="8" t="s">
        <v>392</v>
      </c>
      <c r="C393" s="12" t="s">
        <v>392</v>
      </c>
      <c r="D393" s="8"/>
      <c r="E393" s="9"/>
    </row>
    <row r="394" spans="1:5" ht="18.75" customHeight="1" x14ac:dyDescent="0.25">
      <c r="A394" s="6" t="s">
        <v>393</v>
      </c>
      <c r="B394" s="8" t="s">
        <v>393</v>
      </c>
      <c r="C394" s="12" t="s">
        <v>393</v>
      </c>
      <c r="D394" s="8"/>
      <c r="E394" s="9"/>
    </row>
    <row r="395" spans="1:5" ht="18.75" customHeight="1" thickBot="1" x14ac:dyDescent="0.3">
      <c r="A395" s="17" t="s">
        <v>394</v>
      </c>
      <c r="B395" s="8" t="s">
        <v>394</v>
      </c>
      <c r="C395" s="12" t="s">
        <v>394</v>
      </c>
      <c r="D395" s="8"/>
      <c r="E395" s="9"/>
    </row>
    <row r="396" spans="1:5" ht="18.75" customHeight="1" x14ac:dyDescent="0.25">
      <c r="A396" s="6"/>
      <c r="B396" s="91"/>
      <c r="C396" s="15" t="s">
        <v>397</v>
      </c>
      <c r="D396" s="8"/>
    </row>
    <row r="397" spans="1:5" ht="18.75" customHeight="1" x14ac:dyDescent="0.25">
      <c r="A397" s="6"/>
      <c r="B397" s="91"/>
      <c r="C397" s="15" t="s">
        <v>398</v>
      </c>
      <c r="D397" s="8"/>
    </row>
    <row r="398" spans="1:5" ht="18.75" customHeight="1" x14ac:dyDescent="0.25">
      <c r="A398" s="11"/>
      <c r="B398" s="91"/>
      <c r="C398" s="15" t="s">
        <v>399</v>
      </c>
      <c r="D398" s="8"/>
    </row>
    <row r="399" spans="1:5" ht="18.75" customHeight="1" x14ac:dyDescent="0.25">
      <c r="A399" s="6"/>
      <c r="B399" s="91"/>
      <c r="C399" s="15" t="s">
        <v>400</v>
      </c>
      <c r="D399" s="8"/>
    </row>
    <row r="400" spans="1:5" ht="18.75" customHeight="1" x14ac:dyDescent="0.25">
      <c r="A400" s="6"/>
      <c r="B400" s="91"/>
      <c r="C400" s="15" t="s">
        <v>401</v>
      </c>
      <c r="D400" s="8"/>
    </row>
    <row r="401" spans="1:5" ht="18.75" customHeight="1" x14ac:dyDescent="0.25">
      <c r="A401" s="6"/>
      <c r="B401" s="91"/>
      <c r="C401" s="15" t="s">
        <v>402</v>
      </c>
      <c r="D401" s="8"/>
    </row>
    <row r="402" spans="1:5" ht="18.75" customHeight="1" x14ac:dyDescent="0.25">
      <c r="A402" s="6"/>
      <c r="B402" s="91"/>
      <c r="C402" s="15" t="s">
        <v>403</v>
      </c>
      <c r="D402" s="8"/>
    </row>
    <row r="403" spans="1:5" ht="18.75" customHeight="1" x14ac:dyDescent="0.25">
      <c r="A403" s="6"/>
      <c r="B403" s="91"/>
      <c r="C403" s="15" t="s">
        <v>404</v>
      </c>
      <c r="D403" s="8"/>
    </row>
    <row r="404" spans="1:5" ht="18.75" customHeight="1" x14ac:dyDescent="0.25">
      <c r="A404" s="6"/>
      <c r="B404" s="91"/>
      <c r="C404" s="15" t="s">
        <v>405</v>
      </c>
      <c r="D404" s="8"/>
    </row>
    <row r="405" spans="1:5" ht="18.75" customHeight="1" x14ac:dyDescent="0.25">
      <c r="A405" s="11"/>
      <c r="B405" s="91"/>
      <c r="C405" s="15" t="s">
        <v>406</v>
      </c>
      <c r="D405" s="8"/>
      <c r="E405" s="9"/>
    </row>
    <row r="406" spans="1:5" ht="18.75" customHeight="1" x14ac:dyDescent="0.25">
      <c r="A406" s="6"/>
      <c r="B406" s="91"/>
      <c r="C406" s="15" t="s">
        <v>407</v>
      </c>
      <c r="D406" s="8"/>
      <c r="E406" s="9"/>
    </row>
    <row r="407" spans="1:5" ht="18.75" customHeight="1" x14ac:dyDescent="0.25">
      <c r="A407" s="11"/>
      <c r="B407" s="91"/>
      <c r="C407" s="15" t="s">
        <v>408</v>
      </c>
      <c r="D407" s="8"/>
      <c r="E407" s="9"/>
    </row>
    <row r="408" spans="1:5" ht="18.75" customHeight="1" x14ac:dyDescent="0.25">
      <c r="A408" s="6"/>
      <c r="B408" s="91"/>
      <c r="C408" s="15" t="s">
        <v>409</v>
      </c>
      <c r="D408" s="8"/>
      <c r="E408" s="9"/>
    </row>
    <row r="409" spans="1:5" ht="18.75" customHeight="1" x14ac:dyDescent="0.25">
      <c r="A409" s="11"/>
      <c r="B409" s="91"/>
      <c r="C409" s="15" t="s">
        <v>410</v>
      </c>
      <c r="D409" s="8"/>
      <c r="E409" s="9"/>
    </row>
    <row r="410" spans="1:5" ht="18.75" customHeight="1" x14ac:dyDescent="0.25">
      <c r="A410" s="11"/>
      <c r="B410" s="91"/>
      <c r="C410" s="15" t="s">
        <v>411</v>
      </c>
      <c r="D410" s="8"/>
      <c r="E410" s="15"/>
    </row>
    <row r="411" spans="1:5" ht="18.75" customHeight="1" x14ac:dyDescent="0.25">
      <c r="A411" s="6"/>
      <c r="B411" s="91"/>
      <c r="C411" s="15" t="s">
        <v>412</v>
      </c>
      <c r="D411" s="8"/>
      <c r="E411" s="9"/>
    </row>
    <row r="412" spans="1:5" ht="18.75" customHeight="1" x14ac:dyDescent="0.25">
      <c r="A412" s="6"/>
      <c r="B412" s="92"/>
      <c r="C412" s="19" t="s">
        <v>413</v>
      </c>
      <c r="D412" s="8"/>
      <c r="E412" s="15"/>
    </row>
    <row r="413" spans="1:5" ht="18.75" customHeight="1" x14ac:dyDescent="0.25">
      <c r="A413" s="11"/>
      <c r="B413" s="92"/>
      <c r="C413" s="15" t="s">
        <v>414</v>
      </c>
      <c r="D413" s="8"/>
      <c r="E413" s="9"/>
    </row>
    <row r="414" spans="1:5" ht="18.75" customHeight="1" x14ac:dyDescent="0.25">
      <c r="A414" s="6"/>
      <c r="B414" s="92"/>
      <c r="C414" s="19" t="s">
        <v>415</v>
      </c>
      <c r="D414" s="8"/>
      <c r="E414" s="9"/>
    </row>
    <row r="415" spans="1:5" ht="18.75" customHeight="1" x14ac:dyDescent="0.25">
      <c r="A415" s="6"/>
      <c r="B415" s="92"/>
      <c r="C415" s="19" t="s">
        <v>416</v>
      </c>
      <c r="D415" s="8"/>
      <c r="E415" s="9"/>
    </row>
    <row r="416" spans="1:5" ht="18.75" customHeight="1" x14ac:dyDescent="0.25">
      <c r="A416" s="96"/>
      <c r="B416" s="92"/>
      <c r="C416" s="15" t="s">
        <v>417</v>
      </c>
      <c r="D416" s="8"/>
      <c r="E416" s="9"/>
    </row>
    <row r="417" spans="1:5" ht="18.75" customHeight="1" x14ac:dyDescent="0.25">
      <c r="A417" s="8"/>
      <c r="B417" s="92"/>
      <c r="C417" s="15" t="s">
        <v>418</v>
      </c>
      <c r="D417" s="8"/>
      <c r="E417" s="9"/>
    </row>
    <row r="418" spans="1:5" ht="18.75" customHeight="1" x14ac:dyDescent="0.25">
      <c r="A418" s="8"/>
      <c r="B418" s="92"/>
      <c r="C418" s="15" t="s">
        <v>419</v>
      </c>
      <c r="D418" s="8"/>
      <c r="E418" s="9"/>
    </row>
    <row r="419" spans="1:5" ht="18.75" customHeight="1" x14ac:dyDescent="0.25">
      <c r="A419" s="8"/>
      <c r="B419" s="92"/>
      <c r="C419" s="15" t="s">
        <v>420</v>
      </c>
      <c r="D419" s="8"/>
      <c r="E419" s="9"/>
    </row>
    <row r="420" spans="1:5" ht="18.75" customHeight="1" x14ac:dyDescent="0.25">
      <c r="A420" s="8"/>
      <c r="B420" s="92"/>
      <c r="C420" s="15" t="s">
        <v>421</v>
      </c>
      <c r="D420" s="8"/>
      <c r="E420" s="9"/>
    </row>
    <row r="421" spans="1:5" ht="18.75" customHeight="1" x14ac:dyDescent="0.25">
      <c r="A421" s="8"/>
      <c r="B421" s="92"/>
      <c r="C421" s="15" t="s">
        <v>422</v>
      </c>
      <c r="D421" s="8"/>
      <c r="E421" s="9"/>
    </row>
    <row r="422" spans="1:5" ht="18.75" customHeight="1" x14ac:dyDescent="0.25">
      <c r="A422" s="8"/>
      <c r="B422" s="92"/>
      <c r="C422" s="15" t="s">
        <v>423</v>
      </c>
      <c r="D422" s="8"/>
      <c r="E422" s="9"/>
    </row>
    <row r="423" spans="1:5" ht="18.75" customHeight="1" x14ac:dyDescent="0.25">
      <c r="A423" s="8"/>
      <c r="B423" s="92"/>
      <c r="C423" s="15" t="s">
        <v>424</v>
      </c>
      <c r="D423" s="8"/>
      <c r="E423" s="9"/>
    </row>
    <row r="424" spans="1:5" ht="18.75" customHeight="1" x14ac:dyDescent="0.25">
      <c r="A424" s="8"/>
      <c r="B424" s="92"/>
      <c r="C424" s="15" t="s">
        <v>425</v>
      </c>
      <c r="D424" s="8"/>
      <c r="E424" s="9"/>
    </row>
    <row r="425" spans="1:5" ht="18.75" customHeight="1" x14ac:dyDescent="0.25">
      <c r="A425" s="8"/>
      <c r="B425" s="92"/>
      <c r="C425" s="15" t="s">
        <v>426</v>
      </c>
      <c r="D425" s="8"/>
    </row>
    <row r="426" spans="1:5" ht="18.75" customHeight="1" x14ac:dyDescent="0.25">
      <c r="A426" s="8"/>
      <c r="B426" s="92"/>
      <c r="C426" s="15" t="s">
        <v>427</v>
      </c>
      <c r="D426" s="8"/>
      <c r="E426" s="9"/>
    </row>
    <row r="427" spans="1:5" ht="18.75" customHeight="1" x14ac:dyDescent="0.25">
      <c r="A427" s="8"/>
      <c r="B427" s="92"/>
      <c r="C427" s="15" t="s">
        <v>428</v>
      </c>
      <c r="D427" s="8"/>
      <c r="E427" s="9"/>
    </row>
    <row r="428" spans="1:5" ht="18.75" customHeight="1" x14ac:dyDescent="0.25">
      <c r="A428" s="8"/>
      <c r="B428" s="92"/>
      <c r="C428" s="15" t="s">
        <v>429</v>
      </c>
      <c r="D428" s="8"/>
      <c r="E428" s="9"/>
    </row>
    <row r="429" spans="1:5" ht="18.75" customHeight="1" x14ac:dyDescent="0.25">
      <c r="A429" s="8"/>
      <c r="B429" s="92"/>
      <c r="C429" s="15" t="s">
        <v>430</v>
      </c>
      <c r="D429" s="8"/>
      <c r="E429" s="9"/>
    </row>
    <row r="430" spans="1:5" ht="18.75" customHeight="1" x14ac:dyDescent="0.25">
      <c r="A430" s="8"/>
      <c r="B430" s="92"/>
      <c r="C430" s="19" t="s">
        <v>431</v>
      </c>
      <c r="D430" s="8"/>
      <c r="E430" s="9"/>
    </row>
    <row r="431" spans="1:5" ht="18.75" customHeight="1" x14ac:dyDescent="0.25">
      <c r="A431" s="8"/>
      <c r="B431" s="92"/>
      <c r="C431" s="19" t="s">
        <v>432</v>
      </c>
      <c r="D431" s="8"/>
      <c r="E431" s="9"/>
    </row>
    <row r="432" spans="1:5" ht="18.75" customHeight="1" x14ac:dyDescent="0.25">
      <c r="A432" s="8"/>
      <c r="B432" s="92"/>
      <c r="C432" s="15" t="s">
        <v>433</v>
      </c>
      <c r="D432" s="8"/>
      <c r="E432" s="9"/>
    </row>
    <row r="433" spans="1:5" ht="18.75" customHeight="1" x14ac:dyDescent="0.25">
      <c r="A433" s="8"/>
      <c r="B433" s="92"/>
      <c r="C433" s="15" t="s">
        <v>434</v>
      </c>
      <c r="D433" s="8"/>
      <c r="E433" s="9"/>
    </row>
    <row r="434" spans="1:5" ht="18.75" customHeight="1" x14ac:dyDescent="0.25">
      <c r="A434" s="8"/>
      <c r="B434" s="92"/>
      <c r="C434" s="19" t="s">
        <v>435</v>
      </c>
      <c r="D434" s="8"/>
      <c r="E434" s="9"/>
    </row>
    <row r="435" spans="1:5" ht="18.75" customHeight="1" x14ac:dyDescent="0.25">
      <c r="A435" s="8"/>
      <c r="B435" s="92"/>
      <c r="C435" s="15" t="s">
        <v>436</v>
      </c>
      <c r="D435" s="8"/>
      <c r="E435" s="9"/>
    </row>
    <row r="436" spans="1:5" ht="18.75" customHeight="1" x14ac:dyDescent="0.25">
      <c r="A436" s="8"/>
      <c r="B436" s="92"/>
      <c r="C436" s="15" t="s">
        <v>437</v>
      </c>
      <c r="D436" s="8"/>
      <c r="E436" s="15"/>
    </row>
    <row r="437" spans="1:5" ht="18.75" customHeight="1" x14ac:dyDescent="0.25">
      <c r="A437" s="8"/>
      <c r="B437" s="92"/>
      <c r="C437" s="19" t="s">
        <v>438</v>
      </c>
      <c r="D437" s="8"/>
      <c r="E437" s="9"/>
    </row>
    <row r="438" spans="1:5" ht="18.75" customHeight="1" x14ac:dyDescent="0.25">
      <c r="A438" s="8"/>
      <c r="B438" s="92"/>
      <c r="C438" s="19" t="s">
        <v>439</v>
      </c>
      <c r="D438" s="8"/>
      <c r="E438" s="9"/>
    </row>
    <row r="439" spans="1:5" ht="18.75" customHeight="1" x14ac:dyDescent="0.25">
      <c r="A439" s="8"/>
      <c r="B439" s="92"/>
      <c r="C439" s="19" t="s">
        <v>440</v>
      </c>
      <c r="D439" s="8"/>
      <c r="E439" s="9"/>
    </row>
    <row r="440" spans="1:5" ht="18.75" customHeight="1" x14ac:dyDescent="0.25">
      <c r="A440" s="8"/>
      <c r="B440" s="92"/>
      <c r="C440" s="19" t="s">
        <v>441</v>
      </c>
      <c r="D440" s="8"/>
      <c r="E440" s="9"/>
    </row>
    <row r="441" spans="1:5" ht="18.75" customHeight="1" x14ac:dyDescent="0.25">
      <c r="A441" s="8"/>
      <c r="B441" s="92"/>
      <c r="C441" s="15" t="s">
        <v>442</v>
      </c>
      <c r="D441" s="8"/>
      <c r="E441" s="9"/>
    </row>
    <row r="442" spans="1:5" ht="18.75" customHeight="1" x14ac:dyDescent="0.25">
      <c r="A442" s="8"/>
      <c r="B442" s="92"/>
      <c r="C442" s="15" t="s">
        <v>443</v>
      </c>
      <c r="D442" s="8"/>
      <c r="E442" s="15"/>
    </row>
    <row r="443" spans="1:5" ht="18.75" customHeight="1" x14ac:dyDescent="0.25">
      <c r="A443" s="8"/>
      <c r="B443" s="92"/>
      <c r="C443" s="15" t="s">
        <v>444</v>
      </c>
      <c r="D443" s="8"/>
      <c r="E443" s="9"/>
    </row>
    <row r="444" spans="1:5" ht="18.75" customHeight="1" x14ac:dyDescent="0.25">
      <c r="A444" s="8"/>
      <c r="B444" s="92"/>
      <c r="C444" s="19" t="s">
        <v>445</v>
      </c>
      <c r="D444" s="8"/>
      <c r="E444" s="9"/>
    </row>
    <row r="445" spans="1:5" ht="18.75" customHeight="1" x14ac:dyDescent="0.25">
      <c r="A445" s="8"/>
      <c r="B445" s="92"/>
      <c r="C445" s="15" t="s">
        <v>446</v>
      </c>
      <c r="D445" s="8"/>
      <c r="E445" s="9"/>
    </row>
    <row r="446" spans="1:5" ht="18.75" customHeight="1" x14ac:dyDescent="0.25">
      <c r="A446" s="8"/>
      <c r="B446" s="92"/>
      <c r="C446" s="15" t="s">
        <v>447</v>
      </c>
      <c r="D446" s="8"/>
      <c r="E446" s="9"/>
    </row>
    <row r="447" spans="1:5" ht="18.75" customHeight="1" x14ac:dyDescent="0.25">
      <c r="A447" s="8"/>
      <c r="B447" s="92"/>
      <c r="C447" s="15" t="s">
        <v>448</v>
      </c>
      <c r="D447" s="8"/>
      <c r="E447" s="9"/>
    </row>
    <row r="448" spans="1:5" ht="18.75" customHeight="1" x14ac:dyDescent="0.25">
      <c r="A448" s="8"/>
      <c r="B448" s="92"/>
      <c r="C448" s="19" t="s">
        <v>449</v>
      </c>
      <c r="D448" s="8"/>
      <c r="E448" s="9"/>
    </row>
    <row r="449" spans="1:5" ht="18.75" customHeight="1" x14ac:dyDescent="0.25">
      <c r="A449" s="8"/>
      <c r="B449" s="92"/>
      <c r="C449" s="15" t="s">
        <v>450</v>
      </c>
      <c r="D449" s="8"/>
      <c r="E449" s="9"/>
    </row>
    <row r="450" spans="1:5" ht="18.75" customHeight="1" x14ac:dyDescent="0.25">
      <c r="A450" s="8"/>
      <c r="B450" s="92"/>
      <c r="C450" s="19" t="s">
        <v>451</v>
      </c>
      <c r="D450" s="8"/>
      <c r="E450" s="9"/>
    </row>
    <row r="451" spans="1:5" ht="18.75" customHeight="1" x14ac:dyDescent="0.25">
      <c r="A451" s="8"/>
      <c r="B451" s="91"/>
      <c r="C451" s="19" t="s">
        <v>452</v>
      </c>
      <c r="D451" s="8"/>
      <c r="E451" s="9"/>
    </row>
    <row r="452" spans="1:5" ht="18.75" customHeight="1" x14ac:dyDescent="0.25">
      <c r="A452" s="18"/>
      <c r="B452" s="91"/>
      <c r="C452" s="15" t="s">
        <v>453</v>
      </c>
      <c r="D452" s="8"/>
      <c r="E452" s="9"/>
    </row>
    <row r="453" spans="1:5" ht="18.75" customHeight="1" x14ac:dyDescent="0.25">
      <c r="A453" s="18"/>
      <c r="B453" s="91"/>
      <c r="C453" s="19" t="s">
        <v>454</v>
      </c>
      <c r="D453" s="8"/>
      <c r="E453" s="9"/>
    </row>
    <row r="454" spans="1:5" ht="18.75" customHeight="1" x14ac:dyDescent="0.25">
      <c r="A454" s="18"/>
      <c r="B454" s="91"/>
      <c r="C454" s="19" t="s">
        <v>455</v>
      </c>
      <c r="D454" s="8"/>
      <c r="E454" s="9"/>
    </row>
    <row r="455" spans="1:5" ht="18.75" customHeight="1" x14ac:dyDescent="0.25">
      <c r="A455" s="18"/>
      <c r="B455" s="91"/>
      <c r="C455" s="19" t="s">
        <v>456</v>
      </c>
      <c r="D455" s="8"/>
      <c r="E455" s="9"/>
    </row>
    <row r="456" spans="1:5" ht="18.75" customHeight="1" thickBot="1" x14ac:dyDescent="0.3">
      <c r="A456" s="102"/>
      <c r="B456" s="103"/>
      <c r="C456" s="104" t="s">
        <v>457</v>
      </c>
      <c r="D456" s="8"/>
      <c r="E456" s="9"/>
    </row>
    <row r="457" spans="1:5" ht="18.75" customHeight="1" x14ac:dyDescent="0.25">
      <c r="A457" s="18"/>
      <c r="B457" s="97"/>
      <c r="C457" s="21"/>
      <c r="D457" s="8"/>
      <c r="E457" s="9"/>
    </row>
    <row r="458" spans="1:5" ht="18.75" customHeight="1" x14ac:dyDescent="0.25">
      <c r="A458" s="18"/>
      <c r="B458" s="98"/>
      <c r="C458" s="9"/>
      <c r="D458" s="8"/>
      <c r="E458" s="9"/>
    </row>
    <row r="459" spans="1:5" ht="18.75" customHeight="1" x14ac:dyDescent="0.25">
      <c r="A459" s="18"/>
      <c r="B459" s="98"/>
      <c r="C459" s="21"/>
      <c r="D459" s="8"/>
    </row>
    <row r="460" spans="1:5" ht="18.75" customHeight="1" x14ac:dyDescent="0.25">
      <c r="A460" s="18"/>
      <c r="B460" s="98"/>
      <c r="C460" s="21"/>
      <c r="D460" s="8"/>
    </row>
    <row r="461" spans="1:5" ht="18.75" customHeight="1" x14ac:dyDescent="0.25">
      <c r="A461" s="18"/>
      <c r="B461" s="98"/>
      <c r="C461" s="21"/>
      <c r="D461" s="8"/>
    </row>
    <row r="462" spans="1:5" ht="18.75" customHeight="1" x14ac:dyDescent="0.25">
      <c r="A462" s="18"/>
      <c r="B462" s="98"/>
      <c r="C462" s="21"/>
      <c r="D462" s="8"/>
    </row>
    <row r="463" spans="1:5" ht="18.75" customHeight="1" x14ac:dyDescent="0.25">
      <c r="A463" s="18"/>
      <c r="B463" s="98"/>
      <c r="C463" s="21"/>
      <c r="D463" s="8"/>
    </row>
    <row r="464" spans="1:5" ht="18.75" customHeight="1" x14ac:dyDescent="0.25">
      <c r="A464" s="18"/>
      <c r="B464" s="98"/>
      <c r="C464" s="21"/>
      <c r="D464" s="8"/>
    </row>
    <row r="465" spans="1:4" ht="18.75" customHeight="1" x14ac:dyDescent="0.25">
      <c r="A465" s="18"/>
      <c r="B465" s="98"/>
      <c r="C465" s="21"/>
      <c r="D465" s="8"/>
    </row>
    <row r="466" spans="1:4" ht="18.75" customHeight="1" x14ac:dyDescent="0.25">
      <c r="A466" s="18"/>
      <c r="B466" s="98"/>
      <c r="C466" s="21"/>
      <c r="D466" s="8"/>
    </row>
    <row r="467" spans="1:4" ht="18.75" customHeight="1" x14ac:dyDescent="0.25">
      <c r="A467" s="18"/>
      <c r="B467" s="98"/>
      <c r="C467" s="21"/>
      <c r="D467" s="8"/>
    </row>
    <row r="468" spans="1:4" ht="18.75" customHeight="1" x14ac:dyDescent="0.25">
      <c r="A468" s="18"/>
      <c r="B468" s="98"/>
      <c r="C468" s="21"/>
      <c r="D468" s="8"/>
    </row>
    <row r="469" spans="1:4" ht="18.75" customHeight="1" x14ac:dyDescent="0.25">
      <c r="A469" s="18"/>
      <c r="B469" s="98"/>
      <c r="C469" s="21"/>
      <c r="D469" s="8"/>
    </row>
    <row r="470" spans="1:4" ht="18.75" customHeight="1" x14ac:dyDescent="0.25">
      <c r="A470" s="18"/>
      <c r="B470" s="98"/>
      <c r="C470" s="21"/>
      <c r="D470" s="8"/>
    </row>
    <row r="471" spans="1:4" ht="18.75" customHeight="1" x14ac:dyDescent="0.25">
      <c r="A471" s="18"/>
      <c r="B471" s="98"/>
      <c r="C471" s="21"/>
      <c r="D471" s="8"/>
    </row>
    <row r="472" spans="1:4" ht="18.75" customHeight="1" x14ac:dyDescent="0.25">
      <c r="A472" s="18"/>
      <c r="B472" s="98"/>
      <c r="C472" s="21"/>
      <c r="D472" s="8"/>
    </row>
    <row r="473" spans="1:4" ht="18.75" customHeight="1" x14ac:dyDescent="0.25">
      <c r="A473" s="18"/>
      <c r="B473" s="98"/>
      <c r="C473" s="21"/>
      <c r="D473" s="8"/>
    </row>
    <row r="474" spans="1:4" ht="18.75" customHeight="1" x14ac:dyDescent="0.25">
      <c r="A474" s="18"/>
      <c r="B474" s="98"/>
      <c r="C474" s="21"/>
      <c r="D474" s="8"/>
    </row>
    <row r="475" spans="1:4" ht="18.75" customHeight="1" x14ac:dyDescent="0.25">
      <c r="A475" s="18"/>
      <c r="B475" s="98"/>
      <c r="C475" s="21"/>
      <c r="D475" s="8"/>
    </row>
    <row r="476" spans="1:4" ht="18.75" customHeight="1" x14ac:dyDescent="0.25">
      <c r="A476" s="18"/>
      <c r="B476" s="98"/>
      <c r="C476" s="21"/>
      <c r="D476" s="8"/>
    </row>
    <row r="477" spans="1:4" ht="18.75" customHeight="1" x14ac:dyDescent="0.25">
      <c r="A477" s="18"/>
      <c r="B477" s="98"/>
      <c r="C477" s="21"/>
      <c r="D477" s="8"/>
    </row>
    <row r="478" spans="1:4" ht="18.75" customHeight="1" x14ac:dyDescent="0.25">
      <c r="A478" s="18"/>
      <c r="D478" s="8"/>
    </row>
    <row r="479" spans="1:4" ht="18.75" customHeight="1" x14ac:dyDescent="0.25">
      <c r="A479" s="18"/>
      <c r="D479" s="8"/>
    </row>
    <row r="480" spans="1:4" ht="18.75" customHeight="1" x14ac:dyDescent="0.25">
      <c r="A480" s="18"/>
      <c r="D480" s="8"/>
    </row>
    <row r="481" spans="1:4" ht="18.75" customHeight="1" x14ac:dyDescent="0.25">
      <c r="A481" s="18"/>
      <c r="D481" s="8"/>
    </row>
    <row r="482" spans="1:4" ht="18.75" customHeight="1" x14ac:dyDescent="0.25">
      <c r="A482" s="18"/>
      <c r="D482" s="8"/>
    </row>
    <row r="483" spans="1:4" ht="18.75" customHeight="1" x14ac:dyDescent="0.25">
      <c r="A483" s="18"/>
      <c r="D483" s="8"/>
    </row>
    <row r="484" spans="1:4" ht="18.75" customHeight="1" x14ac:dyDescent="0.25">
      <c r="A484" s="18"/>
      <c r="D484" s="8"/>
    </row>
    <row r="485" spans="1:4" ht="18.75" customHeight="1" x14ac:dyDescent="0.25">
      <c r="A485" s="18"/>
      <c r="D485" s="8"/>
    </row>
    <row r="486" spans="1:4" ht="18.75" customHeight="1" x14ac:dyDescent="0.25">
      <c r="A486" s="18"/>
      <c r="D486" s="8"/>
    </row>
    <row r="487" spans="1:4" ht="18.75" customHeight="1" x14ac:dyDescent="0.25">
      <c r="A487" s="18"/>
      <c r="D487" s="8"/>
    </row>
    <row r="488" spans="1:4" ht="18.75" customHeight="1" x14ac:dyDescent="0.25">
      <c r="A488" s="18"/>
      <c r="D488" s="8"/>
    </row>
    <row r="489" spans="1:4" ht="18.75" customHeight="1" x14ac:dyDescent="0.25">
      <c r="A489" s="18"/>
      <c r="D489" s="8"/>
    </row>
    <row r="490" spans="1:4" ht="18.75" customHeight="1" x14ac:dyDescent="0.25">
      <c r="A490" s="18"/>
      <c r="D490" s="8"/>
    </row>
    <row r="491" spans="1:4" ht="18.75" customHeight="1" x14ac:dyDescent="0.25">
      <c r="A491" s="18"/>
      <c r="D491" s="8"/>
    </row>
    <row r="492" spans="1:4" ht="18.75" customHeight="1" x14ac:dyDescent="0.25">
      <c r="A492" s="18"/>
      <c r="D492" s="8"/>
    </row>
    <row r="493" spans="1:4" ht="18.75" customHeight="1" x14ac:dyDescent="0.25">
      <c r="A493" s="18"/>
      <c r="D493" s="8"/>
    </row>
    <row r="494" spans="1:4" ht="18.75" customHeight="1" x14ac:dyDescent="0.25">
      <c r="A494" s="18"/>
      <c r="D494" s="8"/>
    </row>
    <row r="495" spans="1:4" ht="18.75" customHeight="1" x14ac:dyDescent="0.25">
      <c r="A495" s="18"/>
      <c r="D495" s="8"/>
    </row>
    <row r="496" spans="1:4" ht="18.75" customHeight="1" x14ac:dyDescent="0.25">
      <c r="A496" s="18"/>
      <c r="D496" s="8"/>
    </row>
    <row r="497" spans="1:4" ht="18.75" customHeight="1" x14ac:dyDescent="0.25">
      <c r="A497" s="18"/>
      <c r="D497" s="8"/>
    </row>
    <row r="498" spans="1:4" ht="18.75" customHeight="1" x14ac:dyDescent="0.25">
      <c r="A498" s="18"/>
      <c r="D498" s="8"/>
    </row>
    <row r="499" spans="1:4" ht="18.75" customHeight="1" x14ac:dyDescent="0.25">
      <c r="A499" s="18"/>
      <c r="D499" s="8"/>
    </row>
    <row r="500" spans="1:4" ht="18.75" customHeight="1" x14ac:dyDescent="0.25">
      <c r="A500" s="18"/>
      <c r="D500" s="8"/>
    </row>
    <row r="501" spans="1:4" ht="18.75" customHeight="1" x14ac:dyDescent="0.25">
      <c r="A501" s="18"/>
      <c r="D501" s="8"/>
    </row>
    <row r="502" spans="1:4" ht="18.75" customHeight="1" x14ac:dyDescent="0.25">
      <c r="A502" s="18"/>
      <c r="D502" s="8"/>
    </row>
    <row r="503" spans="1:4" ht="18.75" customHeight="1" x14ac:dyDescent="0.25">
      <c r="A503" s="18"/>
      <c r="D503" s="8"/>
    </row>
    <row r="504" spans="1:4" ht="18.75" customHeight="1" x14ac:dyDescent="0.25">
      <c r="A504" s="18"/>
      <c r="D504" s="8"/>
    </row>
    <row r="505" spans="1:4" ht="18.75" customHeight="1" x14ac:dyDescent="0.25">
      <c r="A505" s="18"/>
      <c r="D505" s="8"/>
    </row>
    <row r="506" spans="1:4" ht="18.75" customHeight="1" x14ac:dyDescent="0.25">
      <c r="A506" s="18"/>
      <c r="D506" s="8"/>
    </row>
    <row r="507" spans="1:4" ht="18.75" customHeight="1" x14ac:dyDescent="0.25">
      <c r="A507" s="18"/>
      <c r="D507" s="8"/>
    </row>
    <row r="508" spans="1:4" ht="18.75" customHeight="1" x14ac:dyDescent="0.25">
      <c r="A508" s="18"/>
      <c r="D508" s="8"/>
    </row>
    <row r="509" spans="1:4" ht="18.75" customHeight="1" x14ac:dyDescent="0.25">
      <c r="A509" s="18"/>
      <c r="D509" s="8"/>
    </row>
    <row r="510" spans="1:4" ht="18.75" customHeight="1" x14ac:dyDescent="0.25">
      <c r="A510" s="18"/>
      <c r="D510" s="8"/>
    </row>
    <row r="511" spans="1:4" ht="18.75" customHeight="1" x14ac:dyDescent="0.25">
      <c r="A511" s="18"/>
      <c r="B511" s="9"/>
      <c r="C511" s="15"/>
      <c r="D511" s="8"/>
    </row>
    <row r="512" spans="1:4" ht="18.75" customHeight="1" x14ac:dyDescent="0.25">
      <c r="A512" s="18"/>
      <c r="B512" s="9"/>
      <c r="C512" s="15"/>
      <c r="D512" s="8"/>
    </row>
    <row r="513" spans="1:4" ht="18.75" customHeight="1" x14ac:dyDescent="0.25">
      <c r="A513" s="18"/>
      <c r="B513" s="9"/>
      <c r="C513" s="15"/>
      <c r="D513" s="8"/>
    </row>
    <row r="514" spans="1:4" ht="18.75" customHeight="1" x14ac:dyDescent="0.25">
      <c r="A514" s="18"/>
      <c r="B514" s="9"/>
      <c r="C514" s="15"/>
    </row>
    <row r="515" spans="1:4" ht="18.75" customHeight="1" x14ac:dyDescent="0.25">
      <c r="A515" s="18"/>
      <c r="B515" s="9"/>
      <c r="C515" s="15"/>
      <c r="D515" s="9"/>
    </row>
    <row r="516" spans="1:4" ht="18.75" customHeight="1" x14ac:dyDescent="0.25">
      <c r="A516" s="18"/>
      <c r="B516" s="9"/>
      <c r="C516" s="15"/>
      <c r="D516" s="9"/>
    </row>
    <row r="517" spans="1:4" ht="18.75" customHeight="1" x14ac:dyDescent="0.25">
      <c r="A517" s="18"/>
      <c r="B517" s="9"/>
      <c r="C517" s="15"/>
      <c r="D517" s="9"/>
    </row>
    <row r="518" spans="1:4" ht="18.75" customHeight="1" x14ac:dyDescent="0.25">
      <c r="A518" s="18"/>
      <c r="B518" s="9"/>
      <c r="C518" s="15"/>
      <c r="D518" s="9"/>
    </row>
    <row r="519" spans="1:4" ht="18.75" customHeight="1" x14ac:dyDescent="0.25">
      <c r="A519" s="18"/>
      <c r="B519" s="9"/>
      <c r="C519" s="9"/>
      <c r="D519" s="9"/>
    </row>
    <row r="520" spans="1:4" ht="18.75" customHeight="1" x14ac:dyDescent="0.25">
      <c r="A520" s="18"/>
      <c r="B520" s="9"/>
      <c r="C520" s="9"/>
      <c r="D520" s="9"/>
    </row>
    <row r="521" spans="1:4" ht="18.75" customHeight="1" x14ac:dyDescent="0.25">
      <c r="A521" s="18"/>
      <c r="B521" s="9"/>
      <c r="C521" s="9"/>
      <c r="D521" s="9"/>
    </row>
    <row r="522" spans="1:4" ht="18.75" customHeight="1" x14ac:dyDescent="0.25">
      <c r="A522" s="18"/>
      <c r="B522" s="9"/>
      <c r="C522" s="9"/>
      <c r="D522" s="9"/>
    </row>
    <row r="523" spans="1:4" ht="18.75" customHeight="1" x14ac:dyDescent="0.25">
      <c r="A523" s="18"/>
      <c r="B523" s="9"/>
      <c r="C523" s="9"/>
      <c r="D523" s="9"/>
    </row>
    <row r="524" spans="1:4" ht="18.75" customHeight="1" x14ac:dyDescent="0.25">
      <c r="A524" s="18"/>
      <c r="B524" s="9"/>
      <c r="C524" s="9"/>
      <c r="D524" s="9"/>
    </row>
    <row r="525" spans="1:4" ht="18.75" customHeight="1" x14ac:dyDescent="0.25">
      <c r="A525" s="18"/>
      <c r="B525" s="9"/>
      <c r="C525" s="9"/>
      <c r="D525" s="9"/>
    </row>
    <row r="526" spans="1:4" ht="18.75" customHeight="1" x14ac:dyDescent="0.25">
      <c r="A526" s="18"/>
      <c r="B526" s="9"/>
      <c r="C526" s="9"/>
      <c r="D526" s="9"/>
    </row>
    <row r="527" spans="1:4" ht="18.75" customHeight="1" x14ac:dyDescent="0.25">
      <c r="A527" s="18"/>
      <c r="B527" s="9"/>
      <c r="C527" s="9"/>
      <c r="D527" s="9"/>
    </row>
    <row r="528" spans="1:4" ht="18.75" customHeight="1" x14ac:dyDescent="0.25">
      <c r="A528" s="18"/>
      <c r="B528" s="9"/>
      <c r="C528" s="9"/>
      <c r="D528" s="9"/>
    </row>
    <row r="529" spans="1:4" ht="18.75" customHeight="1" x14ac:dyDescent="0.25">
      <c r="A529" s="18"/>
      <c r="B529" s="9"/>
      <c r="C529" s="9"/>
      <c r="D529" s="9"/>
    </row>
    <row r="530" spans="1:4" ht="18.75" customHeight="1" x14ac:dyDescent="0.25">
      <c r="A530" s="18"/>
      <c r="B530" s="9"/>
      <c r="C530" s="9"/>
      <c r="D530" s="9"/>
    </row>
    <row r="531" spans="1:4" ht="18.75" customHeight="1" x14ac:dyDescent="0.25">
      <c r="A531" s="18"/>
      <c r="B531" s="9"/>
      <c r="C531" s="9"/>
      <c r="D531" s="9"/>
    </row>
    <row r="532" spans="1:4" ht="18.75" customHeight="1" x14ac:dyDescent="0.25">
      <c r="A532" s="18"/>
      <c r="B532" s="9"/>
      <c r="C532" s="9"/>
      <c r="D532" s="9"/>
    </row>
    <row r="533" spans="1:4" ht="18.75" customHeight="1" x14ac:dyDescent="0.25">
      <c r="A533" s="18"/>
      <c r="B533" s="9"/>
      <c r="C533" s="9"/>
      <c r="D533" s="9"/>
    </row>
    <row r="534" spans="1:4" ht="18.75" customHeight="1" x14ac:dyDescent="0.25">
      <c r="A534" s="18"/>
      <c r="B534" s="9"/>
      <c r="C534" s="9"/>
      <c r="D534" s="9"/>
    </row>
    <row r="535" spans="1:4" ht="18.75" customHeight="1" x14ac:dyDescent="0.25">
      <c r="A535" s="18"/>
      <c r="B535" s="9"/>
      <c r="C535" s="9"/>
      <c r="D535" s="9"/>
    </row>
    <row r="536" spans="1:4" ht="18.75" customHeight="1" x14ac:dyDescent="0.25">
      <c r="A536" s="18"/>
      <c r="B536" s="9"/>
      <c r="C536" s="9"/>
      <c r="D536" s="9"/>
    </row>
    <row r="537" spans="1:4" ht="18.75" customHeight="1" x14ac:dyDescent="0.25">
      <c r="A537" s="18"/>
      <c r="B537" s="9"/>
      <c r="C537" s="9"/>
      <c r="D537" s="9"/>
    </row>
    <row r="538" spans="1:4" ht="18.75" customHeight="1" x14ac:dyDescent="0.25">
      <c r="A538" s="18"/>
      <c r="B538" s="9"/>
      <c r="C538" s="9"/>
      <c r="D538" s="9"/>
    </row>
    <row r="539" spans="1:4" ht="18.75" customHeight="1" x14ac:dyDescent="0.25">
      <c r="A539" s="18"/>
      <c r="B539" s="9"/>
      <c r="C539" s="9"/>
      <c r="D539" s="9"/>
    </row>
    <row r="540" spans="1:4" ht="18.75" customHeight="1" x14ac:dyDescent="0.25">
      <c r="A540" s="18"/>
      <c r="B540" s="9"/>
      <c r="C540" s="9"/>
      <c r="D540" s="9"/>
    </row>
    <row r="541" spans="1:4" ht="18.75" customHeight="1" x14ac:dyDescent="0.25">
      <c r="A541" s="18"/>
      <c r="B541" s="9"/>
      <c r="C541" s="9"/>
      <c r="D541" s="9"/>
    </row>
    <row r="542" spans="1:4" ht="18.75" customHeight="1" x14ac:dyDescent="0.25">
      <c r="A542" s="18"/>
      <c r="B542" s="9"/>
      <c r="C542" s="9"/>
      <c r="D542" s="9"/>
    </row>
    <row r="543" spans="1:4" ht="18.75" customHeight="1" x14ac:dyDescent="0.25">
      <c r="A543" s="18"/>
      <c r="B543" s="9"/>
      <c r="C543" s="9"/>
      <c r="D543" s="9"/>
    </row>
    <row r="544" spans="1:4" ht="18.75" customHeight="1" x14ac:dyDescent="0.25">
      <c r="A544" s="18"/>
      <c r="B544" s="9"/>
      <c r="C544" s="9"/>
      <c r="D544" s="9"/>
    </row>
    <row r="545" spans="1:4" ht="18.75" customHeight="1" x14ac:dyDescent="0.25">
      <c r="A545" s="18"/>
      <c r="B545" s="9"/>
      <c r="C545" s="9"/>
      <c r="D545" s="9"/>
    </row>
    <row r="546" spans="1:4" ht="18.75" customHeight="1" x14ac:dyDescent="0.25">
      <c r="A546" s="18"/>
      <c r="B546" s="9"/>
      <c r="C546" s="9"/>
      <c r="D546" s="9"/>
    </row>
    <row r="547" spans="1:4" ht="18.75" customHeight="1" x14ac:dyDescent="0.25">
      <c r="A547" s="18"/>
      <c r="B547" s="9"/>
      <c r="C547" s="9"/>
      <c r="D547" s="9"/>
    </row>
    <row r="548" spans="1:4" ht="18.75" customHeight="1" x14ac:dyDescent="0.25">
      <c r="A548" s="18"/>
      <c r="B548" s="9"/>
      <c r="C548" s="9"/>
      <c r="D548" s="9"/>
    </row>
    <row r="549" spans="1:4" ht="18.75" customHeight="1" x14ac:dyDescent="0.25">
      <c r="A549" s="18"/>
      <c r="B549" s="9"/>
      <c r="C549" s="9"/>
      <c r="D549" s="9"/>
    </row>
    <row r="550" spans="1:4" ht="18.75" customHeight="1" x14ac:dyDescent="0.25">
      <c r="A550" s="18"/>
      <c r="B550" s="9"/>
      <c r="C550" s="9"/>
      <c r="D550" s="9"/>
    </row>
    <row r="551" spans="1:4" ht="18.75" customHeight="1" x14ac:dyDescent="0.25">
      <c r="A551" s="18"/>
      <c r="B551" s="9"/>
      <c r="C551" s="9"/>
      <c r="D551" s="9"/>
    </row>
    <row r="552" spans="1:4" ht="18.75" customHeight="1" x14ac:dyDescent="0.25">
      <c r="A552" s="18"/>
      <c r="B552" s="9"/>
      <c r="C552" s="9"/>
      <c r="D552" s="9"/>
    </row>
    <row r="553" spans="1:4" ht="18.75" customHeight="1" x14ac:dyDescent="0.25">
      <c r="A553" s="18"/>
      <c r="B553" s="9"/>
      <c r="C553" s="9"/>
      <c r="D553" s="9"/>
    </row>
    <row r="554" spans="1:4" ht="18.75" customHeight="1" x14ac:dyDescent="0.25">
      <c r="A554" s="18"/>
      <c r="B554" s="9"/>
      <c r="C554" s="9"/>
      <c r="D554" s="9"/>
    </row>
    <row r="555" spans="1:4" ht="18.75" customHeight="1" x14ac:dyDescent="0.25">
      <c r="A555" s="18"/>
      <c r="B555" s="9"/>
      <c r="C555" s="9"/>
      <c r="D555" s="9"/>
    </row>
    <row r="556" spans="1:4" ht="18.75" customHeight="1" x14ac:dyDescent="0.25">
      <c r="A556" s="18"/>
      <c r="B556" s="9"/>
      <c r="C556" s="9"/>
      <c r="D556" s="9"/>
    </row>
    <row r="557" spans="1:4" ht="18.75" customHeight="1" x14ac:dyDescent="0.25">
      <c r="A557" s="18"/>
      <c r="B557" s="9"/>
      <c r="C557" s="9"/>
      <c r="D557" s="9"/>
    </row>
    <row r="558" spans="1:4" ht="18.75" customHeight="1" x14ac:dyDescent="0.25">
      <c r="A558" s="18"/>
      <c r="B558" s="9"/>
      <c r="C558" s="9"/>
      <c r="D558" s="9"/>
    </row>
    <row r="559" spans="1:4" ht="18.75" customHeight="1" x14ac:dyDescent="0.25">
      <c r="A559" s="18"/>
      <c r="B559" s="9"/>
      <c r="C559" s="9"/>
      <c r="D559" s="9"/>
    </row>
    <row r="560" spans="1:4" ht="18.75" customHeight="1" x14ac:dyDescent="0.25">
      <c r="A560" s="18"/>
      <c r="B560" s="9"/>
      <c r="C560" s="9"/>
      <c r="D560" s="9"/>
    </row>
    <row r="561" spans="1:4" ht="18.75" customHeight="1" x14ac:dyDescent="0.25">
      <c r="A561" s="18"/>
      <c r="B561" s="9"/>
      <c r="C561" s="9"/>
      <c r="D561" s="9"/>
    </row>
    <row r="562" spans="1:4" ht="18.75" customHeight="1" x14ac:dyDescent="0.25">
      <c r="A562" s="18"/>
      <c r="B562" s="9"/>
      <c r="C562" s="9"/>
      <c r="D562" s="9"/>
    </row>
    <row r="563" spans="1:4" ht="18.75" customHeight="1" x14ac:dyDescent="0.25">
      <c r="A563" s="18"/>
      <c r="B563" s="9"/>
      <c r="C563" s="9"/>
      <c r="D563" s="9"/>
    </row>
    <row r="564" spans="1:4" ht="18.75" customHeight="1" x14ac:dyDescent="0.25">
      <c r="A564" s="18"/>
      <c r="B564" s="9"/>
      <c r="C564" s="9"/>
      <c r="D564" s="9"/>
    </row>
    <row r="565" spans="1:4" ht="18.75" customHeight="1" x14ac:dyDescent="0.25">
      <c r="A565" s="18"/>
      <c r="B565" s="9"/>
      <c r="C565" s="9"/>
      <c r="D565" s="9"/>
    </row>
    <row r="566" spans="1:4" ht="18.75" customHeight="1" x14ac:dyDescent="0.25">
      <c r="A566" s="18"/>
      <c r="B566" s="9"/>
      <c r="C566" s="9"/>
      <c r="D566" s="9"/>
    </row>
    <row r="567" spans="1:4" ht="18.75" customHeight="1" x14ac:dyDescent="0.25">
      <c r="A567" s="18"/>
      <c r="B567" s="9"/>
      <c r="C567" s="9"/>
      <c r="D567" s="9"/>
    </row>
    <row r="568" spans="1:4" ht="18.75" customHeight="1" x14ac:dyDescent="0.25">
      <c r="A568" s="18"/>
      <c r="B568" s="9"/>
      <c r="C568" s="9"/>
      <c r="D568" s="9"/>
    </row>
    <row r="569" spans="1:4" ht="18.75" customHeight="1" x14ac:dyDescent="0.25">
      <c r="A569" s="18"/>
      <c r="B569" s="9"/>
      <c r="C569" s="9"/>
      <c r="D569" s="9"/>
    </row>
    <row r="570" spans="1:4" ht="18.75" customHeight="1" x14ac:dyDescent="0.25">
      <c r="A570" s="18"/>
      <c r="B570" s="9"/>
      <c r="C570" s="9"/>
      <c r="D570" s="9"/>
    </row>
    <row r="571" spans="1:4" ht="18.75" customHeight="1" x14ac:dyDescent="0.25">
      <c r="A571" s="18"/>
      <c r="B571" s="9"/>
      <c r="C571" s="9"/>
      <c r="D571" s="9"/>
    </row>
    <row r="572" spans="1:4" ht="18.75" customHeight="1" x14ac:dyDescent="0.25">
      <c r="A572" s="18"/>
      <c r="B572" s="9"/>
      <c r="C572" s="9"/>
      <c r="D572" s="9"/>
    </row>
    <row r="573" spans="1:4" ht="18.75" customHeight="1" x14ac:dyDescent="0.25">
      <c r="A573" s="18"/>
      <c r="B573" s="9"/>
      <c r="C573" s="15"/>
      <c r="D573" s="9"/>
    </row>
    <row r="574" spans="1:4" ht="18.75" customHeight="1" x14ac:dyDescent="0.25">
      <c r="A574" s="18"/>
      <c r="B574" s="9"/>
      <c r="C574" s="9"/>
      <c r="D574" s="9"/>
    </row>
    <row r="575" spans="1:4" ht="18.75" customHeight="1" x14ac:dyDescent="0.25">
      <c r="A575" s="18"/>
      <c r="B575" s="9"/>
      <c r="C575" s="9"/>
      <c r="D575" s="9"/>
    </row>
    <row r="576" spans="1:4" ht="18.75" customHeight="1" x14ac:dyDescent="0.25">
      <c r="A576" s="18"/>
      <c r="B576" s="9"/>
      <c r="C576" s="9"/>
      <c r="D576" s="9"/>
    </row>
    <row r="577" spans="1:4" ht="18.75" customHeight="1" x14ac:dyDescent="0.25">
      <c r="A577" s="18"/>
      <c r="B577" s="9"/>
      <c r="C577" s="9"/>
      <c r="D577" s="9"/>
    </row>
    <row r="578" spans="1:4" ht="18.75" customHeight="1" x14ac:dyDescent="0.25">
      <c r="A578" s="18"/>
      <c r="B578" s="9"/>
      <c r="C578" s="9"/>
      <c r="D578" s="9"/>
    </row>
    <row r="579" spans="1:4" ht="18.75" customHeight="1" x14ac:dyDescent="0.25">
      <c r="A579" s="18"/>
      <c r="B579" s="9"/>
      <c r="C579" s="9"/>
      <c r="D579" s="9"/>
    </row>
    <row r="580" spans="1:4" ht="18.75" customHeight="1" x14ac:dyDescent="0.25">
      <c r="A580" s="18"/>
      <c r="B580" s="9"/>
      <c r="C580" s="9"/>
      <c r="D580" s="9"/>
    </row>
    <row r="581" spans="1:4" ht="18.75" customHeight="1" x14ac:dyDescent="0.25">
      <c r="A581" s="18"/>
      <c r="B581" s="9"/>
      <c r="C581" s="9"/>
      <c r="D581" s="9"/>
    </row>
    <row r="582" spans="1:4" ht="18.75" customHeight="1" x14ac:dyDescent="0.25">
      <c r="A582" s="18"/>
      <c r="B582" s="9"/>
      <c r="C582" s="9"/>
      <c r="D582" s="9"/>
    </row>
    <row r="583" spans="1:4" ht="18.75" customHeight="1" x14ac:dyDescent="0.25">
      <c r="A583" s="18"/>
      <c r="B583" s="9"/>
      <c r="C583" s="9"/>
      <c r="D583" s="9"/>
    </row>
    <row r="584" spans="1:4" ht="18.75" customHeight="1" x14ac:dyDescent="0.25">
      <c r="A584" s="18"/>
      <c r="B584" s="9"/>
      <c r="C584" s="9"/>
      <c r="D584" s="9"/>
    </row>
    <row r="585" spans="1:4" ht="18.75" customHeight="1" x14ac:dyDescent="0.25">
      <c r="A585" s="18"/>
      <c r="B585" s="9"/>
      <c r="C585" s="9"/>
      <c r="D585" s="9"/>
    </row>
    <row r="586" spans="1:4" ht="18.75" customHeight="1" x14ac:dyDescent="0.25">
      <c r="A586" s="18"/>
      <c r="B586" s="9"/>
      <c r="C586" s="9"/>
      <c r="D586" s="9"/>
    </row>
    <row r="587" spans="1:4" ht="18.75" customHeight="1" x14ac:dyDescent="0.25">
      <c r="A587" s="18"/>
      <c r="B587" s="9"/>
      <c r="C587" s="9"/>
      <c r="D587" s="9"/>
    </row>
    <row r="588" spans="1:4" ht="18.75" customHeight="1" x14ac:dyDescent="0.25">
      <c r="A588" s="18"/>
      <c r="B588" s="9"/>
      <c r="C588" s="9"/>
      <c r="D588" s="9"/>
    </row>
    <row r="589" spans="1:4" ht="18.75" customHeight="1" x14ac:dyDescent="0.25">
      <c r="A589" s="18"/>
      <c r="B589" s="9"/>
      <c r="C589" s="9"/>
      <c r="D589" s="9"/>
    </row>
    <row r="590" spans="1:4" ht="18.75" customHeight="1" x14ac:dyDescent="0.25">
      <c r="A590" s="18"/>
      <c r="B590" s="9"/>
      <c r="C590" s="9"/>
      <c r="D590" s="9"/>
    </row>
    <row r="591" spans="1:4" ht="18.75" customHeight="1" x14ac:dyDescent="0.25">
      <c r="A591" s="18"/>
      <c r="B591" s="9"/>
      <c r="C591" s="9"/>
      <c r="D591" s="9"/>
    </row>
    <row r="592" spans="1:4" ht="18.75" customHeight="1" x14ac:dyDescent="0.25">
      <c r="A592" s="18"/>
      <c r="B592" s="9"/>
      <c r="C592" s="9"/>
      <c r="D592" s="9"/>
    </row>
    <row r="593" spans="1:4" ht="18.75" customHeight="1" x14ac:dyDescent="0.25">
      <c r="A593" s="18"/>
      <c r="B593" s="9"/>
      <c r="C593" s="9"/>
      <c r="D593" s="9"/>
    </row>
    <row r="594" spans="1:4" ht="18.75" customHeight="1" x14ac:dyDescent="0.25">
      <c r="A594" s="18"/>
      <c r="B594" s="9"/>
      <c r="C594" s="9"/>
      <c r="D594" s="9"/>
    </row>
    <row r="595" spans="1:4" ht="18.75" customHeight="1" x14ac:dyDescent="0.25">
      <c r="A595" s="18"/>
      <c r="B595" s="9"/>
      <c r="C595" s="9"/>
      <c r="D595" s="9"/>
    </row>
    <row r="596" spans="1:4" ht="18.75" customHeight="1" x14ac:dyDescent="0.25">
      <c r="A596" s="18"/>
      <c r="B596" s="9"/>
      <c r="C596" s="9"/>
      <c r="D596" s="9"/>
    </row>
    <row r="597" spans="1:4" ht="18.75" customHeight="1" x14ac:dyDescent="0.25">
      <c r="A597" s="18"/>
      <c r="B597" s="9"/>
      <c r="C597" s="9"/>
      <c r="D597" s="9"/>
    </row>
    <row r="598" spans="1:4" ht="18.75" customHeight="1" x14ac:dyDescent="0.25">
      <c r="A598" s="18"/>
      <c r="B598" s="9"/>
      <c r="C598" s="9"/>
      <c r="D598" s="9"/>
    </row>
    <row r="599" spans="1:4" ht="18.75" customHeight="1" x14ac:dyDescent="0.25">
      <c r="A599" s="18"/>
      <c r="B599" s="9"/>
      <c r="C599" s="9"/>
      <c r="D599" s="9"/>
    </row>
    <row r="600" spans="1:4" ht="18.75" customHeight="1" x14ac:dyDescent="0.25">
      <c r="A600" s="18"/>
      <c r="B600" s="9"/>
      <c r="C600" s="9"/>
      <c r="D600" s="9"/>
    </row>
    <row r="601" spans="1:4" ht="18.75" customHeight="1" x14ac:dyDescent="0.25">
      <c r="A601" s="18"/>
      <c r="B601" s="9"/>
      <c r="C601" s="9"/>
      <c r="D601" s="9"/>
    </row>
    <row r="602" spans="1:4" ht="18.75" customHeight="1" x14ac:dyDescent="0.25">
      <c r="A602" s="18"/>
      <c r="B602" s="9"/>
      <c r="C602" s="9"/>
      <c r="D602" s="9"/>
    </row>
    <row r="603" spans="1:4" ht="18.75" customHeight="1" x14ac:dyDescent="0.25">
      <c r="A603" s="18"/>
      <c r="B603" s="9"/>
      <c r="C603" s="9"/>
      <c r="D603" s="9"/>
    </row>
    <row r="604" spans="1:4" ht="18.75" customHeight="1" x14ac:dyDescent="0.25">
      <c r="A604" s="18"/>
      <c r="B604" s="9"/>
      <c r="C604" s="9"/>
      <c r="D604" s="9"/>
    </row>
    <row r="605" spans="1:4" ht="18.75" customHeight="1" x14ac:dyDescent="0.25">
      <c r="A605" s="18"/>
      <c r="B605" s="9"/>
      <c r="C605" s="9"/>
      <c r="D605" s="9"/>
    </row>
    <row r="606" spans="1:4" ht="18.75" customHeight="1" x14ac:dyDescent="0.25">
      <c r="A606" s="18"/>
      <c r="B606" s="9"/>
      <c r="C606" s="9"/>
      <c r="D606" s="9"/>
    </row>
    <row r="607" spans="1:4" ht="18.75" customHeight="1" x14ac:dyDescent="0.25">
      <c r="A607" s="18"/>
      <c r="B607" s="9"/>
      <c r="C607" s="9"/>
      <c r="D607" s="9"/>
    </row>
    <row r="608" spans="1:4" ht="18.75" customHeight="1" x14ac:dyDescent="0.25">
      <c r="A608" s="18"/>
      <c r="B608" s="9"/>
      <c r="C608" s="9"/>
      <c r="D608" s="9"/>
    </row>
    <row r="609" spans="1:4" ht="18.75" customHeight="1" x14ac:dyDescent="0.25">
      <c r="A609" s="18"/>
      <c r="B609" s="9"/>
      <c r="C609" s="9"/>
      <c r="D609" s="9"/>
    </row>
    <row r="610" spans="1:4" ht="18.75" customHeight="1" x14ac:dyDescent="0.25">
      <c r="A610" s="18"/>
      <c r="B610" s="9"/>
      <c r="C610" s="9"/>
      <c r="D610" s="9"/>
    </row>
    <row r="611" spans="1:4" ht="18.75" customHeight="1" x14ac:dyDescent="0.25">
      <c r="A611" s="18"/>
      <c r="B611" s="9"/>
      <c r="C611" s="9"/>
      <c r="D611" s="9"/>
    </row>
    <row r="612" spans="1:4" ht="18.75" customHeight="1" x14ac:dyDescent="0.25">
      <c r="A612" s="18"/>
      <c r="B612" s="9"/>
      <c r="C612" s="9"/>
      <c r="D612" s="9"/>
    </row>
    <row r="613" spans="1:4" ht="18.75" customHeight="1" x14ac:dyDescent="0.25">
      <c r="A613" s="18"/>
      <c r="B613" s="9"/>
      <c r="C613" s="9"/>
      <c r="D613" s="9"/>
    </row>
    <row r="614" spans="1:4" ht="18.75" customHeight="1" x14ac:dyDescent="0.25">
      <c r="A614" s="18"/>
      <c r="B614" s="9"/>
      <c r="C614" s="9"/>
      <c r="D614" s="9"/>
    </row>
    <row r="615" spans="1:4" ht="18.75" customHeight="1" x14ac:dyDescent="0.25">
      <c r="A615" s="18"/>
      <c r="B615" s="9"/>
      <c r="C615" s="9"/>
      <c r="D615" s="9"/>
    </row>
    <row r="616" spans="1:4" ht="18.75" customHeight="1" x14ac:dyDescent="0.25">
      <c r="A616" s="18"/>
      <c r="B616" s="9"/>
      <c r="C616" s="9"/>
      <c r="D616" s="9"/>
    </row>
    <row r="617" spans="1:4" ht="18.75" customHeight="1" x14ac:dyDescent="0.25">
      <c r="A617" s="18"/>
      <c r="B617" s="9"/>
      <c r="C617" s="9"/>
      <c r="D617" s="9"/>
    </row>
    <row r="618" spans="1:4" ht="18.75" customHeight="1" x14ac:dyDescent="0.25">
      <c r="A618" s="18"/>
      <c r="B618" s="9"/>
      <c r="C618" s="9"/>
      <c r="D618" s="9"/>
    </row>
    <row r="619" spans="1:4" ht="18.75" customHeight="1" x14ac:dyDescent="0.25">
      <c r="B619" s="9"/>
      <c r="C619" s="9"/>
      <c r="D619" s="9"/>
    </row>
    <row r="620" spans="1:4" ht="18.75" customHeight="1" x14ac:dyDescent="0.25">
      <c r="B620" s="9"/>
      <c r="C620" s="9"/>
      <c r="D620" s="9"/>
    </row>
    <row r="621" spans="1:4" ht="18.75" customHeight="1" x14ac:dyDescent="0.25">
      <c r="B621" s="9"/>
      <c r="C621" s="9"/>
      <c r="D621" s="9"/>
    </row>
    <row r="622" spans="1:4" ht="18.75" customHeight="1" x14ac:dyDescent="0.25">
      <c r="B622" s="9"/>
      <c r="C622" s="9"/>
      <c r="D622" s="9"/>
    </row>
    <row r="623" spans="1:4" ht="18.75" customHeight="1" x14ac:dyDescent="0.25">
      <c r="B623" s="9"/>
      <c r="C623" s="9"/>
      <c r="D623" s="9"/>
    </row>
    <row r="624" spans="1:4" ht="18.75" customHeight="1" x14ac:dyDescent="0.25">
      <c r="B624" s="9"/>
      <c r="C624" s="9"/>
      <c r="D624" s="9"/>
    </row>
    <row r="625" spans="2:4" ht="18.75" customHeight="1" x14ac:dyDescent="0.25">
      <c r="B625" s="9"/>
      <c r="C625" s="9"/>
      <c r="D625" s="9"/>
    </row>
    <row r="626" spans="2:4" ht="18.75" customHeight="1" x14ac:dyDescent="0.25">
      <c r="B626" s="9"/>
      <c r="C626" s="9"/>
      <c r="D626" s="9"/>
    </row>
    <row r="627" spans="2:4" ht="18.75" customHeight="1" x14ac:dyDescent="0.25">
      <c r="B627" s="9"/>
      <c r="C627" s="9"/>
      <c r="D627" s="9"/>
    </row>
    <row r="628" spans="2:4" ht="18.75" customHeight="1" x14ac:dyDescent="0.25">
      <c r="B628" s="9"/>
      <c r="C628" s="9"/>
      <c r="D628" s="9"/>
    </row>
    <row r="629" spans="2:4" ht="18.75" customHeight="1" x14ac:dyDescent="0.25">
      <c r="B629" s="9"/>
      <c r="C629" s="9"/>
      <c r="D629" s="9"/>
    </row>
    <row r="630" spans="2:4" ht="18.75" customHeight="1" x14ac:dyDescent="0.25">
      <c r="B630" s="9"/>
      <c r="C630" s="9"/>
      <c r="D630" s="9"/>
    </row>
    <row r="631" spans="2:4" ht="18.75" customHeight="1" x14ac:dyDescent="0.25">
      <c r="B631" s="9"/>
      <c r="C631" s="9"/>
      <c r="D631" s="9"/>
    </row>
    <row r="632" spans="2:4" ht="18.75" customHeight="1" x14ac:dyDescent="0.25">
      <c r="B632" s="9"/>
      <c r="C632" s="9"/>
      <c r="D632" s="9"/>
    </row>
    <row r="633" spans="2:4" ht="18.75" customHeight="1" x14ac:dyDescent="0.25">
      <c r="B633" s="9"/>
      <c r="C633" s="9"/>
      <c r="D633" s="9"/>
    </row>
    <row r="634" spans="2:4" ht="18.75" customHeight="1" x14ac:dyDescent="0.25">
      <c r="B634" s="9"/>
      <c r="C634" s="9"/>
      <c r="D634" s="9"/>
    </row>
    <row r="635" spans="2:4" ht="18.75" customHeight="1" x14ac:dyDescent="0.25">
      <c r="B635" s="9"/>
      <c r="C635" s="9"/>
      <c r="D635" s="9"/>
    </row>
    <row r="636" spans="2:4" ht="18.75" customHeight="1" x14ac:dyDescent="0.25">
      <c r="B636" s="9"/>
      <c r="C636" s="9"/>
      <c r="D636" s="9"/>
    </row>
    <row r="637" spans="2:4" ht="18.75" customHeight="1" x14ac:dyDescent="0.25">
      <c r="B637" s="9"/>
      <c r="C637" s="9"/>
      <c r="D637" s="9"/>
    </row>
    <row r="638" spans="2:4" ht="18.75" customHeight="1" x14ac:dyDescent="0.25">
      <c r="B638" s="9"/>
      <c r="C638" s="9"/>
      <c r="D638" s="9"/>
    </row>
    <row r="639" spans="2:4" ht="18.75" customHeight="1" x14ac:dyDescent="0.25">
      <c r="B639" s="9"/>
      <c r="C639" s="9"/>
      <c r="D639" s="9"/>
    </row>
    <row r="640" spans="2:4" ht="18.75" customHeight="1" x14ac:dyDescent="0.25">
      <c r="B640" s="9"/>
      <c r="C640" s="9"/>
      <c r="D640" s="9"/>
    </row>
    <row r="641" spans="2:4" ht="18.75" customHeight="1" x14ac:dyDescent="0.25">
      <c r="B641" s="9"/>
      <c r="C641" s="9"/>
      <c r="D641" s="9"/>
    </row>
    <row r="642" spans="2:4" ht="18.75" customHeight="1" x14ac:dyDescent="0.25">
      <c r="B642" s="9"/>
      <c r="C642" s="9"/>
      <c r="D642" s="9"/>
    </row>
    <row r="643" spans="2:4" ht="18.75" customHeight="1" x14ac:dyDescent="0.25">
      <c r="B643" s="9"/>
      <c r="C643" s="9"/>
      <c r="D643" s="9"/>
    </row>
    <row r="644" spans="2:4" ht="18.75" customHeight="1" x14ac:dyDescent="0.25">
      <c r="B644" s="9"/>
      <c r="C644" s="9"/>
      <c r="D644" s="9"/>
    </row>
    <row r="645" spans="2:4" ht="18.75" customHeight="1" x14ac:dyDescent="0.25">
      <c r="B645" s="9"/>
      <c r="C645" s="9"/>
      <c r="D645" s="9"/>
    </row>
    <row r="646" spans="2:4" ht="18.75" customHeight="1" x14ac:dyDescent="0.25">
      <c r="B646" s="9"/>
      <c r="C646" s="9"/>
      <c r="D646" s="9"/>
    </row>
    <row r="647" spans="2:4" ht="18.75" customHeight="1" x14ac:dyDescent="0.25">
      <c r="B647" s="9"/>
      <c r="C647" s="9"/>
      <c r="D647" s="9"/>
    </row>
    <row r="648" spans="2:4" ht="18.75" customHeight="1" x14ac:dyDescent="0.25">
      <c r="B648" s="9"/>
      <c r="C648" s="9"/>
      <c r="D648" s="9"/>
    </row>
    <row r="649" spans="2:4" ht="18.75" customHeight="1" x14ac:dyDescent="0.25">
      <c r="B649" s="9"/>
      <c r="C649" s="9"/>
      <c r="D649" s="9"/>
    </row>
    <row r="650" spans="2:4" ht="18.75" customHeight="1" x14ac:dyDescent="0.25">
      <c r="B650" s="9"/>
      <c r="C650" s="9"/>
      <c r="D650" s="9"/>
    </row>
    <row r="651" spans="2:4" ht="18.75" customHeight="1" x14ac:dyDescent="0.25">
      <c r="B651" s="9"/>
      <c r="C651" s="9"/>
      <c r="D651" s="9"/>
    </row>
    <row r="652" spans="2:4" ht="18.75" customHeight="1" x14ac:dyDescent="0.25">
      <c r="B652" s="9"/>
      <c r="C652" s="9"/>
      <c r="D652" s="9"/>
    </row>
    <row r="653" spans="2:4" ht="18.75" customHeight="1" x14ac:dyDescent="0.25">
      <c r="B653" s="9"/>
      <c r="C653" s="9"/>
      <c r="D653" s="9"/>
    </row>
    <row r="654" spans="2:4" ht="18.75" customHeight="1" x14ac:dyDescent="0.25">
      <c r="B654" s="9"/>
      <c r="C654" s="9"/>
      <c r="D654" s="9"/>
    </row>
    <row r="655" spans="2:4" ht="18.75" customHeight="1" x14ac:dyDescent="0.25">
      <c r="B655" s="9"/>
      <c r="C655" s="9"/>
      <c r="D655" s="9"/>
    </row>
    <row r="656" spans="2:4" ht="18.75" customHeight="1" x14ac:dyDescent="0.25">
      <c r="B656" s="9"/>
      <c r="C656" s="9"/>
      <c r="D656" s="9"/>
    </row>
    <row r="657" spans="2:4" ht="18.75" customHeight="1" x14ac:dyDescent="0.25">
      <c r="B657" s="9"/>
      <c r="C657" s="9"/>
      <c r="D657" s="9"/>
    </row>
    <row r="658" spans="2:4" ht="18.75" customHeight="1" x14ac:dyDescent="0.25">
      <c r="B658" s="9"/>
      <c r="C658" s="9"/>
      <c r="D658" s="9"/>
    </row>
    <row r="659" spans="2:4" ht="18.75" customHeight="1" x14ac:dyDescent="0.25">
      <c r="B659" s="9"/>
      <c r="C659" s="9"/>
      <c r="D659" s="9"/>
    </row>
    <row r="660" spans="2:4" ht="18.75" customHeight="1" x14ac:dyDescent="0.25">
      <c r="B660" s="9"/>
      <c r="C660" s="9"/>
      <c r="D660" s="9"/>
    </row>
    <row r="661" spans="2:4" ht="18.75" customHeight="1" x14ac:dyDescent="0.25">
      <c r="B661" s="9"/>
      <c r="C661" s="9"/>
      <c r="D661" s="9"/>
    </row>
    <row r="662" spans="2:4" ht="18.75" customHeight="1" x14ac:dyDescent="0.25">
      <c r="B662" s="9"/>
      <c r="C662" s="9"/>
      <c r="D662" s="9"/>
    </row>
    <row r="663" spans="2:4" ht="18.75" customHeight="1" x14ac:dyDescent="0.25">
      <c r="B663" s="9"/>
      <c r="C663" s="9"/>
      <c r="D663" s="9"/>
    </row>
    <row r="664" spans="2:4" ht="18.75" customHeight="1" x14ac:dyDescent="0.25">
      <c r="B664" s="9"/>
      <c r="C664" s="9"/>
      <c r="D664" s="9"/>
    </row>
    <row r="665" spans="2:4" ht="18.75" customHeight="1" x14ac:dyDescent="0.25">
      <c r="B665" s="9"/>
      <c r="C665" s="9"/>
      <c r="D665" s="9"/>
    </row>
    <row r="666" spans="2:4" ht="18.75" customHeight="1" x14ac:dyDescent="0.25">
      <c r="B666" s="9"/>
      <c r="C666" s="9"/>
      <c r="D666" s="9"/>
    </row>
    <row r="667" spans="2:4" ht="18.75" customHeight="1" x14ac:dyDescent="0.25">
      <c r="B667" s="9"/>
      <c r="C667" s="9"/>
      <c r="D667" s="9"/>
    </row>
    <row r="668" spans="2:4" ht="18.75" customHeight="1" x14ac:dyDescent="0.25">
      <c r="B668" s="9"/>
      <c r="C668" s="9"/>
      <c r="D668" s="9"/>
    </row>
    <row r="669" spans="2:4" ht="18.75" customHeight="1" x14ac:dyDescent="0.25">
      <c r="B669" s="9"/>
      <c r="C669" s="9"/>
      <c r="D669" s="9"/>
    </row>
    <row r="670" spans="2:4" ht="18.75" customHeight="1" x14ac:dyDescent="0.25">
      <c r="B670" s="9"/>
      <c r="C670" s="9"/>
      <c r="D670" s="9"/>
    </row>
    <row r="671" spans="2:4" ht="18.75" customHeight="1" x14ac:dyDescent="0.25">
      <c r="B671" s="9"/>
      <c r="C671" s="9"/>
      <c r="D671" s="9"/>
    </row>
    <row r="672" spans="2:4" ht="18.75" customHeight="1" x14ac:dyDescent="0.25">
      <c r="B672" s="9"/>
      <c r="C672" s="9"/>
      <c r="D672" s="9"/>
    </row>
    <row r="673" spans="2:4" ht="18.75" customHeight="1" x14ac:dyDescent="0.25">
      <c r="B673" s="9"/>
      <c r="C673" s="9"/>
      <c r="D673" s="9"/>
    </row>
    <row r="674" spans="2:4" ht="18.75" customHeight="1" x14ac:dyDescent="0.25">
      <c r="B674" s="9"/>
      <c r="C674" s="9"/>
      <c r="D674" s="9"/>
    </row>
    <row r="675" spans="2:4" ht="18.75" customHeight="1" x14ac:dyDescent="0.25">
      <c r="B675" s="9"/>
      <c r="C675" s="9"/>
      <c r="D675" s="9"/>
    </row>
    <row r="676" spans="2:4" ht="18.75" customHeight="1" x14ac:dyDescent="0.25">
      <c r="B676" s="9"/>
      <c r="C676" s="9"/>
      <c r="D676" s="9"/>
    </row>
    <row r="677" spans="2:4" ht="18.75" customHeight="1" x14ac:dyDescent="0.25">
      <c r="B677" s="9"/>
      <c r="C677" s="9"/>
      <c r="D677" s="9"/>
    </row>
    <row r="678" spans="2:4" ht="18.75" customHeight="1" x14ac:dyDescent="0.25">
      <c r="B678" s="9"/>
      <c r="C678" s="9"/>
      <c r="D678" s="9"/>
    </row>
    <row r="679" spans="2:4" ht="18.75" customHeight="1" x14ac:dyDescent="0.25">
      <c r="B679" s="9"/>
      <c r="C679" s="9"/>
      <c r="D679" s="9"/>
    </row>
    <row r="680" spans="2:4" ht="18.75" customHeight="1" x14ac:dyDescent="0.25">
      <c r="B680" s="9"/>
      <c r="C680" s="9"/>
      <c r="D680" s="9"/>
    </row>
    <row r="681" spans="2:4" ht="18.75" customHeight="1" x14ac:dyDescent="0.25">
      <c r="B681" s="9"/>
      <c r="C681" s="9"/>
      <c r="D681" s="9"/>
    </row>
    <row r="682" spans="2:4" ht="18.75" customHeight="1" x14ac:dyDescent="0.25">
      <c r="B682" s="9"/>
      <c r="C682" s="9"/>
      <c r="D682" s="9"/>
    </row>
    <row r="683" spans="2:4" ht="18.75" customHeight="1" x14ac:dyDescent="0.25">
      <c r="B683" s="9"/>
      <c r="C683" s="9"/>
      <c r="D683" s="9"/>
    </row>
    <row r="684" spans="2:4" ht="18.75" customHeight="1" x14ac:dyDescent="0.25">
      <c r="B684" s="9"/>
      <c r="C684" s="9"/>
      <c r="D684" s="9"/>
    </row>
    <row r="685" spans="2:4" ht="18.75" customHeight="1" x14ac:dyDescent="0.25">
      <c r="B685" s="9"/>
      <c r="C685" s="9"/>
      <c r="D685" s="9"/>
    </row>
    <row r="686" spans="2:4" ht="18.75" customHeight="1" x14ac:dyDescent="0.25">
      <c r="B686" s="9"/>
      <c r="C686" s="9"/>
      <c r="D686" s="9"/>
    </row>
    <row r="687" spans="2:4" ht="18.75" customHeight="1" x14ac:dyDescent="0.25">
      <c r="B687" s="9"/>
      <c r="C687" s="9"/>
      <c r="D687" s="9"/>
    </row>
    <row r="688" spans="2:4" ht="18.75" customHeight="1" x14ac:dyDescent="0.25">
      <c r="B688" s="9"/>
      <c r="C688" s="9"/>
      <c r="D688" s="9"/>
    </row>
    <row r="689" spans="2:4" ht="18.75" customHeight="1" x14ac:dyDescent="0.25">
      <c r="B689" s="9"/>
      <c r="C689" s="9"/>
      <c r="D689" s="9"/>
    </row>
    <row r="690" spans="2:4" ht="18.75" customHeight="1" x14ac:dyDescent="0.25">
      <c r="B690" s="9"/>
      <c r="C690" s="9"/>
      <c r="D690" s="9"/>
    </row>
    <row r="691" spans="2:4" ht="18.75" customHeight="1" x14ac:dyDescent="0.25">
      <c r="B691" s="9"/>
      <c r="C691" s="9"/>
      <c r="D691" s="9"/>
    </row>
    <row r="692" spans="2:4" ht="18.75" customHeight="1" x14ac:dyDescent="0.25">
      <c r="B692" s="9"/>
      <c r="C692" s="9"/>
      <c r="D692" s="9"/>
    </row>
    <row r="693" spans="2:4" ht="18.75" customHeight="1" x14ac:dyDescent="0.25">
      <c r="B693" s="9"/>
      <c r="C693" s="9"/>
      <c r="D693" s="9"/>
    </row>
    <row r="694" spans="2:4" ht="18.75" customHeight="1" x14ac:dyDescent="0.25">
      <c r="B694" s="9"/>
      <c r="C694" s="9"/>
      <c r="D694" s="9"/>
    </row>
    <row r="695" spans="2:4" ht="18.75" customHeight="1" x14ac:dyDescent="0.25">
      <c r="B695" s="9"/>
      <c r="C695" s="9"/>
      <c r="D695" s="9"/>
    </row>
    <row r="696" spans="2:4" ht="18.75" customHeight="1" x14ac:dyDescent="0.25">
      <c r="B696" s="9"/>
      <c r="C696" s="9"/>
      <c r="D696" s="9"/>
    </row>
    <row r="697" spans="2:4" ht="18.75" customHeight="1" x14ac:dyDescent="0.25">
      <c r="B697" s="9"/>
      <c r="C697" s="9"/>
      <c r="D697" s="9"/>
    </row>
    <row r="698" spans="2:4" ht="18.75" customHeight="1" x14ac:dyDescent="0.25">
      <c r="B698" s="9"/>
      <c r="C698" s="9"/>
      <c r="D698" s="9"/>
    </row>
    <row r="699" spans="2:4" ht="18.75" customHeight="1" x14ac:dyDescent="0.25">
      <c r="B699" s="9"/>
      <c r="C699" s="9"/>
      <c r="D699" s="9"/>
    </row>
    <row r="700" spans="2:4" ht="18.75" customHeight="1" x14ac:dyDescent="0.25">
      <c r="B700" s="9"/>
      <c r="C700" s="9"/>
      <c r="D700" s="9"/>
    </row>
    <row r="701" spans="2:4" ht="18.75" customHeight="1" x14ac:dyDescent="0.25">
      <c r="B701" s="9"/>
      <c r="C701" s="9"/>
      <c r="D701" s="9"/>
    </row>
    <row r="702" spans="2:4" ht="18.75" customHeight="1" x14ac:dyDescent="0.25">
      <c r="B702" s="9"/>
      <c r="C702" s="9"/>
      <c r="D702" s="9"/>
    </row>
    <row r="703" spans="2:4" ht="18.75" customHeight="1" x14ac:dyDescent="0.25">
      <c r="B703" s="9"/>
      <c r="C703" s="9"/>
      <c r="D703" s="9"/>
    </row>
    <row r="704" spans="2:4" ht="18.75" customHeight="1" x14ac:dyDescent="0.25">
      <c r="B704" s="9"/>
      <c r="C704" s="9"/>
      <c r="D704" s="9"/>
    </row>
    <row r="705" spans="2:4" ht="18.75" customHeight="1" x14ac:dyDescent="0.25">
      <c r="B705" s="9"/>
      <c r="C705" s="9"/>
      <c r="D705" s="9"/>
    </row>
    <row r="706" spans="2:4" ht="18.75" customHeight="1" x14ac:dyDescent="0.25">
      <c r="B706" s="9"/>
      <c r="C706" s="9"/>
      <c r="D706" s="9"/>
    </row>
    <row r="707" spans="2:4" ht="18.75" customHeight="1" x14ac:dyDescent="0.25">
      <c r="B707" s="9"/>
      <c r="C707" s="9"/>
      <c r="D707" s="9"/>
    </row>
    <row r="708" spans="2:4" ht="18.75" customHeight="1" x14ac:dyDescent="0.25">
      <c r="B708" s="9"/>
      <c r="C708" s="9"/>
      <c r="D708" s="9"/>
    </row>
    <row r="709" spans="2:4" ht="18.75" customHeight="1" x14ac:dyDescent="0.25">
      <c r="B709" s="9"/>
      <c r="C709" s="9"/>
      <c r="D709" s="9"/>
    </row>
    <row r="710" spans="2:4" ht="18.75" customHeight="1" x14ac:dyDescent="0.25">
      <c r="B710" s="9"/>
      <c r="C710" s="9"/>
      <c r="D710" s="9"/>
    </row>
    <row r="711" spans="2:4" ht="18.75" customHeight="1" x14ac:dyDescent="0.25">
      <c r="B711" s="9"/>
      <c r="C711" s="9"/>
      <c r="D711" s="9"/>
    </row>
    <row r="712" spans="2:4" ht="18.75" customHeight="1" x14ac:dyDescent="0.25">
      <c r="B712" s="9"/>
      <c r="C712" s="9"/>
      <c r="D712" s="9"/>
    </row>
    <row r="713" spans="2:4" ht="18.75" customHeight="1" x14ac:dyDescent="0.25">
      <c r="B713" s="9"/>
      <c r="C713" s="9"/>
      <c r="D713" s="9"/>
    </row>
    <row r="714" spans="2:4" ht="18.75" customHeight="1" x14ac:dyDescent="0.25">
      <c r="B714" s="9"/>
      <c r="C714" s="9"/>
      <c r="D714" s="9"/>
    </row>
    <row r="715" spans="2:4" ht="18.75" customHeight="1" x14ac:dyDescent="0.25">
      <c r="B715" s="9"/>
      <c r="C715" s="9"/>
      <c r="D715" s="9"/>
    </row>
    <row r="716" spans="2:4" ht="18.75" customHeight="1" x14ac:dyDescent="0.25">
      <c r="B716" s="9"/>
      <c r="C716" s="9"/>
      <c r="D716" s="9"/>
    </row>
    <row r="717" spans="2:4" ht="18.75" customHeight="1" x14ac:dyDescent="0.25">
      <c r="B717" s="9"/>
      <c r="C717" s="9"/>
      <c r="D717" s="9"/>
    </row>
    <row r="718" spans="2:4" ht="18.75" customHeight="1" x14ac:dyDescent="0.25">
      <c r="B718" s="9"/>
      <c r="C718" s="9"/>
      <c r="D718" s="9"/>
    </row>
    <row r="719" spans="2:4" ht="18.75" customHeight="1" x14ac:dyDescent="0.25">
      <c r="B719" s="9"/>
      <c r="C719" s="9"/>
      <c r="D719" s="9"/>
    </row>
    <row r="720" spans="2:4" ht="18.75" customHeight="1" x14ac:dyDescent="0.25">
      <c r="B720" s="9"/>
      <c r="C720" s="9"/>
      <c r="D720" s="9"/>
    </row>
    <row r="721" spans="2:4" ht="18.75" customHeight="1" x14ac:dyDescent="0.25">
      <c r="B721" s="9"/>
      <c r="C721" s="9"/>
      <c r="D721" s="9"/>
    </row>
    <row r="722" spans="2:4" ht="18.75" customHeight="1" x14ac:dyDescent="0.25">
      <c r="B722" s="9"/>
      <c r="C722" s="9"/>
      <c r="D722" s="9"/>
    </row>
    <row r="723" spans="2:4" ht="18.75" customHeight="1" x14ac:dyDescent="0.25">
      <c r="B723" s="9"/>
      <c r="C723" s="9"/>
      <c r="D723" s="9"/>
    </row>
    <row r="724" spans="2:4" ht="18.75" customHeight="1" x14ac:dyDescent="0.25">
      <c r="B724" s="9"/>
      <c r="C724" s="9"/>
      <c r="D724" s="9"/>
    </row>
    <row r="725" spans="2:4" ht="18.75" customHeight="1" x14ac:dyDescent="0.25">
      <c r="B725" s="9"/>
      <c r="C725" s="9"/>
      <c r="D725" s="9"/>
    </row>
    <row r="726" spans="2:4" ht="18.75" customHeight="1" x14ac:dyDescent="0.25">
      <c r="B726" s="9"/>
      <c r="C726" s="9"/>
      <c r="D726" s="9"/>
    </row>
    <row r="727" spans="2:4" ht="18.75" customHeight="1" x14ac:dyDescent="0.25">
      <c r="B727" s="9"/>
      <c r="C727" s="9"/>
      <c r="D727" s="9"/>
    </row>
    <row r="728" spans="2:4" ht="18.75" customHeight="1" x14ac:dyDescent="0.25">
      <c r="B728" s="9"/>
      <c r="C728" s="9"/>
      <c r="D728" s="9"/>
    </row>
    <row r="729" spans="2:4" ht="18.75" customHeight="1" x14ac:dyDescent="0.25">
      <c r="B729" s="9"/>
      <c r="C729" s="9"/>
      <c r="D729" s="9"/>
    </row>
    <row r="730" spans="2:4" ht="18.75" customHeight="1" x14ac:dyDescent="0.25">
      <c r="B730" s="9"/>
      <c r="C730" s="9"/>
      <c r="D730" s="9"/>
    </row>
    <row r="731" spans="2:4" ht="18.75" customHeight="1" x14ac:dyDescent="0.25">
      <c r="B731" s="9"/>
      <c r="C731" s="9"/>
      <c r="D731" s="9"/>
    </row>
    <row r="732" spans="2:4" ht="18.75" customHeight="1" x14ac:dyDescent="0.25">
      <c r="B732" s="9"/>
      <c r="C732" s="9"/>
      <c r="D732" s="9"/>
    </row>
    <row r="733" spans="2:4" ht="18.75" customHeight="1" x14ac:dyDescent="0.25">
      <c r="B733" s="9"/>
      <c r="C733" s="9"/>
      <c r="D733" s="9"/>
    </row>
    <row r="734" spans="2:4" ht="18.75" customHeight="1" x14ac:dyDescent="0.25">
      <c r="B734" s="9"/>
      <c r="C734" s="9"/>
      <c r="D734" s="9"/>
    </row>
    <row r="735" spans="2:4" ht="18.75" customHeight="1" x14ac:dyDescent="0.25">
      <c r="B735" s="9"/>
      <c r="C735" s="9"/>
      <c r="D735" s="9"/>
    </row>
    <row r="736" spans="2:4" ht="18.75" customHeight="1" x14ac:dyDescent="0.25">
      <c r="B736" s="9"/>
      <c r="C736" s="9"/>
      <c r="D736" s="9"/>
    </row>
    <row r="737" spans="2:4" ht="18.75" customHeight="1" x14ac:dyDescent="0.25">
      <c r="B737" s="9"/>
      <c r="C737" s="9"/>
      <c r="D737" s="9"/>
    </row>
    <row r="738" spans="2:4" ht="18.75" customHeight="1" x14ac:dyDescent="0.25">
      <c r="B738" s="9"/>
      <c r="C738" s="9"/>
      <c r="D738" s="9"/>
    </row>
    <row r="739" spans="2:4" ht="18.75" customHeight="1" x14ac:dyDescent="0.25">
      <c r="B739" s="9"/>
      <c r="C739" s="9"/>
      <c r="D739" s="9"/>
    </row>
    <row r="740" spans="2:4" ht="18.75" customHeight="1" x14ac:dyDescent="0.25">
      <c r="B740" s="9"/>
      <c r="C740" s="9"/>
      <c r="D740" s="9"/>
    </row>
    <row r="741" spans="2:4" ht="18.75" customHeight="1" x14ac:dyDescent="0.25">
      <c r="B741" s="9"/>
      <c r="C741" s="9"/>
      <c r="D741" s="9"/>
    </row>
    <row r="742" spans="2:4" ht="18.75" customHeight="1" x14ac:dyDescent="0.25">
      <c r="B742" s="9"/>
      <c r="C742" s="9"/>
      <c r="D742" s="9"/>
    </row>
    <row r="743" spans="2:4" ht="18.75" customHeight="1" x14ac:dyDescent="0.25">
      <c r="B743" s="9"/>
      <c r="C743" s="9"/>
      <c r="D743" s="9"/>
    </row>
    <row r="744" spans="2:4" ht="18.75" customHeight="1" x14ac:dyDescent="0.25">
      <c r="B744" s="9"/>
      <c r="C744" s="9"/>
      <c r="D744" s="9"/>
    </row>
    <row r="745" spans="2:4" ht="18.75" customHeight="1" x14ac:dyDescent="0.25">
      <c r="B745" s="9"/>
      <c r="C745" s="9"/>
      <c r="D745" s="9"/>
    </row>
    <row r="746" spans="2:4" ht="18.75" customHeight="1" x14ac:dyDescent="0.25">
      <c r="B746" s="9"/>
      <c r="C746" s="9"/>
      <c r="D746" s="9"/>
    </row>
    <row r="747" spans="2:4" ht="18.75" customHeight="1" x14ac:dyDescent="0.25">
      <c r="B747" s="9"/>
      <c r="C747" s="9"/>
      <c r="D747" s="9"/>
    </row>
    <row r="748" spans="2:4" ht="18.75" customHeight="1" x14ac:dyDescent="0.25">
      <c r="B748" s="9"/>
      <c r="C748" s="9"/>
      <c r="D748" s="9"/>
    </row>
    <row r="749" spans="2:4" ht="18.75" customHeight="1" x14ac:dyDescent="0.25">
      <c r="B749" s="9"/>
      <c r="C749" s="9"/>
      <c r="D749" s="9"/>
    </row>
    <row r="750" spans="2:4" ht="18.75" customHeight="1" x14ac:dyDescent="0.25">
      <c r="B750" s="9"/>
      <c r="C750" s="9"/>
      <c r="D750" s="9"/>
    </row>
    <row r="751" spans="2:4" ht="18.75" customHeight="1" x14ac:dyDescent="0.25">
      <c r="B751" s="9"/>
      <c r="C751" s="9"/>
      <c r="D751" s="9"/>
    </row>
    <row r="752" spans="2:4" ht="18.75" customHeight="1" x14ac:dyDescent="0.25">
      <c r="B752" s="9"/>
      <c r="C752" s="9"/>
      <c r="D752" s="9"/>
    </row>
    <row r="753" spans="2:4" ht="18.75" customHeight="1" x14ac:dyDescent="0.25">
      <c r="B753" s="9"/>
      <c r="C753" s="9"/>
      <c r="D753" s="9"/>
    </row>
    <row r="754" spans="2:4" ht="18.75" customHeight="1" x14ac:dyDescent="0.25">
      <c r="B754" s="9"/>
      <c r="C754" s="9"/>
      <c r="D754" s="9"/>
    </row>
    <row r="755" spans="2:4" ht="18.75" customHeight="1" x14ac:dyDescent="0.25">
      <c r="B755" s="9"/>
      <c r="C755" s="9"/>
      <c r="D755" s="9"/>
    </row>
    <row r="756" spans="2:4" ht="18.75" customHeight="1" x14ac:dyDescent="0.25">
      <c r="B756" s="9"/>
      <c r="C756" s="9"/>
      <c r="D756" s="9"/>
    </row>
    <row r="757" spans="2:4" ht="18.75" customHeight="1" x14ac:dyDescent="0.25">
      <c r="B757" s="9"/>
      <c r="C757" s="9"/>
      <c r="D757" s="9"/>
    </row>
    <row r="758" spans="2:4" ht="18.75" customHeight="1" x14ac:dyDescent="0.25">
      <c r="B758" s="9"/>
      <c r="C758" s="9"/>
      <c r="D758" s="9"/>
    </row>
    <row r="759" spans="2:4" ht="18.75" customHeight="1" x14ac:dyDescent="0.25">
      <c r="B759" s="9"/>
      <c r="C759" s="9"/>
      <c r="D759" s="9"/>
    </row>
    <row r="760" spans="2:4" ht="18.75" customHeight="1" x14ac:dyDescent="0.25">
      <c r="B760" s="9"/>
      <c r="C760" s="9"/>
      <c r="D760" s="9"/>
    </row>
    <row r="761" spans="2:4" ht="18.75" customHeight="1" x14ac:dyDescent="0.25">
      <c r="B761" s="9"/>
      <c r="C761" s="9"/>
      <c r="D761" s="9"/>
    </row>
    <row r="762" spans="2:4" ht="18.75" customHeight="1" x14ac:dyDescent="0.25">
      <c r="B762" s="9"/>
      <c r="C762" s="9"/>
      <c r="D762" s="9"/>
    </row>
    <row r="763" spans="2:4" ht="18.75" customHeight="1" x14ac:dyDescent="0.25">
      <c r="B763" s="9"/>
      <c r="C763" s="9"/>
      <c r="D763" s="9"/>
    </row>
    <row r="764" spans="2:4" ht="18.75" customHeight="1" x14ac:dyDescent="0.25">
      <c r="B764" s="9"/>
      <c r="C764" s="9"/>
      <c r="D764" s="9"/>
    </row>
    <row r="765" spans="2:4" ht="18.75" customHeight="1" x14ac:dyDescent="0.25">
      <c r="B765" s="9"/>
      <c r="C765" s="9"/>
      <c r="D765" s="9"/>
    </row>
    <row r="766" spans="2:4" ht="18.75" customHeight="1" x14ac:dyDescent="0.25">
      <c r="B766" s="9"/>
      <c r="C766" s="9"/>
      <c r="D766" s="9"/>
    </row>
    <row r="767" spans="2:4" ht="18.75" customHeight="1" x14ac:dyDescent="0.25">
      <c r="B767" s="9"/>
      <c r="C767" s="9"/>
      <c r="D767" s="9"/>
    </row>
    <row r="768" spans="2:4" ht="18.75" customHeight="1" x14ac:dyDescent="0.25">
      <c r="B768" s="9"/>
      <c r="C768" s="9"/>
      <c r="D768" s="9"/>
    </row>
    <row r="769" spans="2:4" ht="18.75" customHeight="1" x14ac:dyDescent="0.25">
      <c r="B769" s="9"/>
      <c r="C769" s="9"/>
      <c r="D769" s="9"/>
    </row>
    <row r="770" spans="2:4" ht="18.75" customHeight="1" x14ac:dyDescent="0.25">
      <c r="B770" s="9"/>
      <c r="C770" s="9"/>
      <c r="D770" s="9"/>
    </row>
    <row r="771" spans="2:4" ht="18.75" customHeight="1" x14ac:dyDescent="0.25">
      <c r="B771" s="9"/>
      <c r="C771" s="9"/>
      <c r="D771" s="9"/>
    </row>
    <row r="772" spans="2:4" ht="18.75" customHeight="1" x14ac:dyDescent="0.25">
      <c r="B772" s="9"/>
      <c r="C772" s="9"/>
      <c r="D772" s="9"/>
    </row>
    <row r="773" spans="2:4" ht="18.75" customHeight="1" x14ac:dyDescent="0.25">
      <c r="B773" s="9"/>
      <c r="C773" s="9"/>
      <c r="D773" s="9"/>
    </row>
    <row r="774" spans="2:4" ht="18.75" customHeight="1" x14ac:dyDescent="0.25">
      <c r="B774" s="9"/>
      <c r="C774" s="9"/>
      <c r="D774" s="9"/>
    </row>
    <row r="775" spans="2:4" ht="18.75" customHeight="1" x14ac:dyDescent="0.25">
      <c r="B775" s="9"/>
      <c r="C775" s="9"/>
      <c r="D775" s="9"/>
    </row>
    <row r="776" spans="2:4" ht="18.75" customHeight="1" x14ac:dyDescent="0.25">
      <c r="B776" s="9"/>
      <c r="C776" s="9"/>
      <c r="D776" s="9"/>
    </row>
    <row r="777" spans="2:4" ht="18.75" customHeight="1" x14ac:dyDescent="0.25">
      <c r="B777" s="9"/>
      <c r="C777" s="9"/>
      <c r="D777" s="9"/>
    </row>
    <row r="778" spans="2:4" ht="18.75" customHeight="1" x14ac:dyDescent="0.25">
      <c r="B778" s="9"/>
      <c r="C778" s="9"/>
      <c r="D778" s="9"/>
    </row>
    <row r="779" spans="2:4" ht="18.75" customHeight="1" x14ac:dyDescent="0.25">
      <c r="B779" s="9"/>
      <c r="C779" s="9"/>
      <c r="D779" s="9"/>
    </row>
    <row r="780" spans="2:4" ht="18.75" customHeight="1" x14ac:dyDescent="0.25">
      <c r="B780" s="9"/>
      <c r="C780" s="9"/>
      <c r="D780" s="9"/>
    </row>
    <row r="781" spans="2:4" ht="18.75" customHeight="1" x14ac:dyDescent="0.25">
      <c r="B781" s="9"/>
      <c r="C781" s="9"/>
      <c r="D781" s="9"/>
    </row>
    <row r="782" spans="2:4" ht="18.75" customHeight="1" x14ac:dyDescent="0.25">
      <c r="B782" s="9"/>
      <c r="C782" s="9"/>
      <c r="D782" s="9"/>
    </row>
    <row r="783" spans="2:4" ht="18.75" customHeight="1" x14ac:dyDescent="0.25">
      <c r="B783" s="9"/>
      <c r="C783" s="9"/>
      <c r="D783" s="9"/>
    </row>
    <row r="784" spans="2:4" ht="18.75" customHeight="1" x14ac:dyDescent="0.25">
      <c r="B784" s="9"/>
      <c r="C784" s="9"/>
      <c r="D784" s="9"/>
    </row>
    <row r="785" spans="2:4" ht="18.75" customHeight="1" x14ac:dyDescent="0.25">
      <c r="B785" s="9"/>
      <c r="C785" s="9"/>
      <c r="D785" s="9"/>
    </row>
    <row r="786" spans="2:4" ht="18.75" customHeight="1" x14ac:dyDescent="0.25">
      <c r="B786" s="9"/>
      <c r="C786" s="9"/>
      <c r="D786" s="9"/>
    </row>
    <row r="787" spans="2:4" ht="18.75" customHeight="1" x14ac:dyDescent="0.25">
      <c r="B787" s="9"/>
      <c r="C787" s="9"/>
      <c r="D787" s="9"/>
    </row>
    <row r="788" spans="2:4" ht="18.75" customHeight="1" x14ac:dyDescent="0.25">
      <c r="B788" s="9"/>
      <c r="C788" s="9"/>
      <c r="D788" s="9"/>
    </row>
    <row r="789" spans="2:4" ht="18.75" customHeight="1" x14ac:dyDescent="0.25">
      <c r="B789" s="9"/>
      <c r="C789" s="9"/>
      <c r="D789" s="9"/>
    </row>
    <row r="790" spans="2:4" ht="18.75" customHeight="1" x14ac:dyDescent="0.25">
      <c r="B790" s="9"/>
      <c r="C790" s="9"/>
      <c r="D790" s="9"/>
    </row>
    <row r="791" spans="2:4" ht="18.75" customHeight="1" x14ac:dyDescent="0.25">
      <c r="B791" s="9"/>
      <c r="C791" s="9"/>
      <c r="D791" s="9"/>
    </row>
    <row r="792" spans="2:4" ht="18.75" customHeight="1" x14ac:dyDescent="0.25">
      <c r="B792" s="9"/>
      <c r="C792" s="9"/>
      <c r="D792" s="9"/>
    </row>
    <row r="793" spans="2:4" ht="18.75" customHeight="1" x14ac:dyDescent="0.25">
      <c r="B793" s="9"/>
      <c r="C793" s="9"/>
      <c r="D793" s="9"/>
    </row>
    <row r="794" spans="2:4" ht="18.75" customHeight="1" x14ac:dyDescent="0.25">
      <c r="B794" s="9"/>
      <c r="C794" s="9"/>
      <c r="D794" s="9"/>
    </row>
    <row r="795" spans="2:4" ht="18.75" customHeight="1" x14ac:dyDescent="0.25">
      <c r="B795" s="9"/>
      <c r="C795" s="9"/>
      <c r="D795" s="9"/>
    </row>
    <row r="796" spans="2:4" ht="18.75" customHeight="1" x14ac:dyDescent="0.25">
      <c r="B796" s="9"/>
      <c r="C796" s="9"/>
      <c r="D796" s="9"/>
    </row>
    <row r="797" spans="2:4" ht="18.75" customHeight="1" x14ac:dyDescent="0.25">
      <c r="B797" s="9"/>
      <c r="C797" s="9"/>
      <c r="D797" s="9"/>
    </row>
    <row r="798" spans="2:4" ht="18.75" customHeight="1" x14ac:dyDescent="0.25">
      <c r="B798" s="9"/>
      <c r="C798" s="9"/>
      <c r="D798" s="9"/>
    </row>
    <row r="799" spans="2:4" ht="18.75" customHeight="1" x14ac:dyDescent="0.25">
      <c r="B799" s="9"/>
      <c r="C799" s="9"/>
      <c r="D799" s="9"/>
    </row>
    <row r="800" spans="2:4" ht="18.75" customHeight="1" x14ac:dyDescent="0.25">
      <c r="B800" s="9"/>
      <c r="C800" s="9"/>
      <c r="D800" s="9"/>
    </row>
    <row r="801" spans="2:4" ht="18.75" customHeight="1" x14ac:dyDescent="0.25">
      <c r="B801" s="9"/>
      <c r="C801" s="9"/>
      <c r="D801" s="9"/>
    </row>
    <row r="802" spans="2:4" ht="18.75" customHeight="1" x14ac:dyDescent="0.25">
      <c r="B802" s="9"/>
      <c r="C802" s="9"/>
      <c r="D802" s="9"/>
    </row>
    <row r="803" spans="2:4" ht="18.75" customHeight="1" x14ac:dyDescent="0.25">
      <c r="B803" s="9"/>
      <c r="C803" s="9"/>
      <c r="D803" s="9"/>
    </row>
    <row r="804" spans="2:4" ht="18.75" customHeight="1" x14ac:dyDescent="0.25">
      <c r="B804" s="9"/>
      <c r="C804" s="9"/>
      <c r="D804" s="9"/>
    </row>
    <row r="805" spans="2:4" ht="18.75" customHeight="1" x14ac:dyDescent="0.25">
      <c r="B805" s="9"/>
      <c r="C805" s="9"/>
      <c r="D805" s="9"/>
    </row>
    <row r="806" spans="2:4" ht="18.75" customHeight="1" x14ac:dyDescent="0.25">
      <c r="B806" s="9"/>
      <c r="C806" s="9"/>
      <c r="D806" s="9"/>
    </row>
    <row r="807" spans="2:4" ht="18.75" customHeight="1" x14ac:dyDescent="0.25">
      <c r="B807" s="9"/>
      <c r="C807" s="9"/>
      <c r="D807" s="9"/>
    </row>
    <row r="808" spans="2:4" ht="18.75" customHeight="1" x14ac:dyDescent="0.25">
      <c r="B808" s="9"/>
      <c r="C808" s="9"/>
      <c r="D808" s="9"/>
    </row>
    <row r="809" spans="2:4" ht="18.75" customHeight="1" x14ac:dyDescent="0.25">
      <c r="B809" s="9"/>
      <c r="C809" s="9"/>
      <c r="D809" s="9"/>
    </row>
    <row r="810" spans="2:4" ht="18.75" customHeight="1" x14ac:dyDescent="0.25">
      <c r="B810" s="9"/>
      <c r="C810" s="9"/>
      <c r="D810" s="9"/>
    </row>
    <row r="811" spans="2:4" ht="18.75" customHeight="1" x14ac:dyDescent="0.25">
      <c r="B811" s="9"/>
      <c r="C811" s="9"/>
      <c r="D811" s="9"/>
    </row>
    <row r="812" spans="2:4" ht="18.75" customHeight="1" x14ac:dyDescent="0.25">
      <c r="B812" s="9"/>
      <c r="C812" s="9"/>
      <c r="D812" s="9"/>
    </row>
    <row r="813" spans="2:4" ht="18.75" customHeight="1" x14ac:dyDescent="0.25">
      <c r="B813" s="9"/>
      <c r="C813" s="9"/>
      <c r="D813" s="9"/>
    </row>
    <row r="814" spans="2:4" ht="18.75" customHeight="1" x14ac:dyDescent="0.25">
      <c r="B814" s="9"/>
      <c r="C814" s="9"/>
      <c r="D814" s="9"/>
    </row>
    <row r="815" spans="2:4" ht="18.75" customHeight="1" x14ac:dyDescent="0.25">
      <c r="B815" s="9"/>
      <c r="C815" s="9"/>
      <c r="D815" s="9"/>
    </row>
    <row r="816" spans="2:4" ht="18.75" customHeight="1" x14ac:dyDescent="0.25">
      <c r="B816" s="9"/>
      <c r="C816" s="9"/>
      <c r="D816" s="9"/>
    </row>
    <row r="817" spans="2:4" ht="18.75" customHeight="1" x14ac:dyDescent="0.25">
      <c r="B817" s="9"/>
      <c r="C817" s="9"/>
      <c r="D817" s="9"/>
    </row>
    <row r="818" spans="2:4" ht="18.75" customHeight="1" x14ac:dyDescent="0.25">
      <c r="B818" s="9"/>
      <c r="C818" s="9"/>
      <c r="D818" s="9"/>
    </row>
    <row r="819" spans="2:4" ht="18.75" customHeight="1" x14ac:dyDescent="0.25">
      <c r="B819" s="9"/>
      <c r="C819" s="9"/>
      <c r="D819" s="9"/>
    </row>
    <row r="820" spans="2:4" ht="18.75" customHeight="1" x14ac:dyDescent="0.25">
      <c r="B820" s="9"/>
      <c r="C820" s="9"/>
      <c r="D820" s="9"/>
    </row>
    <row r="821" spans="2:4" ht="18.75" customHeight="1" x14ac:dyDescent="0.25">
      <c r="B821" s="9"/>
      <c r="C821" s="9"/>
      <c r="D821" s="9"/>
    </row>
    <row r="822" spans="2:4" ht="18.75" customHeight="1" x14ac:dyDescent="0.25">
      <c r="B822" s="9"/>
      <c r="C822" s="9"/>
      <c r="D822" s="9"/>
    </row>
    <row r="823" spans="2:4" ht="18.75" customHeight="1" x14ac:dyDescent="0.25">
      <c r="B823" s="9"/>
      <c r="C823" s="9"/>
      <c r="D823" s="9"/>
    </row>
    <row r="824" spans="2:4" ht="18.75" customHeight="1" x14ac:dyDescent="0.25">
      <c r="B824" s="9"/>
      <c r="C824" s="9"/>
      <c r="D824" s="9"/>
    </row>
    <row r="825" spans="2:4" ht="18.75" customHeight="1" x14ac:dyDescent="0.25">
      <c r="B825" s="9"/>
      <c r="C825" s="9"/>
      <c r="D825" s="9"/>
    </row>
    <row r="826" spans="2:4" ht="18.75" customHeight="1" x14ac:dyDescent="0.25">
      <c r="B826" s="9"/>
      <c r="C826" s="9"/>
      <c r="D826" s="9"/>
    </row>
    <row r="827" spans="2:4" ht="18.75" customHeight="1" x14ac:dyDescent="0.25">
      <c r="B827" s="9"/>
      <c r="C827" s="9"/>
      <c r="D827" s="9"/>
    </row>
    <row r="828" spans="2:4" ht="18.75" customHeight="1" x14ac:dyDescent="0.25">
      <c r="B828" s="9"/>
      <c r="C828" s="9"/>
      <c r="D828" s="9"/>
    </row>
    <row r="829" spans="2:4" ht="18.75" customHeight="1" x14ac:dyDescent="0.25">
      <c r="B829" s="9"/>
      <c r="C829" s="9"/>
      <c r="D829" s="9"/>
    </row>
    <row r="830" spans="2:4" ht="18.75" customHeight="1" x14ac:dyDescent="0.25">
      <c r="B830" s="9"/>
      <c r="C830" s="9"/>
      <c r="D830" s="9"/>
    </row>
    <row r="831" spans="2:4" ht="18.75" customHeight="1" x14ac:dyDescent="0.25">
      <c r="B831" s="9"/>
      <c r="C831" s="9"/>
      <c r="D831" s="9"/>
    </row>
    <row r="832" spans="2:4" ht="18.75" customHeight="1" x14ac:dyDescent="0.25">
      <c r="B832" s="9"/>
      <c r="C832" s="9"/>
      <c r="D832" s="9"/>
    </row>
    <row r="833" spans="2:4" ht="18.75" customHeight="1" x14ac:dyDescent="0.25">
      <c r="B833" s="9"/>
      <c r="C833" s="9"/>
      <c r="D833" s="9"/>
    </row>
    <row r="834" spans="2:4" ht="18.75" customHeight="1" x14ac:dyDescent="0.25">
      <c r="B834" s="9"/>
      <c r="C834" s="9"/>
      <c r="D834" s="9"/>
    </row>
    <row r="835" spans="2:4" ht="18.75" customHeight="1" x14ac:dyDescent="0.25">
      <c r="B835" s="9"/>
      <c r="C835" s="9"/>
      <c r="D835" s="9"/>
    </row>
    <row r="836" spans="2:4" ht="18.75" customHeight="1" x14ac:dyDescent="0.25">
      <c r="B836" s="9"/>
      <c r="C836" s="9"/>
      <c r="D836" s="9"/>
    </row>
    <row r="837" spans="2:4" ht="18.75" customHeight="1" x14ac:dyDescent="0.25">
      <c r="B837" s="9"/>
      <c r="C837" s="9"/>
      <c r="D837" s="9"/>
    </row>
    <row r="838" spans="2:4" ht="18.75" customHeight="1" x14ac:dyDescent="0.25">
      <c r="B838" s="9"/>
      <c r="C838" s="9"/>
      <c r="D838" s="9"/>
    </row>
    <row r="839" spans="2:4" ht="18.75" customHeight="1" x14ac:dyDescent="0.25">
      <c r="B839" s="9"/>
      <c r="C839" s="9"/>
      <c r="D839" s="9"/>
    </row>
    <row r="840" spans="2:4" ht="18.75" customHeight="1" x14ac:dyDescent="0.25">
      <c r="B840" s="9"/>
      <c r="C840" s="9"/>
      <c r="D840" s="9"/>
    </row>
    <row r="841" spans="2:4" ht="18.75" customHeight="1" x14ac:dyDescent="0.25">
      <c r="B841" s="9"/>
      <c r="C841" s="9"/>
      <c r="D841" s="9"/>
    </row>
    <row r="842" spans="2:4" ht="18.75" customHeight="1" x14ac:dyDescent="0.25">
      <c r="B842" s="9"/>
      <c r="C842" s="9"/>
      <c r="D842" s="9"/>
    </row>
    <row r="843" spans="2:4" ht="18.75" customHeight="1" x14ac:dyDescent="0.25">
      <c r="B843" s="9"/>
      <c r="C843" s="9"/>
      <c r="D843" s="9"/>
    </row>
    <row r="844" spans="2:4" ht="18.75" customHeight="1" x14ac:dyDescent="0.25">
      <c r="B844" s="9"/>
      <c r="C844" s="9"/>
      <c r="D844" s="9"/>
    </row>
    <row r="845" spans="2:4" ht="18.75" customHeight="1" x14ac:dyDescent="0.25">
      <c r="B845" s="9"/>
      <c r="C845" s="9"/>
      <c r="D845" s="9"/>
    </row>
    <row r="846" spans="2:4" ht="18.75" customHeight="1" x14ac:dyDescent="0.25">
      <c r="B846" s="9"/>
      <c r="C846" s="9"/>
      <c r="D846" s="9"/>
    </row>
    <row r="847" spans="2:4" ht="18.75" customHeight="1" x14ac:dyDescent="0.25">
      <c r="B847" s="9"/>
      <c r="C847" s="9"/>
      <c r="D847" s="9"/>
    </row>
    <row r="848" spans="2:4" ht="18.75" customHeight="1" x14ac:dyDescent="0.25">
      <c r="B848" s="9"/>
      <c r="C848" s="9"/>
      <c r="D848" s="9"/>
    </row>
    <row r="849" spans="2:4" ht="18.75" customHeight="1" x14ac:dyDescent="0.25">
      <c r="B849" s="9"/>
      <c r="C849" s="9"/>
      <c r="D849" s="9"/>
    </row>
    <row r="850" spans="2:4" ht="18.75" customHeight="1" x14ac:dyDescent="0.25">
      <c r="B850" s="9"/>
      <c r="C850" s="9"/>
      <c r="D850" s="9"/>
    </row>
    <row r="851" spans="2:4" ht="18.75" customHeight="1" x14ac:dyDescent="0.25">
      <c r="B851" s="9"/>
      <c r="C851" s="9"/>
      <c r="D851" s="9"/>
    </row>
    <row r="852" spans="2:4" ht="18.75" customHeight="1" x14ac:dyDescent="0.25">
      <c r="B852" s="9"/>
      <c r="C852" s="9"/>
      <c r="D852" s="9"/>
    </row>
    <row r="853" spans="2:4" ht="18.75" customHeight="1" x14ac:dyDescent="0.25">
      <c r="B853" s="9"/>
      <c r="C853" s="9"/>
      <c r="D853" s="9"/>
    </row>
    <row r="854" spans="2:4" ht="18.75" customHeight="1" x14ac:dyDescent="0.25">
      <c r="B854" s="9"/>
      <c r="C854" s="9"/>
      <c r="D854" s="9"/>
    </row>
    <row r="855" spans="2:4" ht="18.75" customHeight="1" x14ac:dyDescent="0.25">
      <c r="B855" s="9"/>
      <c r="C855" s="9"/>
      <c r="D855" s="9"/>
    </row>
    <row r="856" spans="2:4" ht="18.75" customHeight="1" x14ac:dyDescent="0.25">
      <c r="B856" s="9"/>
      <c r="C856" s="9"/>
      <c r="D856" s="9"/>
    </row>
    <row r="857" spans="2:4" ht="18.75" customHeight="1" x14ac:dyDescent="0.25">
      <c r="B857" s="9"/>
      <c r="C857" s="9"/>
      <c r="D857" s="9"/>
    </row>
    <row r="858" spans="2:4" ht="18.75" customHeight="1" x14ac:dyDescent="0.25">
      <c r="B858" s="9"/>
      <c r="C858" s="9"/>
      <c r="D858" s="9"/>
    </row>
    <row r="859" spans="2:4" ht="18.75" customHeight="1" x14ac:dyDescent="0.25">
      <c r="B859" s="9"/>
      <c r="C859" s="9"/>
      <c r="D859" s="9"/>
    </row>
    <row r="860" spans="2:4" ht="18.75" customHeight="1" x14ac:dyDescent="0.25">
      <c r="B860" s="9"/>
      <c r="C860" s="9"/>
      <c r="D860" s="9"/>
    </row>
    <row r="861" spans="2:4" ht="18.75" customHeight="1" x14ac:dyDescent="0.25">
      <c r="B861" s="9"/>
      <c r="C861" s="9"/>
      <c r="D861" s="9"/>
    </row>
    <row r="862" spans="2:4" ht="18.75" customHeight="1" x14ac:dyDescent="0.25">
      <c r="B862" s="9"/>
      <c r="C862" s="9"/>
      <c r="D862" s="9"/>
    </row>
    <row r="863" spans="2:4" ht="18.75" customHeight="1" x14ac:dyDescent="0.25">
      <c r="B863" s="9"/>
      <c r="C863" s="9"/>
      <c r="D863" s="9"/>
    </row>
    <row r="864" spans="2:4" ht="18.75" customHeight="1" x14ac:dyDescent="0.25">
      <c r="B864" s="9"/>
      <c r="C864" s="9"/>
      <c r="D864" s="9"/>
    </row>
    <row r="865" spans="2:4" ht="18.75" customHeight="1" x14ac:dyDescent="0.25">
      <c r="B865" s="9"/>
      <c r="C865" s="9"/>
      <c r="D865" s="9"/>
    </row>
    <row r="866" spans="2:4" ht="18.75" customHeight="1" x14ac:dyDescent="0.25">
      <c r="B866" s="9"/>
      <c r="C866" s="9"/>
      <c r="D866" s="9"/>
    </row>
    <row r="867" spans="2:4" ht="18.75" customHeight="1" x14ac:dyDescent="0.25">
      <c r="B867" s="9"/>
      <c r="C867" s="9"/>
      <c r="D867" s="9"/>
    </row>
    <row r="868" spans="2:4" ht="18.75" customHeight="1" x14ac:dyDescent="0.25">
      <c r="B868" s="9"/>
      <c r="C868" s="9"/>
      <c r="D868" s="9"/>
    </row>
    <row r="869" spans="2:4" ht="18.75" customHeight="1" x14ac:dyDescent="0.25">
      <c r="B869" s="9"/>
      <c r="C869" s="9"/>
      <c r="D869" s="9"/>
    </row>
    <row r="870" spans="2:4" ht="18.75" customHeight="1" x14ac:dyDescent="0.25">
      <c r="B870" s="9"/>
      <c r="C870" s="9"/>
      <c r="D870" s="9"/>
    </row>
    <row r="871" spans="2:4" ht="18.75" customHeight="1" x14ac:dyDescent="0.25">
      <c r="B871" s="9"/>
      <c r="C871" s="9"/>
      <c r="D871" s="9"/>
    </row>
    <row r="872" spans="2:4" ht="18.75" customHeight="1" x14ac:dyDescent="0.25">
      <c r="B872" s="9"/>
      <c r="C872" s="9"/>
      <c r="D872" s="9"/>
    </row>
    <row r="873" spans="2:4" ht="18.75" customHeight="1" x14ac:dyDescent="0.25">
      <c r="B873" s="9"/>
      <c r="C873" s="9"/>
      <c r="D873" s="9"/>
    </row>
    <row r="874" spans="2:4" ht="18.75" customHeight="1" x14ac:dyDescent="0.25">
      <c r="B874" s="9"/>
      <c r="C874" s="9"/>
      <c r="D874" s="9"/>
    </row>
    <row r="875" spans="2:4" ht="18.75" customHeight="1" x14ac:dyDescent="0.25">
      <c r="B875" s="9"/>
      <c r="C875" s="9"/>
      <c r="D875" s="9"/>
    </row>
    <row r="876" spans="2:4" ht="18.75" customHeight="1" x14ac:dyDescent="0.25">
      <c r="B876" s="9"/>
      <c r="C876" s="9"/>
      <c r="D876" s="9"/>
    </row>
    <row r="877" spans="2:4" ht="18.75" customHeight="1" x14ac:dyDescent="0.25">
      <c r="B877" s="9"/>
      <c r="C877" s="9"/>
      <c r="D877" s="9"/>
    </row>
    <row r="878" spans="2:4" ht="18.75" customHeight="1" x14ac:dyDescent="0.25">
      <c r="B878" s="9"/>
      <c r="C878" s="9"/>
      <c r="D878" s="9"/>
    </row>
    <row r="879" spans="2:4" ht="18.75" customHeight="1" x14ac:dyDescent="0.25">
      <c r="B879" s="9"/>
      <c r="C879" s="9"/>
      <c r="D879" s="9"/>
    </row>
    <row r="880" spans="2:4" ht="18.75" customHeight="1" x14ac:dyDescent="0.25">
      <c r="B880" s="9"/>
      <c r="C880" s="9"/>
      <c r="D880" s="9"/>
    </row>
    <row r="881" spans="2:4" ht="18.75" customHeight="1" x14ac:dyDescent="0.25">
      <c r="B881" s="9"/>
      <c r="C881" s="9"/>
      <c r="D881" s="9"/>
    </row>
    <row r="882" spans="2:4" ht="18.75" customHeight="1" x14ac:dyDescent="0.25">
      <c r="B882" s="9"/>
      <c r="C882" s="9"/>
      <c r="D882" s="9"/>
    </row>
    <row r="883" spans="2:4" ht="18.75" customHeight="1" x14ac:dyDescent="0.25">
      <c r="B883" s="9"/>
      <c r="C883" s="9"/>
      <c r="D883" s="9"/>
    </row>
    <row r="884" spans="2:4" ht="18.75" customHeight="1" x14ac:dyDescent="0.25">
      <c r="B884" s="9"/>
      <c r="C884" s="9"/>
      <c r="D884" s="9"/>
    </row>
    <row r="885" spans="2:4" ht="18.75" customHeight="1" x14ac:dyDescent="0.25">
      <c r="B885" s="9"/>
      <c r="C885" s="9"/>
      <c r="D885" s="9"/>
    </row>
    <row r="886" spans="2:4" ht="18.75" customHeight="1" x14ac:dyDescent="0.25">
      <c r="B886" s="9"/>
      <c r="C886" s="9"/>
      <c r="D886" s="9"/>
    </row>
    <row r="887" spans="2:4" ht="18.75" customHeight="1" x14ac:dyDescent="0.25">
      <c r="B887" s="9"/>
      <c r="C887" s="9"/>
      <c r="D887" s="9"/>
    </row>
    <row r="888" spans="2:4" ht="18.75" customHeight="1" x14ac:dyDescent="0.25">
      <c r="B888" s="9"/>
      <c r="C888" s="9"/>
      <c r="D888" s="9"/>
    </row>
    <row r="889" spans="2:4" ht="18.75" customHeight="1" x14ac:dyDescent="0.25">
      <c r="B889" s="9"/>
      <c r="C889" s="9"/>
      <c r="D889" s="9"/>
    </row>
    <row r="890" spans="2:4" ht="18.75" customHeight="1" x14ac:dyDescent="0.25">
      <c r="B890" s="9"/>
      <c r="C890" s="9"/>
      <c r="D890" s="9"/>
    </row>
    <row r="891" spans="2:4" ht="18.75" customHeight="1" x14ac:dyDescent="0.25">
      <c r="B891" s="9"/>
      <c r="C891" s="9"/>
      <c r="D891" s="9"/>
    </row>
    <row r="892" spans="2:4" ht="18.75" customHeight="1" x14ac:dyDescent="0.25">
      <c r="B892" s="9"/>
      <c r="C892" s="9"/>
      <c r="D892" s="9"/>
    </row>
    <row r="893" spans="2:4" ht="18.75" customHeight="1" x14ac:dyDescent="0.25">
      <c r="B893" s="9"/>
      <c r="C893" s="9"/>
      <c r="D893" s="9"/>
    </row>
    <row r="894" spans="2:4" ht="18.75" customHeight="1" x14ac:dyDescent="0.25">
      <c r="B894" s="9"/>
      <c r="C894" s="9"/>
      <c r="D894" s="9"/>
    </row>
    <row r="895" spans="2:4" ht="18.75" customHeight="1" x14ac:dyDescent="0.25">
      <c r="B895" s="9"/>
      <c r="C895" s="9"/>
      <c r="D895" s="9"/>
    </row>
    <row r="896" spans="2:4" ht="18.75" customHeight="1" x14ac:dyDescent="0.25">
      <c r="B896" s="9"/>
      <c r="C896" s="9"/>
      <c r="D896" s="9"/>
    </row>
    <row r="897" spans="2:4" ht="18.75" customHeight="1" x14ac:dyDescent="0.25">
      <c r="B897" s="9"/>
      <c r="C897" s="9"/>
      <c r="D897" s="9"/>
    </row>
    <row r="898" spans="2:4" ht="18.75" customHeight="1" x14ac:dyDescent="0.25">
      <c r="B898" s="9"/>
      <c r="C898" s="9"/>
      <c r="D898" s="9"/>
    </row>
    <row r="899" spans="2:4" ht="18.75" customHeight="1" x14ac:dyDescent="0.25">
      <c r="B899" s="9"/>
      <c r="C899" s="9"/>
      <c r="D899" s="9"/>
    </row>
    <row r="900" spans="2:4" ht="18.75" customHeight="1" x14ac:dyDescent="0.25">
      <c r="B900" s="9"/>
      <c r="C900" s="9"/>
      <c r="D900" s="9"/>
    </row>
    <row r="901" spans="2:4" ht="18.75" customHeight="1" x14ac:dyDescent="0.25">
      <c r="B901" s="9"/>
      <c r="C901" s="9"/>
      <c r="D901" s="9"/>
    </row>
    <row r="902" spans="2:4" ht="18.75" customHeight="1" x14ac:dyDescent="0.25">
      <c r="B902" s="9"/>
      <c r="C902" s="9"/>
      <c r="D902" s="9"/>
    </row>
    <row r="903" spans="2:4" ht="18.75" customHeight="1" x14ac:dyDescent="0.25">
      <c r="B903" s="9"/>
      <c r="C903" s="9"/>
      <c r="D903" s="9"/>
    </row>
    <row r="904" spans="2:4" ht="18.75" customHeight="1" x14ac:dyDescent="0.25">
      <c r="B904" s="9"/>
      <c r="C904" s="9"/>
      <c r="D904" s="9"/>
    </row>
    <row r="905" spans="2:4" ht="18.75" customHeight="1" x14ac:dyDescent="0.25">
      <c r="B905" s="9"/>
      <c r="C905" s="9"/>
      <c r="D905" s="9"/>
    </row>
    <row r="906" spans="2:4" ht="18.75" customHeight="1" x14ac:dyDescent="0.25">
      <c r="B906" s="9"/>
      <c r="C906" s="9"/>
      <c r="D906" s="9"/>
    </row>
    <row r="907" spans="2:4" ht="18.75" customHeight="1" x14ac:dyDescent="0.25">
      <c r="B907" s="9"/>
      <c r="C907" s="9"/>
      <c r="D907" s="9"/>
    </row>
    <row r="908" spans="2:4" ht="18.75" customHeight="1" x14ac:dyDescent="0.25">
      <c r="B908" s="9"/>
      <c r="C908" s="9"/>
      <c r="D908" s="9"/>
    </row>
    <row r="909" spans="2:4" ht="18.75" customHeight="1" x14ac:dyDescent="0.25">
      <c r="B909" s="9"/>
      <c r="C909" s="9"/>
      <c r="D909" s="9"/>
    </row>
    <row r="910" spans="2:4" ht="18.75" customHeight="1" x14ac:dyDescent="0.25">
      <c r="B910" s="9"/>
      <c r="C910" s="9"/>
      <c r="D910" s="9"/>
    </row>
    <row r="911" spans="2:4" ht="18.75" customHeight="1" x14ac:dyDescent="0.25">
      <c r="B911" s="9"/>
      <c r="C911" s="9"/>
      <c r="D911" s="9"/>
    </row>
    <row r="912" spans="2:4" ht="18.75" customHeight="1" x14ac:dyDescent="0.25">
      <c r="B912" s="9"/>
      <c r="C912" s="9"/>
      <c r="D912" s="9"/>
    </row>
    <row r="913" spans="2:4" ht="18.75" customHeight="1" x14ac:dyDescent="0.25">
      <c r="B913" s="9"/>
      <c r="C913" s="9"/>
      <c r="D913" s="9"/>
    </row>
    <row r="914" spans="2:4" ht="18.75" customHeight="1" x14ac:dyDescent="0.25">
      <c r="B914" s="9"/>
      <c r="C914" s="9"/>
      <c r="D914" s="9"/>
    </row>
    <row r="915" spans="2:4" ht="18.75" customHeight="1" x14ac:dyDescent="0.25">
      <c r="B915" s="9"/>
      <c r="C915" s="9"/>
      <c r="D915" s="9"/>
    </row>
    <row r="916" spans="2:4" ht="18.75" customHeight="1" x14ac:dyDescent="0.25">
      <c r="B916" s="9"/>
      <c r="C916" s="9"/>
      <c r="D916" s="9"/>
    </row>
    <row r="917" spans="2:4" ht="18.75" customHeight="1" x14ac:dyDescent="0.25">
      <c r="B917" s="9"/>
      <c r="C917" s="9"/>
      <c r="D917" s="9"/>
    </row>
    <row r="918" spans="2:4" ht="18.75" customHeight="1" x14ac:dyDescent="0.25">
      <c r="B918" s="9"/>
      <c r="C918" s="9"/>
      <c r="D918" s="9"/>
    </row>
    <row r="919" spans="2:4" ht="18.75" customHeight="1" x14ac:dyDescent="0.25">
      <c r="B919" s="9"/>
      <c r="C919" s="9"/>
      <c r="D919" s="9"/>
    </row>
    <row r="920" spans="2:4" ht="18.75" customHeight="1" x14ac:dyDescent="0.25">
      <c r="B920" s="9"/>
      <c r="C920" s="9"/>
      <c r="D920" s="9"/>
    </row>
    <row r="921" spans="2:4" ht="18.75" customHeight="1" x14ac:dyDescent="0.25">
      <c r="B921" s="9"/>
      <c r="C921" s="9"/>
      <c r="D921" s="9"/>
    </row>
    <row r="922" spans="2:4" ht="18.75" customHeight="1" x14ac:dyDescent="0.25">
      <c r="B922" s="9"/>
      <c r="C922" s="9"/>
      <c r="D922" s="9"/>
    </row>
    <row r="923" spans="2:4" ht="18.75" customHeight="1" x14ac:dyDescent="0.25">
      <c r="B923" s="9"/>
      <c r="C923" s="9"/>
      <c r="D923" s="9"/>
    </row>
    <row r="924" spans="2:4" ht="18.75" customHeight="1" x14ac:dyDescent="0.25">
      <c r="B924" s="9"/>
      <c r="C924" s="9"/>
      <c r="D924" s="9"/>
    </row>
    <row r="925" spans="2:4" ht="18.75" customHeight="1" x14ac:dyDescent="0.25">
      <c r="B925" s="9"/>
      <c r="C925" s="9"/>
      <c r="D925" s="9"/>
    </row>
    <row r="926" spans="2:4" ht="18.75" customHeight="1" x14ac:dyDescent="0.25">
      <c r="B926" s="9"/>
      <c r="C926" s="9"/>
      <c r="D926" s="9"/>
    </row>
    <row r="927" spans="2:4" ht="18.75" customHeight="1" x14ac:dyDescent="0.25">
      <c r="B927" s="9"/>
      <c r="C927" s="9"/>
      <c r="D927" s="9"/>
    </row>
    <row r="928" spans="2:4" ht="18.75" customHeight="1" x14ac:dyDescent="0.25">
      <c r="B928" s="9"/>
      <c r="C928" s="9"/>
      <c r="D928" s="9"/>
    </row>
    <row r="929" spans="2:4" ht="18.75" customHeight="1" x14ac:dyDescent="0.25">
      <c r="B929" s="9"/>
      <c r="C929" s="9"/>
      <c r="D929" s="9"/>
    </row>
    <row r="930" spans="2:4" ht="18.75" customHeight="1" x14ac:dyDescent="0.25">
      <c r="B930" s="9"/>
      <c r="C930" s="9"/>
      <c r="D930" s="9"/>
    </row>
    <row r="931" spans="2:4" ht="18.75" customHeight="1" x14ac:dyDescent="0.25">
      <c r="B931" s="9"/>
      <c r="C931" s="9"/>
      <c r="D931" s="9"/>
    </row>
    <row r="932" spans="2:4" ht="18.75" customHeight="1" x14ac:dyDescent="0.25">
      <c r="B932" s="9"/>
      <c r="C932" s="9"/>
      <c r="D932" s="9"/>
    </row>
    <row r="933" spans="2:4" ht="18.75" customHeight="1" x14ac:dyDescent="0.25">
      <c r="B933" s="9"/>
      <c r="C933" s="9"/>
      <c r="D933" s="9"/>
    </row>
    <row r="934" spans="2:4" ht="18.75" customHeight="1" x14ac:dyDescent="0.25">
      <c r="B934" s="9"/>
      <c r="C934" s="9"/>
      <c r="D934" s="9"/>
    </row>
    <row r="935" spans="2:4" ht="18.75" customHeight="1" x14ac:dyDescent="0.25">
      <c r="B935" s="9"/>
      <c r="C935" s="9"/>
      <c r="D935" s="9"/>
    </row>
    <row r="936" spans="2:4" ht="18.75" customHeight="1" x14ac:dyDescent="0.25">
      <c r="B936" s="9"/>
      <c r="C936" s="9"/>
      <c r="D936" s="9"/>
    </row>
    <row r="937" spans="2:4" ht="18.75" customHeight="1" x14ac:dyDescent="0.25">
      <c r="B937" s="9"/>
      <c r="C937" s="9"/>
      <c r="D937" s="9"/>
    </row>
    <row r="938" spans="2:4" ht="18.75" customHeight="1" x14ac:dyDescent="0.25">
      <c r="B938" s="9"/>
      <c r="C938" s="9"/>
      <c r="D938" s="9"/>
    </row>
    <row r="939" spans="2:4" ht="18.75" customHeight="1" x14ac:dyDescent="0.25">
      <c r="B939" s="9"/>
      <c r="C939" s="9"/>
      <c r="D939" s="9"/>
    </row>
    <row r="940" spans="2:4" ht="18.75" customHeight="1" x14ac:dyDescent="0.25">
      <c r="B940" s="9"/>
      <c r="C940" s="9"/>
      <c r="D940" s="9"/>
    </row>
    <row r="941" spans="2:4" ht="18.75" customHeight="1" x14ac:dyDescent="0.25">
      <c r="B941" s="9"/>
      <c r="C941" s="9"/>
      <c r="D941" s="9"/>
    </row>
    <row r="942" spans="2:4" ht="18.75" customHeight="1" x14ac:dyDescent="0.25">
      <c r="B942" s="9"/>
      <c r="C942" s="9"/>
      <c r="D942" s="9"/>
    </row>
    <row r="943" spans="2:4" ht="18.75" customHeight="1" x14ac:dyDescent="0.25">
      <c r="B943" s="9"/>
      <c r="C943" s="9"/>
      <c r="D943" s="9"/>
    </row>
    <row r="944" spans="2:4" ht="18.75" customHeight="1" x14ac:dyDescent="0.25">
      <c r="B944" s="9"/>
      <c r="C944" s="9"/>
      <c r="D944" s="9"/>
    </row>
    <row r="945" spans="2:4" ht="18.75" customHeight="1" x14ac:dyDescent="0.25">
      <c r="B945" s="9"/>
      <c r="C945" s="9"/>
      <c r="D945" s="9"/>
    </row>
    <row r="946" spans="2:4" ht="18.75" customHeight="1" x14ac:dyDescent="0.25">
      <c r="B946" s="9"/>
      <c r="C946" s="9"/>
      <c r="D946" s="9"/>
    </row>
    <row r="947" spans="2:4" ht="18.75" customHeight="1" x14ac:dyDescent="0.25">
      <c r="B947" s="9"/>
      <c r="C947" s="9"/>
      <c r="D947" s="9"/>
    </row>
    <row r="948" spans="2:4" ht="18.75" customHeight="1" x14ac:dyDescent="0.25">
      <c r="B948" s="9"/>
      <c r="C948" s="9"/>
      <c r="D948" s="9"/>
    </row>
    <row r="949" spans="2:4" ht="18.75" customHeight="1" x14ac:dyDescent="0.25">
      <c r="B949" s="9"/>
      <c r="C949" s="9"/>
      <c r="D949" s="9"/>
    </row>
    <row r="950" spans="2:4" ht="18.75" customHeight="1" x14ac:dyDescent="0.25">
      <c r="B950" s="9"/>
      <c r="C950" s="9"/>
      <c r="D950" s="9"/>
    </row>
    <row r="951" spans="2:4" ht="18.75" customHeight="1" x14ac:dyDescent="0.25">
      <c r="B951" s="9"/>
      <c r="C951" s="9"/>
      <c r="D951" s="9"/>
    </row>
    <row r="952" spans="2:4" ht="18.75" customHeight="1" x14ac:dyDescent="0.25">
      <c r="B952" s="9"/>
      <c r="C952" s="9"/>
      <c r="D952" s="9"/>
    </row>
    <row r="953" spans="2:4" ht="18.75" customHeight="1" x14ac:dyDescent="0.25">
      <c r="B953" s="9"/>
      <c r="C953" s="9"/>
      <c r="D953" s="9"/>
    </row>
    <row r="954" spans="2:4" ht="18.75" customHeight="1" x14ac:dyDescent="0.25">
      <c r="B954" s="9"/>
      <c r="C954" s="9"/>
      <c r="D954" s="9"/>
    </row>
    <row r="955" spans="2:4" ht="18.75" customHeight="1" x14ac:dyDescent="0.25">
      <c r="B955" s="9"/>
      <c r="C955" s="9"/>
      <c r="D955" s="9"/>
    </row>
    <row r="956" spans="2:4" ht="18.75" customHeight="1" x14ac:dyDescent="0.25">
      <c r="B956" s="9"/>
      <c r="C956" s="9"/>
      <c r="D956" s="9"/>
    </row>
    <row r="957" spans="2:4" ht="18.75" customHeight="1" x14ac:dyDescent="0.25">
      <c r="B957" s="9"/>
      <c r="C957" s="9"/>
      <c r="D957" s="9"/>
    </row>
    <row r="958" spans="2:4" ht="18.75" customHeight="1" x14ac:dyDescent="0.25">
      <c r="B958" s="9"/>
      <c r="C958" s="9"/>
      <c r="D958" s="9"/>
    </row>
    <row r="959" spans="2:4" ht="18.75" customHeight="1" x14ac:dyDescent="0.25">
      <c r="B959" s="9"/>
      <c r="C959" s="9"/>
      <c r="D959" s="9"/>
    </row>
    <row r="960" spans="2:4" ht="18.75" customHeight="1" x14ac:dyDescent="0.25">
      <c r="B960" s="9"/>
      <c r="C960" s="9"/>
      <c r="D960" s="9"/>
    </row>
    <row r="961" spans="2:4" ht="18.75" customHeight="1" x14ac:dyDescent="0.25">
      <c r="B961" s="9"/>
      <c r="C961" s="9"/>
      <c r="D961" s="9"/>
    </row>
    <row r="962" spans="2:4" ht="18.75" customHeight="1" x14ac:dyDescent="0.25">
      <c r="B962" s="9"/>
      <c r="C962" s="9"/>
      <c r="D962" s="9"/>
    </row>
    <row r="963" spans="2:4" ht="18.75" customHeight="1" x14ac:dyDescent="0.25">
      <c r="B963" s="9"/>
      <c r="C963" s="9"/>
      <c r="D963" s="9"/>
    </row>
    <row r="964" spans="2:4" ht="18.75" customHeight="1" x14ac:dyDescent="0.25">
      <c r="B964" s="9"/>
      <c r="C964" s="9"/>
      <c r="D964" s="9"/>
    </row>
    <row r="965" spans="2:4" ht="18.75" customHeight="1" x14ac:dyDescent="0.25">
      <c r="B965" s="9"/>
      <c r="C965" s="9"/>
      <c r="D965" s="9"/>
    </row>
    <row r="966" spans="2:4" ht="18.75" customHeight="1" x14ac:dyDescent="0.25">
      <c r="B966" s="9"/>
      <c r="C966" s="9"/>
      <c r="D966" s="9"/>
    </row>
    <row r="967" spans="2:4" ht="18.75" customHeight="1" x14ac:dyDescent="0.25">
      <c r="B967" s="9"/>
      <c r="C967" s="9"/>
      <c r="D967" s="9"/>
    </row>
    <row r="968" spans="2:4" ht="18.75" customHeight="1" x14ac:dyDescent="0.25">
      <c r="B968" s="9"/>
      <c r="C968" s="9"/>
      <c r="D968" s="9"/>
    </row>
    <row r="969" spans="2:4" ht="18.75" customHeight="1" x14ac:dyDescent="0.25">
      <c r="B969" s="9"/>
      <c r="C969" s="9"/>
      <c r="D969" s="9"/>
    </row>
    <row r="970" spans="2:4" ht="18.75" customHeight="1" x14ac:dyDescent="0.25">
      <c r="B970" s="9"/>
      <c r="C970" s="9"/>
      <c r="D970" s="9"/>
    </row>
    <row r="971" spans="2:4" ht="18.75" customHeight="1" x14ac:dyDescent="0.25">
      <c r="B971" s="9"/>
      <c r="C971" s="9"/>
      <c r="D971" s="9"/>
    </row>
    <row r="972" spans="2:4" ht="18.75" customHeight="1" x14ac:dyDescent="0.25">
      <c r="B972" s="9"/>
      <c r="C972" s="9"/>
      <c r="D972" s="9"/>
    </row>
    <row r="973" spans="2:4" ht="18.75" customHeight="1" x14ac:dyDescent="0.25">
      <c r="B973" s="9"/>
      <c r="C973" s="9"/>
      <c r="D973" s="9"/>
    </row>
    <row r="974" spans="2:4" ht="18.75" customHeight="1" x14ac:dyDescent="0.25">
      <c r="B974" s="9"/>
      <c r="C974" s="9"/>
      <c r="D974" s="9"/>
    </row>
    <row r="975" spans="2:4" ht="18.75" customHeight="1" x14ac:dyDescent="0.25">
      <c r="B975" s="9"/>
      <c r="C975" s="9"/>
      <c r="D975" s="9"/>
    </row>
    <row r="976" spans="2:4" ht="18.75" customHeight="1" x14ac:dyDescent="0.25">
      <c r="B976" s="9"/>
      <c r="C976" s="9"/>
      <c r="D976" s="9"/>
    </row>
    <row r="977" spans="2:4" ht="18.75" customHeight="1" x14ac:dyDescent="0.25">
      <c r="B977" s="9"/>
      <c r="C977" s="9"/>
      <c r="D977" s="9"/>
    </row>
    <row r="978" spans="2:4" ht="18.75" customHeight="1" x14ac:dyDescent="0.25">
      <c r="B978" s="9"/>
      <c r="C978" s="9"/>
      <c r="D978" s="9"/>
    </row>
    <row r="979" spans="2:4" ht="18.75" customHeight="1" x14ac:dyDescent="0.25">
      <c r="B979" s="9"/>
      <c r="C979" s="9"/>
      <c r="D979" s="9"/>
    </row>
    <row r="980" spans="2:4" ht="18.75" customHeight="1" x14ac:dyDescent="0.25">
      <c r="B980" s="9"/>
      <c r="C980" s="9"/>
      <c r="D980" s="9"/>
    </row>
    <row r="981" spans="2:4" ht="18.75" customHeight="1" x14ac:dyDescent="0.25">
      <c r="B981" s="9"/>
      <c r="C981" s="9"/>
      <c r="D981" s="9"/>
    </row>
    <row r="982" spans="2:4" ht="18.75" customHeight="1" x14ac:dyDescent="0.25">
      <c r="B982" s="9"/>
      <c r="C982" s="9"/>
      <c r="D982" s="9"/>
    </row>
    <row r="983" spans="2:4" ht="18.75" customHeight="1" x14ac:dyDescent="0.25">
      <c r="B983" s="9"/>
      <c r="C983" s="9"/>
      <c r="D983" s="9"/>
    </row>
    <row r="984" spans="2:4" ht="18.75" customHeight="1" x14ac:dyDescent="0.25">
      <c r="B984" s="9"/>
      <c r="C984" s="9"/>
      <c r="D984" s="9"/>
    </row>
    <row r="985" spans="2:4" ht="18.75" customHeight="1" x14ac:dyDescent="0.25">
      <c r="B985" s="9"/>
      <c r="C985" s="9"/>
      <c r="D985" s="9"/>
    </row>
    <row r="986" spans="2:4" ht="18.75" customHeight="1" x14ac:dyDescent="0.25">
      <c r="B986" s="9"/>
      <c r="C986" s="9"/>
      <c r="D986" s="9"/>
    </row>
    <row r="987" spans="2:4" ht="18.75" customHeight="1" x14ac:dyDescent="0.25">
      <c r="B987" s="9"/>
      <c r="C987" s="9"/>
      <c r="D987" s="9"/>
    </row>
    <row r="988" spans="2:4" ht="18.75" customHeight="1" x14ac:dyDescent="0.25">
      <c r="B988" s="9"/>
      <c r="C988" s="9"/>
      <c r="D988" s="9"/>
    </row>
    <row r="989" spans="2:4" ht="18.75" customHeight="1" x14ac:dyDescent="0.25">
      <c r="B989" s="9"/>
      <c r="C989" s="9"/>
      <c r="D989" s="9"/>
    </row>
    <row r="990" spans="2:4" ht="18.75" customHeight="1" x14ac:dyDescent="0.25">
      <c r="B990" s="9"/>
      <c r="C990" s="9"/>
      <c r="D990" s="9"/>
    </row>
    <row r="991" spans="2:4" ht="18.75" customHeight="1" x14ac:dyDescent="0.25">
      <c r="B991" s="9"/>
      <c r="C991" s="9"/>
      <c r="D991" s="9"/>
    </row>
    <row r="992" spans="2:4" ht="18.75" customHeight="1" x14ac:dyDescent="0.25">
      <c r="B992" s="9"/>
      <c r="C992" s="9"/>
      <c r="D992" s="9"/>
    </row>
    <row r="993" spans="2:4" ht="18.75" customHeight="1" x14ac:dyDescent="0.25">
      <c r="B993" s="9"/>
      <c r="C993" s="9"/>
      <c r="D993" s="9"/>
    </row>
    <row r="994" spans="2:4" ht="18.75" customHeight="1" x14ac:dyDescent="0.25">
      <c r="B994" s="9"/>
      <c r="C994" s="9"/>
      <c r="D994" s="9"/>
    </row>
    <row r="995" spans="2:4" ht="18.75" customHeight="1" x14ac:dyDescent="0.25">
      <c r="B995" s="9"/>
      <c r="C995" s="9"/>
      <c r="D995" s="9"/>
    </row>
    <row r="996" spans="2:4" ht="18.75" customHeight="1" x14ac:dyDescent="0.25">
      <c r="B996" s="9"/>
      <c r="C996" s="9"/>
      <c r="D996" s="9"/>
    </row>
    <row r="997" spans="2:4" ht="18.75" customHeight="1" x14ac:dyDescent="0.25">
      <c r="B997" s="9"/>
      <c r="C997" s="9"/>
      <c r="D997" s="9"/>
    </row>
    <row r="998" spans="2:4" ht="18.75" customHeight="1" x14ac:dyDescent="0.25">
      <c r="B998" s="9"/>
      <c r="C998" s="9"/>
      <c r="D998" s="9"/>
    </row>
    <row r="999" spans="2:4" ht="18.75" customHeight="1" x14ac:dyDescent="0.25">
      <c r="B999" s="9"/>
      <c r="C999" s="9"/>
      <c r="D999" s="9"/>
    </row>
    <row r="1000" spans="2:4" ht="18.75" customHeight="1" x14ac:dyDescent="0.25">
      <c r="B1000" s="9"/>
      <c r="C1000" s="9"/>
      <c r="D1000" s="9"/>
    </row>
    <row r="1001" spans="2:4" ht="15" customHeight="1" x14ac:dyDescent="0.25">
      <c r="B1001" s="9"/>
      <c r="C1001" s="9"/>
    </row>
    <row r="1002" spans="2:4" ht="15" customHeight="1" x14ac:dyDescent="0.25">
      <c r="B1002" s="9"/>
      <c r="C1002" s="9"/>
    </row>
    <row r="1003" spans="2:4" ht="15" customHeight="1" x14ac:dyDescent="0.25">
      <c r="B1003" s="9"/>
      <c r="C1003" s="9"/>
    </row>
    <row r="1004" spans="2:4" ht="15" customHeight="1" x14ac:dyDescent="0.25">
      <c r="B1004" s="9"/>
      <c r="C1004" s="9"/>
    </row>
    <row r="1005" spans="2:4" ht="15" customHeight="1" x14ac:dyDescent="0.25">
      <c r="B1005" s="9"/>
      <c r="C1005" s="9"/>
    </row>
    <row r="1006" spans="2:4" ht="15" customHeight="1" x14ac:dyDescent="0.25">
      <c r="B1006" s="9"/>
      <c r="C1006" s="9"/>
    </row>
    <row r="1007" spans="2:4" ht="15" customHeight="1" x14ac:dyDescent="0.25">
      <c r="B1007" s="9"/>
      <c r="C1007" s="9"/>
    </row>
    <row r="1008" spans="2:4" ht="15" customHeight="1" x14ac:dyDescent="0.25">
      <c r="B1008" s="9"/>
      <c r="C1008" s="9"/>
    </row>
    <row r="1009" spans="2:3" ht="15" customHeight="1" x14ac:dyDescent="0.25">
      <c r="B1009" s="9"/>
      <c r="C1009" s="9"/>
    </row>
    <row r="1010" spans="2:3" ht="15" customHeight="1" x14ac:dyDescent="0.25">
      <c r="B1010" s="9"/>
      <c r="C1010" s="9"/>
    </row>
    <row r="1011" spans="2:3" ht="15" customHeight="1" x14ac:dyDescent="0.25">
      <c r="B1011" s="9"/>
      <c r="C1011" s="9"/>
    </row>
    <row r="1012" spans="2:3" ht="15" customHeight="1" x14ac:dyDescent="0.25">
      <c r="B1012" s="9"/>
      <c r="C1012" s="9"/>
    </row>
    <row r="1013" spans="2:3" ht="15" customHeight="1" x14ac:dyDescent="0.25">
      <c r="B1013" s="9"/>
      <c r="C1013" s="9"/>
    </row>
    <row r="1014" spans="2:3" ht="15" customHeight="1" x14ac:dyDescent="0.25">
      <c r="B1014" s="9"/>
      <c r="C1014" s="9"/>
    </row>
    <row r="1015" spans="2:3" ht="15" customHeight="1" x14ac:dyDescent="0.25">
      <c r="B1015" s="9"/>
      <c r="C1015" s="9"/>
    </row>
    <row r="1016" spans="2:3" ht="15" customHeight="1" x14ac:dyDescent="0.25">
      <c r="B1016" s="9"/>
      <c r="C1016" s="9"/>
    </row>
    <row r="1017" spans="2:3" ht="15" customHeight="1" x14ac:dyDescent="0.25">
      <c r="B1017" s="9"/>
      <c r="C1017" s="9"/>
    </row>
    <row r="1018" spans="2:3" ht="15" customHeight="1" x14ac:dyDescent="0.25">
      <c r="B1018" s="9"/>
      <c r="C1018" s="9"/>
    </row>
    <row r="1019" spans="2:3" ht="15" customHeight="1" x14ac:dyDescent="0.25">
      <c r="B1019" s="9"/>
      <c r="C1019" s="9"/>
    </row>
    <row r="1020" spans="2:3" ht="15" customHeight="1" x14ac:dyDescent="0.25">
      <c r="B1020" s="9"/>
      <c r="C1020" s="9"/>
    </row>
    <row r="1021" spans="2:3" ht="15" customHeight="1" x14ac:dyDescent="0.25">
      <c r="B1021" s="9"/>
      <c r="C1021" s="9"/>
    </row>
    <row r="1022" spans="2:3" ht="15" customHeight="1" x14ac:dyDescent="0.25">
      <c r="B1022" s="9"/>
      <c r="C1022" s="9"/>
    </row>
    <row r="1023" spans="2:3" ht="15" customHeight="1" x14ac:dyDescent="0.25">
      <c r="B1023" s="9"/>
      <c r="C1023" s="9"/>
    </row>
    <row r="1024" spans="2:3" ht="15" customHeight="1" x14ac:dyDescent="0.25">
      <c r="B1024" s="9"/>
      <c r="C1024" s="9"/>
    </row>
    <row r="1025" spans="2:3" ht="15" customHeight="1" x14ac:dyDescent="0.25">
      <c r="B1025" s="9"/>
      <c r="C1025" s="9"/>
    </row>
    <row r="1026" spans="2:3" ht="15" customHeight="1" x14ac:dyDescent="0.25">
      <c r="B1026" s="9"/>
      <c r="C1026" s="9"/>
    </row>
    <row r="1027" spans="2:3" ht="15" customHeight="1" x14ac:dyDescent="0.25">
      <c r="B1027" s="9"/>
      <c r="C1027" s="9"/>
    </row>
    <row r="1028" spans="2:3" ht="15" customHeight="1" x14ac:dyDescent="0.25">
      <c r="B1028" s="9"/>
      <c r="C1028" s="9"/>
    </row>
    <row r="1029" spans="2:3" ht="15" customHeight="1" x14ac:dyDescent="0.25">
      <c r="B1029" s="9"/>
      <c r="C1029" s="9"/>
    </row>
    <row r="1030" spans="2:3" ht="15" customHeight="1" x14ac:dyDescent="0.25">
      <c r="B1030" s="9"/>
      <c r="C1030" s="9"/>
    </row>
    <row r="1031" spans="2:3" ht="15" customHeight="1" x14ac:dyDescent="0.25">
      <c r="B1031" s="9"/>
      <c r="C1031" s="9"/>
    </row>
    <row r="1032" spans="2:3" ht="15" customHeight="1" x14ac:dyDescent="0.25">
      <c r="B1032" s="9"/>
      <c r="C1032" s="9"/>
    </row>
    <row r="1033" spans="2:3" ht="15" customHeight="1" x14ac:dyDescent="0.25">
      <c r="B1033" s="9"/>
      <c r="C1033" s="9"/>
    </row>
    <row r="1034" spans="2:3" ht="15" customHeight="1" x14ac:dyDescent="0.25">
      <c r="B1034" s="9"/>
      <c r="C1034" s="9"/>
    </row>
    <row r="1035" spans="2:3" ht="15" customHeight="1" x14ac:dyDescent="0.25">
      <c r="B1035" s="9"/>
      <c r="C1035" s="9"/>
    </row>
    <row r="1036" spans="2:3" ht="15" customHeight="1" x14ac:dyDescent="0.25">
      <c r="B1036" s="9"/>
      <c r="C1036" s="9"/>
    </row>
    <row r="1037" spans="2:3" ht="15" customHeight="1" x14ac:dyDescent="0.25">
      <c r="B1037" s="9"/>
      <c r="C1037" s="9"/>
    </row>
    <row r="1038" spans="2:3" ht="15" customHeight="1" x14ac:dyDescent="0.25">
      <c r="B1038" s="9"/>
      <c r="C1038" s="9"/>
    </row>
    <row r="1039" spans="2:3" ht="15" customHeight="1" x14ac:dyDescent="0.25">
      <c r="B1039" s="9"/>
      <c r="C1039" s="9"/>
    </row>
    <row r="1040" spans="2:3" ht="15" customHeight="1" x14ac:dyDescent="0.25">
      <c r="B1040" s="9"/>
      <c r="C1040" s="9"/>
    </row>
    <row r="1041" spans="2:3" ht="15" customHeight="1" x14ac:dyDescent="0.25">
      <c r="B1041" s="9"/>
      <c r="C1041" s="9"/>
    </row>
    <row r="1042" spans="2:3" ht="15" customHeight="1" x14ac:dyDescent="0.25">
      <c r="B1042" s="9"/>
      <c r="C1042" s="9"/>
    </row>
    <row r="1043" spans="2:3" ht="15" customHeight="1" x14ac:dyDescent="0.25">
      <c r="B1043" s="9"/>
      <c r="C1043" s="9"/>
    </row>
    <row r="1044" spans="2:3" ht="15" customHeight="1" x14ac:dyDescent="0.25">
      <c r="B1044" s="9"/>
      <c r="C1044" s="9"/>
    </row>
    <row r="1045" spans="2:3" ht="15" customHeight="1" x14ac:dyDescent="0.25">
      <c r="B1045" s="9"/>
      <c r="C1045" s="9"/>
    </row>
    <row r="1046" spans="2:3" ht="15" customHeight="1" x14ac:dyDescent="0.25">
      <c r="B1046" s="9"/>
      <c r="C1046" s="9"/>
    </row>
    <row r="1047" spans="2:3" ht="15" customHeight="1" x14ac:dyDescent="0.25">
      <c r="B1047" s="9"/>
      <c r="C1047" s="9"/>
    </row>
    <row r="1048" spans="2:3" ht="15" customHeight="1" x14ac:dyDescent="0.25">
      <c r="B1048" s="9"/>
      <c r="C1048" s="9"/>
    </row>
    <row r="1049" spans="2:3" ht="15" customHeight="1" x14ac:dyDescent="0.25">
      <c r="B1049" s="9"/>
      <c r="C1049" s="9"/>
    </row>
    <row r="1050" spans="2:3" ht="15" customHeight="1" x14ac:dyDescent="0.25">
      <c r="B1050" s="9"/>
      <c r="C1050" s="9"/>
    </row>
    <row r="1051" spans="2:3" ht="15" customHeight="1" x14ac:dyDescent="0.25">
      <c r="B1051" s="9"/>
      <c r="C1051" s="9"/>
    </row>
    <row r="1052" spans="2:3" ht="15" customHeight="1" x14ac:dyDescent="0.25">
      <c r="B1052" s="9"/>
      <c r="C1052" s="9"/>
    </row>
  </sheetData>
  <autoFilter ref="A2:F458" xr:uid="{00000000-0009-0000-0000-000001000000}">
    <sortState xmlns:xlrd2="http://schemas.microsoft.com/office/spreadsheetml/2017/richdata2" ref="A2:F458">
      <sortCondition ref="C2:C458"/>
    </sortState>
  </autoFilter>
  <phoneticPr fontId="18"/>
  <printOptions horizontalCentered="1"/>
  <pageMargins left="0.23622047244094491" right="0.23622047244094491" top="0.74803149606299213" bottom="0.74803149606299213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081E-D9E1-41F7-B45A-8EA98AEC1E48}">
  <sheetPr>
    <tabColor rgb="FFFBE4D5"/>
    <pageSetUpPr fitToPage="1"/>
  </sheetPr>
  <dimension ref="A1:AA1010"/>
  <sheetViews>
    <sheetView workbookViewId="0">
      <pane ySplit="2" topLeftCell="A119" activePane="bottomLeft" state="frozen"/>
      <selection pane="bottomLeft" activeCell="H178" sqref="H178"/>
    </sheetView>
  </sheetViews>
  <sheetFormatPr defaultColWidth="14.42578125" defaultRowHeight="15" customHeight="1" x14ac:dyDescent="0.25"/>
  <cols>
    <col min="1" max="1" width="3.140625" style="90" bestFit="1" customWidth="1"/>
    <col min="2" max="2" width="12.42578125" style="90" customWidth="1"/>
    <col min="3" max="6" width="6.5703125" style="90" customWidth="1"/>
    <col min="7" max="7" width="11.5703125" style="90" customWidth="1"/>
    <col min="8" max="8" width="6.5703125" style="90" customWidth="1"/>
    <col min="9" max="9" width="8.85546875" style="90" customWidth="1"/>
    <col min="10" max="11" width="13.42578125" style="90" customWidth="1"/>
    <col min="12" max="12" width="9.5703125" style="90" customWidth="1"/>
    <col min="13" max="13" width="8.28515625" style="90" customWidth="1"/>
    <col min="14" max="26" width="8.5703125" style="90" customWidth="1"/>
  </cols>
  <sheetData>
    <row r="1" spans="1:26" ht="18" customHeight="1" x14ac:dyDescent="0.25">
      <c r="A1" s="105" t="s">
        <v>460</v>
      </c>
      <c r="B1" s="105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64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8" customHeight="1" x14ac:dyDescent="0.25">
      <c r="A2" s="27"/>
      <c r="B2" s="65" t="s">
        <v>461</v>
      </c>
      <c r="C2" s="29" t="s">
        <v>462</v>
      </c>
      <c r="D2" s="29" t="s">
        <v>463</v>
      </c>
      <c r="E2" s="29" t="s">
        <v>464</v>
      </c>
      <c r="F2" s="29" t="s">
        <v>465</v>
      </c>
      <c r="G2" s="29" t="s">
        <v>466</v>
      </c>
      <c r="H2" s="29" t="s">
        <v>467</v>
      </c>
      <c r="I2" s="29" t="s">
        <v>468</v>
      </c>
      <c r="J2" s="30" t="s">
        <v>469</v>
      </c>
      <c r="K2" s="31" t="s">
        <v>470</v>
      </c>
      <c r="L2" s="32" t="s">
        <v>471</v>
      </c>
      <c r="M2" s="25" t="s">
        <v>472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8" customHeight="1" x14ac:dyDescent="0.25">
      <c r="A3" s="27">
        <v>1</v>
      </c>
      <c r="B3" s="7" t="s">
        <v>2</v>
      </c>
      <c r="C3" s="8" t="s">
        <v>526</v>
      </c>
      <c r="D3" s="8">
        <v>2002</v>
      </c>
      <c r="E3" s="8" t="s">
        <v>473</v>
      </c>
      <c r="F3" s="9" t="s">
        <v>485</v>
      </c>
      <c r="G3" s="8">
        <v>114270</v>
      </c>
      <c r="H3" s="8">
        <v>3</v>
      </c>
      <c r="I3" s="8" t="s">
        <v>481</v>
      </c>
      <c r="J3" s="34">
        <v>7900</v>
      </c>
      <c r="K3" s="35">
        <f>J3*171</f>
        <v>1350900</v>
      </c>
      <c r="L3" s="34">
        <v>7900</v>
      </c>
      <c r="M3" s="32">
        <f>(J3-L3)</f>
        <v>0</v>
      </c>
      <c r="N3" s="21"/>
      <c r="O3" s="8"/>
      <c r="P3" s="8"/>
      <c r="Q3" s="8"/>
      <c r="R3" s="8"/>
      <c r="S3" s="8"/>
      <c r="T3" s="8"/>
      <c r="U3" s="8"/>
      <c r="V3" s="8"/>
      <c r="W3" s="8">
        <v>0</v>
      </c>
      <c r="X3" s="8" t="s">
        <v>485</v>
      </c>
      <c r="Y3" s="8"/>
      <c r="Z3" s="8"/>
    </row>
    <row r="4" spans="1:26" ht="18" customHeight="1" x14ac:dyDescent="0.25">
      <c r="A4" s="27">
        <v>2</v>
      </c>
      <c r="B4" s="8" t="s">
        <v>3</v>
      </c>
      <c r="C4" s="8" t="s">
        <v>524</v>
      </c>
      <c r="D4" s="8">
        <v>2002</v>
      </c>
      <c r="E4" s="8" t="s">
        <v>474</v>
      </c>
      <c r="F4" s="9" t="s">
        <v>485</v>
      </c>
      <c r="G4" s="8">
        <v>16570</v>
      </c>
      <c r="H4" s="8">
        <v>3</v>
      </c>
      <c r="I4" s="8" t="s">
        <v>487</v>
      </c>
      <c r="J4" s="34">
        <v>10200</v>
      </c>
      <c r="K4" s="35">
        <f>J4*171</f>
        <v>1744200</v>
      </c>
      <c r="L4" s="34">
        <v>10200</v>
      </c>
      <c r="M4" s="32">
        <f t="shared" ref="M4:M67" si="0">(J4-L4)</f>
        <v>0</v>
      </c>
      <c r="N4" s="21"/>
      <c r="O4" s="8"/>
      <c r="P4" s="8"/>
      <c r="Q4" s="8"/>
      <c r="R4" s="8"/>
      <c r="S4" s="8"/>
      <c r="T4" s="8"/>
      <c r="U4" s="8"/>
      <c r="V4" s="8"/>
      <c r="W4" s="8">
        <v>1</v>
      </c>
      <c r="X4" s="8" t="s">
        <v>489</v>
      </c>
      <c r="Y4" s="8"/>
      <c r="Z4" s="8"/>
    </row>
    <row r="5" spans="1:26" ht="18" customHeight="1" x14ac:dyDescent="0.25">
      <c r="A5" s="27">
        <v>3</v>
      </c>
      <c r="B5" s="7" t="s">
        <v>5</v>
      </c>
      <c r="C5" s="8" t="s">
        <v>510</v>
      </c>
      <c r="D5" s="8">
        <v>1991</v>
      </c>
      <c r="E5" s="8" t="s">
        <v>474</v>
      </c>
      <c r="F5" s="9" t="s">
        <v>485</v>
      </c>
      <c r="G5" s="8">
        <v>16600</v>
      </c>
      <c r="H5" s="8">
        <v>3</v>
      </c>
      <c r="I5" s="8" t="s">
        <v>481</v>
      </c>
      <c r="J5" s="34">
        <v>12000</v>
      </c>
      <c r="K5" s="35">
        <f t="shared" ref="K5:K68" si="1">J5*171</f>
        <v>2052000</v>
      </c>
      <c r="L5" s="34">
        <v>12000</v>
      </c>
      <c r="M5" s="32">
        <f t="shared" si="0"/>
        <v>0</v>
      </c>
      <c r="N5" s="21"/>
      <c r="O5" s="8"/>
      <c r="P5" s="8"/>
      <c r="Q5" s="8"/>
      <c r="R5" s="8"/>
      <c r="S5" s="8"/>
      <c r="T5" s="8"/>
      <c r="U5" s="8"/>
      <c r="V5" s="8"/>
      <c r="W5" s="8">
        <v>2</v>
      </c>
      <c r="X5" s="8" t="s">
        <v>509</v>
      </c>
      <c r="Y5" s="8"/>
      <c r="Z5" s="8"/>
    </row>
    <row r="6" spans="1:26" ht="18" customHeight="1" x14ac:dyDescent="0.25">
      <c r="A6" s="27">
        <v>4</v>
      </c>
      <c r="B6" s="7" t="s">
        <v>6</v>
      </c>
      <c r="C6" s="8" t="s">
        <v>523</v>
      </c>
      <c r="D6" s="8">
        <v>1986</v>
      </c>
      <c r="E6" s="8" t="s">
        <v>474</v>
      </c>
      <c r="F6" s="9" t="s">
        <v>485</v>
      </c>
      <c r="G6" s="8">
        <v>16800</v>
      </c>
      <c r="H6" s="8">
        <v>3</v>
      </c>
      <c r="I6" s="8" t="s">
        <v>481</v>
      </c>
      <c r="J6" s="34">
        <v>13000</v>
      </c>
      <c r="K6" s="35">
        <f t="shared" si="1"/>
        <v>2223000</v>
      </c>
      <c r="L6" s="34">
        <v>13000</v>
      </c>
      <c r="M6" s="32">
        <f t="shared" si="0"/>
        <v>0</v>
      </c>
      <c r="N6" s="21"/>
      <c r="O6" s="8"/>
      <c r="P6" s="8"/>
      <c r="Q6" s="8"/>
      <c r="R6" s="8"/>
      <c r="S6" s="8"/>
      <c r="T6" s="8"/>
      <c r="U6" s="8"/>
      <c r="V6" s="8"/>
      <c r="W6" s="8">
        <v>3</v>
      </c>
      <c r="X6" s="8" t="s">
        <v>483</v>
      </c>
      <c r="Y6" s="8"/>
      <c r="Z6" s="8"/>
    </row>
    <row r="7" spans="1:26" ht="18" customHeight="1" x14ac:dyDescent="0.25">
      <c r="A7" s="27">
        <v>5</v>
      </c>
      <c r="B7" s="7" t="s">
        <v>7</v>
      </c>
      <c r="C7" s="8" t="s">
        <v>523</v>
      </c>
      <c r="D7" s="8" t="s">
        <v>475</v>
      </c>
      <c r="E7" s="8" t="s">
        <v>474</v>
      </c>
      <c r="F7" s="9" t="s">
        <v>506</v>
      </c>
      <c r="G7" s="8">
        <v>116618</v>
      </c>
      <c r="H7" s="8">
        <v>3</v>
      </c>
      <c r="I7" s="8" t="s">
        <v>486</v>
      </c>
      <c r="J7" s="34">
        <v>40000</v>
      </c>
      <c r="K7" s="35">
        <f t="shared" si="1"/>
        <v>6840000</v>
      </c>
      <c r="L7" s="34">
        <v>40000</v>
      </c>
      <c r="M7" s="32">
        <f t="shared" si="0"/>
        <v>0</v>
      </c>
      <c r="N7" s="21"/>
      <c r="O7" s="8"/>
      <c r="P7" s="8"/>
      <c r="Q7" s="8"/>
      <c r="R7" s="8"/>
      <c r="S7" s="8"/>
      <c r="T7" s="8"/>
      <c r="U7" s="8"/>
      <c r="V7" s="8"/>
      <c r="W7" s="8">
        <v>4</v>
      </c>
      <c r="X7" s="8" t="s">
        <v>478</v>
      </c>
      <c r="Y7" s="8"/>
      <c r="Z7" s="8"/>
    </row>
    <row r="8" spans="1:26" ht="18" customHeight="1" x14ac:dyDescent="0.25">
      <c r="A8" s="27">
        <v>6</v>
      </c>
      <c r="B8" s="7" t="s">
        <v>8</v>
      </c>
      <c r="C8" s="8" t="s">
        <v>523</v>
      </c>
      <c r="D8" s="8" t="s">
        <v>475</v>
      </c>
      <c r="E8" s="8" t="s">
        <v>474</v>
      </c>
      <c r="F8" s="9" t="s">
        <v>506</v>
      </c>
      <c r="G8" s="8">
        <v>116618</v>
      </c>
      <c r="H8" s="8">
        <v>3</v>
      </c>
      <c r="I8" s="8" t="s">
        <v>492</v>
      </c>
      <c r="J8" s="34">
        <v>40000</v>
      </c>
      <c r="K8" s="35">
        <f t="shared" si="1"/>
        <v>6840000</v>
      </c>
      <c r="L8" s="34">
        <v>40000</v>
      </c>
      <c r="M8" s="32">
        <f t="shared" si="0"/>
        <v>0</v>
      </c>
      <c r="N8" s="21"/>
      <c r="O8" s="8"/>
      <c r="P8" s="8"/>
      <c r="Q8" s="8"/>
      <c r="R8" s="8"/>
      <c r="S8" s="8"/>
      <c r="T8" s="8"/>
      <c r="U8" s="8"/>
      <c r="V8" s="8"/>
      <c r="W8" s="8">
        <v>5</v>
      </c>
      <c r="X8" s="8" t="s">
        <v>520</v>
      </c>
      <c r="Y8" s="8"/>
      <c r="Z8" s="8"/>
    </row>
    <row r="9" spans="1:26" ht="18" customHeight="1" x14ac:dyDescent="0.25">
      <c r="A9" s="27">
        <v>7</v>
      </c>
      <c r="B9" s="7" t="s">
        <v>10</v>
      </c>
      <c r="C9" s="8" t="s">
        <v>511</v>
      </c>
      <c r="D9" s="8" t="s">
        <v>475</v>
      </c>
      <c r="E9" s="8" t="s">
        <v>473</v>
      </c>
      <c r="F9" s="9" t="s">
        <v>520</v>
      </c>
      <c r="G9" s="8">
        <v>118135</v>
      </c>
      <c r="H9" s="8" t="s">
        <v>521</v>
      </c>
      <c r="I9" s="8" t="s">
        <v>529</v>
      </c>
      <c r="J9" s="34">
        <v>24500</v>
      </c>
      <c r="K9" s="35">
        <f t="shared" si="1"/>
        <v>4189500</v>
      </c>
      <c r="L9" s="34">
        <v>24500</v>
      </c>
      <c r="M9" s="32">
        <f t="shared" si="0"/>
        <v>0</v>
      </c>
      <c r="N9" s="21"/>
      <c r="O9" s="8"/>
      <c r="P9" s="8"/>
      <c r="Q9" s="8"/>
      <c r="R9" s="8"/>
      <c r="S9" s="8"/>
      <c r="T9" s="8"/>
      <c r="U9" s="8"/>
      <c r="V9" s="8"/>
      <c r="W9" s="8">
        <v>6</v>
      </c>
      <c r="X9" s="8" t="s">
        <v>530</v>
      </c>
      <c r="Y9" s="8"/>
      <c r="Z9" s="8"/>
    </row>
    <row r="10" spans="1:26" ht="18" customHeight="1" x14ac:dyDescent="0.25">
      <c r="A10" s="27">
        <v>8</v>
      </c>
      <c r="B10" s="7" t="s">
        <v>11</v>
      </c>
      <c r="C10" s="8" t="s">
        <v>519</v>
      </c>
      <c r="D10" s="8" t="s">
        <v>475</v>
      </c>
      <c r="E10" s="8" t="s">
        <v>476</v>
      </c>
      <c r="F10" s="9" t="s">
        <v>520</v>
      </c>
      <c r="G10" s="8">
        <v>326135</v>
      </c>
      <c r="H10" s="8" t="s">
        <v>521</v>
      </c>
      <c r="I10" s="8" t="s">
        <v>479</v>
      </c>
      <c r="J10" s="34">
        <v>38000</v>
      </c>
      <c r="K10" s="35">
        <f t="shared" si="1"/>
        <v>6498000</v>
      </c>
      <c r="L10" s="34">
        <v>38000</v>
      </c>
      <c r="M10" s="32">
        <f t="shared" si="0"/>
        <v>0</v>
      </c>
      <c r="N10" s="21"/>
      <c r="O10" s="8"/>
      <c r="P10" s="8"/>
      <c r="Q10" s="8"/>
      <c r="R10" s="8"/>
      <c r="S10" s="8"/>
      <c r="T10" s="8"/>
      <c r="U10" s="8"/>
      <c r="V10" s="8"/>
      <c r="W10" s="8">
        <v>7</v>
      </c>
      <c r="X10" s="8" t="s">
        <v>531</v>
      </c>
      <c r="Y10" s="8"/>
      <c r="Z10" s="8"/>
    </row>
    <row r="11" spans="1:26" ht="18" customHeight="1" x14ac:dyDescent="0.25">
      <c r="A11" s="27">
        <v>9</v>
      </c>
      <c r="B11" s="7" t="s">
        <v>12</v>
      </c>
      <c r="C11" s="8" t="s">
        <v>519</v>
      </c>
      <c r="D11" s="8" t="s">
        <v>475</v>
      </c>
      <c r="E11" s="8" t="s">
        <v>476</v>
      </c>
      <c r="F11" s="9" t="s">
        <v>520</v>
      </c>
      <c r="G11" s="8">
        <v>326135</v>
      </c>
      <c r="H11" s="8" t="s">
        <v>521</v>
      </c>
      <c r="I11" s="8" t="s">
        <v>479</v>
      </c>
      <c r="J11" s="34">
        <v>38000</v>
      </c>
      <c r="K11" s="35">
        <f t="shared" si="1"/>
        <v>6498000</v>
      </c>
      <c r="L11" s="34">
        <v>38000</v>
      </c>
      <c r="M11" s="32">
        <f t="shared" si="0"/>
        <v>0</v>
      </c>
      <c r="N11" s="21"/>
      <c r="O11" s="8"/>
      <c r="P11" s="8"/>
      <c r="Q11" s="8"/>
      <c r="R11" s="8"/>
      <c r="S11" s="8"/>
      <c r="T11" s="8"/>
      <c r="U11" s="8"/>
      <c r="V11" s="8"/>
      <c r="W11" s="8">
        <v>8</v>
      </c>
      <c r="X11" s="8" t="s">
        <v>506</v>
      </c>
      <c r="Y11" s="8"/>
      <c r="Z11" s="8"/>
    </row>
    <row r="12" spans="1:26" ht="18" customHeight="1" x14ac:dyDescent="0.25">
      <c r="A12" s="27">
        <v>10</v>
      </c>
      <c r="B12" s="7" t="s">
        <v>13</v>
      </c>
      <c r="C12" s="8" t="s">
        <v>519</v>
      </c>
      <c r="D12" s="8" t="s">
        <v>475</v>
      </c>
      <c r="E12" s="8" t="s">
        <v>476</v>
      </c>
      <c r="F12" s="9" t="s">
        <v>520</v>
      </c>
      <c r="G12" s="8">
        <v>326135</v>
      </c>
      <c r="H12" s="8" t="s">
        <v>521</v>
      </c>
      <c r="I12" s="8" t="s">
        <v>479</v>
      </c>
      <c r="J12" s="34">
        <v>38000</v>
      </c>
      <c r="K12" s="35">
        <f t="shared" si="1"/>
        <v>6498000</v>
      </c>
      <c r="L12" s="34">
        <v>38000</v>
      </c>
      <c r="M12" s="32">
        <f t="shared" si="0"/>
        <v>0</v>
      </c>
      <c r="N12" s="21"/>
      <c r="O12" s="8"/>
      <c r="P12" s="8"/>
      <c r="Q12" s="8"/>
      <c r="R12" s="8"/>
      <c r="S12" s="8"/>
      <c r="T12" s="8"/>
      <c r="U12" s="8"/>
      <c r="V12" s="8"/>
      <c r="W12" s="8">
        <v>9</v>
      </c>
      <c r="X12" s="8" t="s">
        <v>495</v>
      </c>
      <c r="Y12" s="8"/>
      <c r="Z12" s="8"/>
    </row>
    <row r="13" spans="1:26" ht="18" customHeight="1" x14ac:dyDescent="0.25">
      <c r="A13" s="27">
        <v>11</v>
      </c>
      <c r="B13" s="7" t="s">
        <v>14</v>
      </c>
      <c r="C13" s="8" t="s">
        <v>519</v>
      </c>
      <c r="D13" s="8" t="s">
        <v>475</v>
      </c>
      <c r="E13" s="8" t="s">
        <v>476</v>
      </c>
      <c r="F13" s="9" t="s">
        <v>506</v>
      </c>
      <c r="G13" s="8">
        <v>326138</v>
      </c>
      <c r="H13" s="8" t="s">
        <v>521</v>
      </c>
      <c r="I13" s="8" t="s">
        <v>487</v>
      </c>
      <c r="J13" s="34">
        <v>35000</v>
      </c>
      <c r="K13" s="35">
        <f t="shared" si="1"/>
        <v>5985000</v>
      </c>
      <c r="L13" s="34">
        <v>35000</v>
      </c>
      <c r="M13" s="32">
        <f t="shared" si="0"/>
        <v>0</v>
      </c>
      <c r="N13" s="21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8" customHeight="1" x14ac:dyDescent="0.25">
      <c r="A14" s="27">
        <v>12</v>
      </c>
      <c r="B14" s="7" t="s">
        <v>15</v>
      </c>
      <c r="C14" s="8" t="s">
        <v>519</v>
      </c>
      <c r="D14" s="8" t="s">
        <v>475</v>
      </c>
      <c r="E14" s="8" t="s">
        <v>476</v>
      </c>
      <c r="F14" s="9" t="s">
        <v>506</v>
      </c>
      <c r="G14" s="8">
        <v>326138</v>
      </c>
      <c r="H14" s="8" t="s">
        <v>521</v>
      </c>
      <c r="I14" s="8" t="s">
        <v>487</v>
      </c>
      <c r="J14" s="34">
        <v>35000</v>
      </c>
      <c r="K14" s="35">
        <f t="shared" si="1"/>
        <v>5985000</v>
      </c>
      <c r="L14" s="34">
        <v>35000</v>
      </c>
      <c r="M14" s="32">
        <f t="shared" si="0"/>
        <v>0</v>
      </c>
      <c r="N14" s="21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8" customHeight="1" x14ac:dyDescent="0.25">
      <c r="A15" s="27">
        <v>13</v>
      </c>
      <c r="B15" s="7" t="s">
        <v>16</v>
      </c>
      <c r="C15" s="8" t="s">
        <v>516</v>
      </c>
      <c r="D15" s="8">
        <v>1993</v>
      </c>
      <c r="E15" s="8" t="s">
        <v>474</v>
      </c>
      <c r="F15" s="9" t="s">
        <v>506</v>
      </c>
      <c r="G15" s="8">
        <v>16528</v>
      </c>
      <c r="H15" s="8">
        <v>3</v>
      </c>
      <c r="I15" s="8" t="s">
        <v>479</v>
      </c>
      <c r="J15" s="34">
        <v>52000</v>
      </c>
      <c r="K15" s="35">
        <f t="shared" si="1"/>
        <v>8892000</v>
      </c>
      <c r="L15" s="34">
        <v>52000</v>
      </c>
      <c r="M15" s="32">
        <f t="shared" si="0"/>
        <v>0</v>
      </c>
      <c r="N15" s="21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8" customHeight="1" x14ac:dyDescent="0.25">
      <c r="A16" s="27">
        <v>14</v>
      </c>
      <c r="B16" s="7" t="s">
        <v>17</v>
      </c>
      <c r="C16" s="8" t="s">
        <v>516</v>
      </c>
      <c r="D16" s="8">
        <v>1995</v>
      </c>
      <c r="E16" s="8" t="s">
        <v>474</v>
      </c>
      <c r="F16" s="9" t="s">
        <v>506</v>
      </c>
      <c r="G16" s="8">
        <v>16528</v>
      </c>
      <c r="H16" s="8">
        <v>3</v>
      </c>
      <c r="I16" s="8" t="s">
        <v>481</v>
      </c>
      <c r="J16" s="34">
        <v>50000</v>
      </c>
      <c r="K16" s="35">
        <f t="shared" si="1"/>
        <v>8550000</v>
      </c>
      <c r="L16" s="34">
        <v>50000</v>
      </c>
      <c r="M16" s="32">
        <f>(J16-L16)</f>
        <v>0</v>
      </c>
      <c r="N16" s="21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8" customHeight="1" x14ac:dyDescent="0.25">
      <c r="A17" s="27">
        <v>15</v>
      </c>
      <c r="B17" s="7" t="s">
        <v>18</v>
      </c>
      <c r="C17" s="8" t="s">
        <v>516</v>
      </c>
      <c r="D17" s="8">
        <v>2004</v>
      </c>
      <c r="E17" s="8" t="s">
        <v>474</v>
      </c>
      <c r="F17" s="9" t="s">
        <v>485</v>
      </c>
      <c r="G17" s="8">
        <v>116520</v>
      </c>
      <c r="H17" s="8">
        <v>3</v>
      </c>
      <c r="I17" s="8" t="s">
        <v>487</v>
      </c>
      <c r="J17" s="34">
        <v>27800</v>
      </c>
      <c r="K17" s="35">
        <f t="shared" si="1"/>
        <v>4753800</v>
      </c>
      <c r="L17" s="34">
        <v>27800</v>
      </c>
      <c r="M17" s="32">
        <f t="shared" si="0"/>
        <v>0</v>
      </c>
      <c r="N17" s="21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8" customHeight="1" x14ac:dyDescent="0.25">
      <c r="A18" s="27">
        <v>16</v>
      </c>
      <c r="B18" s="7" t="s">
        <v>19</v>
      </c>
      <c r="C18" s="8" t="s">
        <v>511</v>
      </c>
      <c r="D18" s="8">
        <v>2001</v>
      </c>
      <c r="E18" s="8" t="s">
        <v>473</v>
      </c>
      <c r="F18" s="9" t="s">
        <v>495</v>
      </c>
      <c r="G18" s="8">
        <v>118239</v>
      </c>
      <c r="H18" s="8">
        <v>3</v>
      </c>
      <c r="I18" s="8" t="s">
        <v>488</v>
      </c>
      <c r="J18" s="34">
        <v>32000</v>
      </c>
      <c r="K18" s="35">
        <f t="shared" si="1"/>
        <v>5472000</v>
      </c>
      <c r="L18" s="34">
        <v>32000</v>
      </c>
      <c r="M18" s="32">
        <f t="shared" si="0"/>
        <v>0</v>
      </c>
      <c r="N18" s="21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8" customHeight="1" x14ac:dyDescent="0.25">
      <c r="A19" s="27">
        <v>17</v>
      </c>
      <c r="B19" s="7" t="s">
        <v>20</v>
      </c>
      <c r="C19" s="8" t="s">
        <v>516</v>
      </c>
      <c r="D19" s="8">
        <v>2009</v>
      </c>
      <c r="E19" s="8" t="s">
        <v>474</v>
      </c>
      <c r="F19" s="9" t="s">
        <v>485</v>
      </c>
      <c r="G19" s="8">
        <v>116520</v>
      </c>
      <c r="H19" s="8">
        <v>3</v>
      </c>
      <c r="I19" s="8" t="s">
        <v>481</v>
      </c>
      <c r="J19" s="34">
        <v>27500</v>
      </c>
      <c r="K19" s="35">
        <f t="shared" si="1"/>
        <v>4702500</v>
      </c>
      <c r="L19" s="34">
        <v>27500</v>
      </c>
      <c r="M19" s="32">
        <f t="shared" si="0"/>
        <v>0</v>
      </c>
      <c r="N19" s="21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8" customHeight="1" x14ac:dyDescent="0.25">
      <c r="A20" s="27">
        <v>18</v>
      </c>
      <c r="B20" s="12" t="s">
        <v>21</v>
      </c>
      <c r="C20" s="8" t="s">
        <v>516</v>
      </c>
      <c r="D20" s="8">
        <v>2004</v>
      </c>
      <c r="E20" s="8" t="s">
        <v>474</v>
      </c>
      <c r="F20" s="9" t="s">
        <v>485</v>
      </c>
      <c r="G20" s="8">
        <v>116520</v>
      </c>
      <c r="H20" s="8">
        <v>3</v>
      </c>
      <c r="I20" s="8" t="s">
        <v>490</v>
      </c>
      <c r="J20" s="34">
        <v>28500</v>
      </c>
      <c r="K20" s="35">
        <f t="shared" si="1"/>
        <v>4873500</v>
      </c>
      <c r="L20" s="34">
        <v>28500</v>
      </c>
      <c r="M20" s="32">
        <f t="shared" si="0"/>
        <v>0</v>
      </c>
      <c r="N20" s="21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8" customHeight="1" x14ac:dyDescent="0.25">
      <c r="A21" s="27">
        <v>19</v>
      </c>
      <c r="B21" s="12" t="s">
        <v>23</v>
      </c>
      <c r="C21" s="8" t="s">
        <v>511</v>
      </c>
      <c r="D21" s="8">
        <v>2007</v>
      </c>
      <c r="E21" s="8" t="s">
        <v>473</v>
      </c>
      <c r="F21" s="9" t="s">
        <v>506</v>
      </c>
      <c r="G21" s="8">
        <v>118238</v>
      </c>
      <c r="H21" s="8" t="s">
        <v>522</v>
      </c>
      <c r="I21" s="8" t="s">
        <v>517</v>
      </c>
      <c r="J21" s="34">
        <v>29000</v>
      </c>
      <c r="K21" s="35">
        <f t="shared" si="1"/>
        <v>4959000</v>
      </c>
      <c r="L21" s="34">
        <v>29000</v>
      </c>
      <c r="M21" s="32">
        <f t="shared" si="0"/>
        <v>0</v>
      </c>
      <c r="N21" s="21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8" customHeight="1" x14ac:dyDescent="0.25">
      <c r="A22" s="27">
        <v>20</v>
      </c>
      <c r="B22" s="13" t="s">
        <v>22</v>
      </c>
      <c r="C22" s="8" t="s">
        <v>511</v>
      </c>
      <c r="D22" s="8">
        <v>2003</v>
      </c>
      <c r="E22" s="8" t="s">
        <v>474</v>
      </c>
      <c r="F22" s="9" t="s">
        <v>485</v>
      </c>
      <c r="G22" s="8">
        <v>116520</v>
      </c>
      <c r="H22" s="8">
        <v>3</v>
      </c>
      <c r="I22" s="8" t="s">
        <v>487</v>
      </c>
      <c r="J22" s="34">
        <v>27500</v>
      </c>
      <c r="K22" s="35">
        <f t="shared" si="1"/>
        <v>4702500</v>
      </c>
      <c r="L22" s="34">
        <v>27500</v>
      </c>
      <c r="M22" s="32">
        <f t="shared" si="0"/>
        <v>0</v>
      </c>
      <c r="N22" s="21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8" customHeight="1" x14ac:dyDescent="0.25">
      <c r="A23" s="27">
        <v>21</v>
      </c>
      <c r="B23" s="13" t="s">
        <v>24</v>
      </c>
      <c r="C23" s="8" t="s">
        <v>511</v>
      </c>
      <c r="D23" s="6">
        <v>2010</v>
      </c>
      <c r="E23" s="8" t="s">
        <v>474</v>
      </c>
      <c r="F23" s="9" t="s">
        <v>485</v>
      </c>
      <c r="G23" s="8">
        <v>116520</v>
      </c>
      <c r="H23" s="8">
        <v>3</v>
      </c>
      <c r="I23" s="8" t="s">
        <v>487</v>
      </c>
      <c r="J23" s="34">
        <v>27500</v>
      </c>
      <c r="K23" s="35">
        <f t="shared" si="1"/>
        <v>4702500</v>
      </c>
      <c r="L23" s="34">
        <v>27500</v>
      </c>
      <c r="M23" s="32">
        <f t="shared" si="0"/>
        <v>0</v>
      </c>
      <c r="N23" s="21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8" customHeight="1" x14ac:dyDescent="0.25">
      <c r="A24" s="27">
        <v>22</v>
      </c>
      <c r="B24" s="12" t="s">
        <v>25</v>
      </c>
      <c r="C24" s="8" t="s">
        <v>511</v>
      </c>
      <c r="D24" s="6">
        <v>2005</v>
      </c>
      <c r="E24" s="8" t="s">
        <v>474</v>
      </c>
      <c r="F24" s="9" t="s">
        <v>485</v>
      </c>
      <c r="G24" s="8">
        <v>116520</v>
      </c>
      <c r="H24" s="8">
        <v>3</v>
      </c>
      <c r="I24" s="8" t="s">
        <v>479</v>
      </c>
      <c r="J24" s="34">
        <v>28500</v>
      </c>
      <c r="K24" s="35">
        <f t="shared" si="1"/>
        <v>4873500</v>
      </c>
      <c r="L24" s="34">
        <v>28500</v>
      </c>
      <c r="M24" s="32">
        <f t="shared" si="0"/>
        <v>0</v>
      </c>
      <c r="N24" s="21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8" customHeight="1" x14ac:dyDescent="0.25">
      <c r="A25" s="27">
        <v>23</v>
      </c>
      <c r="B25" s="12" t="s">
        <v>26</v>
      </c>
      <c r="C25" s="8" t="s">
        <v>523</v>
      </c>
      <c r="D25" s="6">
        <v>2018</v>
      </c>
      <c r="E25" s="8" t="s">
        <v>474</v>
      </c>
      <c r="F25" s="9" t="s">
        <v>485</v>
      </c>
      <c r="G25" s="8">
        <v>114060</v>
      </c>
      <c r="H25" s="8">
        <v>3</v>
      </c>
      <c r="I25" s="8" t="s">
        <v>487</v>
      </c>
      <c r="J25" s="34">
        <v>13400</v>
      </c>
      <c r="K25" s="35">
        <f t="shared" si="1"/>
        <v>2291400</v>
      </c>
      <c r="L25" s="34">
        <v>13400</v>
      </c>
      <c r="M25" s="32">
        <f t="shared" si="0"/>
        <v>0</v>
      </c>
      <c r="N25" s="21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8" customHeight="1" x14ac:dyDescent="0.25">
      <c r="A26" s="27">
        <v>24</v>
      </c>
      <c r="B26" s="7" t="s">
        <v>27</v>
      </c>
      <c r="C26" s="8" t="s">
        <v>507</v>
      </c>
      <c r="D26" s="8">
        <v>2001</v>
      </c>
      <c r="E26" s="8" t="s">
        <v>474</v>
      </c>
      <c r="F26" s="9" t="s">
        <v>485</v>
      </c>
      <c r="G26" s="8">
        <v>16710</v>
      </c>
      <c r="H26" s="8">
        <v>3</v>
      </c>
      <c r="I26" s="8" t="s">
        <v>487</v>
      </c>
      <c r="J26" s="34">
        <v>13900</v>
      </c>
      <c r="K26" s="35">
        <f t="shared" si="1"/>
        <v>2376900</v>
      </c>
      <c r="L26" s="34">
        <v>13900</v>
      </c>
      <c r="M26" s="32">
        <f t="shared" si="0"/>
        <v>0</v>
      </c>
      <c r="N26" s="21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8" customHeight="1" x14ac:dyDescent="0.25">
      <c r="A27" s="27">
        <v>25</v>
      </c>
      <c r="B27" s="12" t="s">
        <v>28</v>
      </c>
      <c r="C27" s="8" t="s">
        <v>507</v>
      </c>
      <c r="D27" s="8">
        <v>2002</v>
      </c>
      <c r="E27" s="8" t="s">
        <v>474</v>
      </c>
      <c r="F27" s="9" t="s">
        <v>485</v>
      </c>
      <c r="G27" s="8">
        <v>16710</v>
      </c>
      <c r="H27" s="8">
        <v>3</v>
      </c>
      <c r="I27" s="8" t="s">
        <v>487</v>
      </c>
      <c r="J27" s="34">
        <v>13900</v>
      </c>
      <c r="K27" s="35">
        <f t="shared" si="1"/>
        <v>2376900</v>
      </c>
      <c r="L27" s="34">
        <v>13900</v>
      </c>
      <c r="M27" s="32">
        <f t="shared" si="0"/>
        <v>0</v>
      </c>
      <c r="N27" s="21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8" customHeight="1" x14ac:dyDescent="0.25">
      <c r="A28" s="27">
        <v>26</v>
      </c>
      <c r="B28" s="7" t="s">
        <v>29</v>
      </c>
      <c r="C28" s="8" t="s">
        <v>511</v>
      </c>
      <c r="D28" s="8">
        <v>2000</v>
      </c>
      <c r="E28" s="8" t="s">
        <v>473</v>
      </c>
      <c r="F28" s="9" t="s">
        <v>495</v>
      </c>
      <c r="G28" s="8">
        <v>118239</v>
      </c>
      <c r="H28" s="8">
        <v>3</v>
      </c>
      <c r="I28" s="8" t="s">
        <v>488</v>
      </c>
      <c r="J28" s="34">
        <v>32000</v>
      </c>
      <c r="K28" s="35">
        <f t="shared" si="1"/>
        <v>5472000</v>
      </c>
      <c r="L28" s="34">
        <v>32000</v>
      </c>
      <c r="M28" s="32">
        <f t="shared" si="0"/>
        <v>0</v>
      </c>
      <c r="N28" s="21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8" customHeight="1" x14ac:dyDescent="0.25">
      <c r="A29" s="27">
        <v>27</v>
      </c>
      <c r="B29" s="7" t="s">
        <v>30</v>
      </c>
      <c r="C29" s="8" t="s">
        <v>511</v>
      </c>
      <c r="D29" s="8">
        <v>1995</v>
      </c>
      <c r="E29" s="8" t="s">
        <v>473</v>
      </c>
      <c r="F29" s="9" t="s">
        <v>530</v>
      </c>
      <c r="G29" s="8">
        <v>18346</v>
      </c>
      <c r="H29" s="8">
        <v>3</v>
      </c>
      <c r="I29" s="8" t="s">
        <v>488</v>
      </c>
      <c r="J29" s="34">
        <v>34000</v>
      </c>
      <c r="K29" s="35">
        <f t="shared" si="1"/>
        <v>5814000</v>
      </c>
      <c r="L29" s="34">
        <v>34000</v>
      </c>
      <c r="M29" s="32">
        <f t="shared" si="0"/>
        <v>0</v>
      </c>
      <c r="N29" s="21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8" customHeight="1" x14ac:dyDescent="0.25">
      <c r="A30" s="27">
        <v>28</v>
      </c>
      <c r="B30" s="7" t="s">
        <v>31</v>
      </c>
      <c r="C30" s="8" t="s">
        <v>511</v>
      </c>
      <c r="D30" s="8">
        <v>2000</v>
      </c>
      <c r="E30" s="8" t="s">
        <v>473</v>
      </c>
      <c r="F30" s="9" t="s">
        <v>530</v>
      </c>
      <c r="G30" s="8">
        <v>118206</v>
      </c>
      <c r="H30" s="8">
        <v>3</v>
      </c>
      <c r="I30" s="8" t="s">
        <v>532</v>
      </c>
      <c r="J30" s="34">
        <v>36000</v>
      </c>
      <c r="K30" s="35">
        <f t="shared" si="1"/>
        <v>6156000</v>
      </c>
      <c r="L30" s="34">
        <v>36000</v>
      </c>
      <c r="M30" s="32">
        <f t="shared" si="0"/>
        <v>0</v>
      </c>
      <c r="N30" s="21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8" customHeight="1" x14ac:dyDescent="0.25">
      <c r="A31" s="27">
        <v>29</v>
      </c>
      <c r="B31" s="7" t="s">
        <v>34</v>
      </c>
      <c r="C31" s="8" t="s">
        <v>511</v>
      </c>
      <c r="D31" s="8">
        <v>1999</v>
      </c>
      <c r="E31" s="8" t="s">
        <v>473</v>
      </c>
      <c r="F31" s="9" t="s">
        <v>495</v>
      </c>
      <c r="G31" s="8">
        <v>18239</v>
      </c>
      <c r="H31" s="8">
        <v>3</v>
      </c>
      <c r="I31" s="8" t="s">
        <v>488</v>
      </c>
      <c r="J31" s="34">
        <v>23500</v>
      </c>
      <c r="K31" s="35">
        <f t="shared" si="1"/>
        <v>4018500</v>
      </c>
      <c r="L31" s="34">
        <v>23500</v>
      </c>
      <c r="M31" s="32">
        <f t="shared" si="0"/>
        <v>0</v>
      </c>
      <c r="N31" s="21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8" customHeight="1" x14ac:dyDescent="0.25">
      <c r="A32" s="27">
        <v>30</v>
      </c>
      <c r="B32" s="7" t="s">
        <v>36</v>
      </c>
      <c r="C32" s="8" t="s">
        <v>511</v>
      </c>
      <c r="D32" s="8">
        <v>2182</v>
      </c>
      <c r="E32" s="8" t="s">
        <v>477</v>
      </c>
      <c r="F32" s="9" t="s">
        <v>495</v>
      </c>
      <c r="G32" s="8">
        <v>218239</v>
      </c>
      <c r="H32" s="8">
        <v>3</v>
      </c>
      <c r="I32" s="8" t="s">
        <v>481</v>
      </c>
      <c r="J32" s="34">
        <v>40000</v>
      </c>
      <c r="K32" s="35">
        <f t="shared" si="1"/>
        <v>6840000</v>
      </c>
      <c r="L32" s="34">
        <v>40000</v>
      </c>
      <c r="M32" s="32">
        <f t="shared" si="0"/>
        <v>0</v>
      </c>
      <c r="N32" s="21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8" customHeight="1" x14ac:dyDescent="0.25">
      <c r="A33" s="27">
        <v>31</v>
      </c>
      <c r="B33" s="13" t="s">
        <v>32</v>
      </c>
      <c r="C33" s="8" t="s">
        <v>511</v>
      </c>
      <c r="D33" s="8">
        <v>1993</v>
      </c>
      <c r="E33" s="8" t="s">
        <v>473</v>
      </c>
      <c r="F33" s="9" t="s">
        <v>495</v>
      </c>
      <c r="G33" s="8">
        <v>18239</v>
      </c>
      <c r="H33" s="8">
        <v>3</v>
      </c>
      <c r="I33" s="8" t="s">
        <v>488</v>
      </c>
      <c r="J33" s="34">
        <v>24200</v>
      </c>
      <c r="K33" s="35">
        <f t="shared" si="1"/>
        <v>4138200</v>
      </c>
      <c r="L33" s="34">
        <v>24200</v>
      </c>
      <c r="M33" s="32">
        <f t="shared" si="0"/>
        <v>0</v>
      </c>
      <c r="N33" s="21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8" customHeight="1" x14ac:dyDescent="0.25">
      <c r="A34" s="27">
        <v>32</v>
      </c>
      <c r="B34" s="7" t="s">
        <v>33</v>
      </c>
      <c r="C34" s="8" t="s">
        <v>507</v>
      </c>
      <c r="D34" s="6">
        <v>2005</v>
      </c>
      <c r="E34" s="8" t="s">
        <v>474</v>
      </c>
      <c r="F34" s="9" t="s">
        <v>485</v>
      </c>
      <c r="G34" s="8">
        <v>16710</v>
      </c>
      <c r="H34" s="8">
        <v>3</v>
      </c>
      <c r="I34" s="8" t="s">
        <v>481</v>
      </c>
      <c r="J34" s="34">
        <v>13500</v>
      </c>
      <c r="K34" s="35">
        <f t="shared" si="1"/>
        <v>2308500</v>
      </c>
      <c r="L34" s="34">
        <v>13500</v>
      </c>
      <c r="M34" s="32">
        <f t="shared" si="0"/>
        <v>0</v>
      </c>
      <c r="N34" s="21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8" customHeight="1" x14ac:dyDescent="0.25">
      <c r="A35" s="27">
        <v>33</v>
      </c>
      <c r="B35" s="14" t="s">
        <v>35</v>
      </c>
      <c r="C35" s="8" t="s">
        <v>507</v>
      </c>
      <c r="D35" s="6">
        <v>2002</v>
      </c>
      <c r="E35" s="8" t="s">
        <v>474</v>
      </c>
      <c r="F35" s="9" t="s">
        <v>485</v>
      </c>
      <c r="G35" s="8">
        <v>16710</v>
      </c>
      <c r="H35" s="8">
        <v>3</v>
      </c>
      <c r="I35" s="8" t="s">
        <v>481</v>
      </c>
      <c r="J35" s="34">
        <v>13500</v>
      </c>
      <c r="K35" s="35">
        <f t="shared" si="1"/>
        <v>2308500</v>
      </c>
      <c r="L35" s="34">
        <v>13500</v>
      </c>
      <c r="M35" s="32">
        <f t="shared" si="0"/>
        <v>0</v>
      </c>
      <c r="N35" s="21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8" customHeight="1" x14ac:dyDescent="0.25">
      <c r="A36" s="27">
        <v>34</v>
      </c>
      <c r="B36" s="7" t="s">
        <v>37</v>
      </c>
      <c r="C36" s="8" t="s">
        <v>507</v>
      </c>
      <c r="D36" s="8">
        <v>2001</v>
      </c>
      <c r="E36" s="8" t="s">
        <v>474</v>
      </c>
      <c r="F36" s="9" t="s">
        <v>485</v>
      </c>
      <c r="G36" s="8">
        <v>16710</v>
      </c>
      <c r="H36" s="8">
        <v>3</v>
      </c>
      <c r="I36" s="8" t="s">
        <v>481</v>
      </c>
      <c r="J36" s="34">
        <v>13500</v>
      </c>
      <c r="K36" s="35">
        <f t="shared" si="1"/>
        <v>2308500</v>
      </c>
      <c r="L36" s="34">
        <v>13500</v>
      </c>
      <c r="M36" s="32">
        <f t="shared" si="0"/>
        <v>0</v>
      </c>
      <c r="N36" s="21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8" customHeight="1" x14ac:dyDescent="0.25">
      <c r="A37" s="27">
        <v>35</v>
      </c>
      <c r="B37" s="13" t="s">
        <v>38</v>
      </c>
      <c r="C37" s="8" t="s">
        <v>507</v>
      </c>
      <c r="D37" s="8">
        <v>1996</v>
      </c>
      <c r="E37" s="8" t="s">
        <v>474</v>
      </c>
      <c r="F37" s="9" t="s">
        <v>485</v>
      </c>
      <c r="G37" s="8">
        <v>16700</v>
      </c>
      <c r="H37" s="8">
        <v>3</v>
      </c>
      <c r="I37" s="8" t="s">
        <v>481</v>
      </c>
      <c r="J37" s="34">
        <v>13500</v>
      </c>
      <c r="K37" s="35">
        <f t="shared" si="1"/>
        <v>2308500</v>
      </c>
      <c r="L37" s="34">
        <v>13500</v>
      </c>
      <c r="M37" s="32">
        <f t="shared" si="0"/>
        <v>0</v>
      </c>
      <c r="N37" s="21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8" customHeight="1" x14ac:dyDescent="0.25">
      <c r="A38" s="27">
        <v>36</v>
      </c>
      <c r="B38" s="13" t="s">
        <v>39</v>
      </c>
      <c r="C38" s="8" t="s">
        <v>507</v>
      </c>
      <c r="D38" s="8">
        <v>1991</v>
      </c>
      <c r="E38" s="8" t="s">
        <v>474</v>
      </c>
      <c r="F38" s="9" t="s">
        <v>485</v>
      </c>
      <c r="G38" s="8">
        <v>16700</v>
      </c>
      <c r="H38" s="8">
        <v>3</v>
      </c>
      <c r="I38" s="8" t="s">
        <v>481</v>
      </c>
      <c r="J38" s="34">
        <v>13500</v>
      </c>
      <c r="K38" s="35">
        <f t="shared" si="1"/>
        <v>2308500</v>
      </c>
      <c r="L38" s="34">
        <v>13500</v>
      </c>
      <c r="M38" s="32">
        <f t="shared" si="0"/>
        <v>0</v>
      </c>
      <c r="N38" s="21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8" customHeight="1" x14ac:dyDescent="0.25">
      <c r="A39" s="27">
        <v>37</v>
      </c>
      <c r="B39" s="13" t="s">
        <v>40</v>
      </c>
      <c r="C39" s="8" t="s">
        <v>507</v>
      </c>
      <c r="D39" s="8">
        <v>1997</v>
      </c>
      <c r="E39" s="8" t="s">
        <v>474</v>
      </c>
      <c r="F39" s="9" t="s">
        <v>485</v>
      </c>
      <c r="G39" s="8">
        <v>16700</v>
      </c>
      <c r="H39" s="8">
        <v>3</v>
      </c>
      <c r="I39" s="8" t="s">
        <v>487</v>
      </c>
      <c r="J39" s="34">
        <v>13900</v>
      </c>
      <c r="K39" s="35">
        <f t="shared" si="1"/>
        <v>2376900</v>
      </c>
      <c r="L39" s="34">
        <v>13900</v>
      </c>
      <c r="M39" s="32">
        <f t="shared" si="0"/>
        <v>0</v>
      </c>
      <c r="N39" s="21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8" customHeight="1" x14ac:dyDescent="0.25">
      <c r="A40" s="27">
        <v>38</v>
      </c>
      <c r="B40" s="12" t="s">
        <v>41</v>
      </c>
      <c r="C40" s="8" t="s">
        <v>516</v>
      </c>
      <c r="D40" s="8">
        <v>2004</v>
      </c>
      <c r="E40" s="8" t="s">
        <v>474</v>
      </c>
      <c r="F40" s="9" t="s">
        <v>495</v>
      </c>
      <c r="G40" s="8">
        <v>116509</v>
      </c>
      <c r="H40" s="8">
        <v>3</v>
      </c>
      <c r="I40" s="8" t="s">
        <v>529</v>
      </c>
      <c r="J40" s="34">
        <v>45000</v>
      </c>
      <c r="K40" s="35">
        <f t="shared" si="1"/>
        <v>7695000</v>
      </c>
      <c r="L40" s="34">
        <v>45000</v>
      </c>
      <c r="M40" s="32">
        <f t="shared" si="0"/>
        <v>0</v>
      </c>
      <c r="N40" s="21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8" customHeight="1" x14ac:dyDescent="0.25">
      <c r="A41" s="27">
        <v>39</v>
      </c>
      <c r="B41" s="15" t="s">
        <v>46</v>
      </c>
      <c r="C41" s="8" t="s">
        <v>505</v>
      </c>
      <c r="D41" s="8">
        <v>2005</v>
      </c>
      <c r="E41" s="8" t="s">
        <v>473</v>
      </c>
      <c r="F41" s="9" t="s">
        <v>478</v>
      </c>
      <c r="G41" s="8">
        <v>116264</v>
      </c>
      <c r="H41" s="8">
        <v>3</v>
      </c>
      <c r="I41" s="8" t="s">
        <v>479</v>
      </c>
      <c r="J41" s="34">
        <v>9600</v>
      </c>
      <c r="K41" s="35">
        <f t="shared" si="1"/>
        <v>1641600</v>
      </c>
      <c r="L41" s="34">
        <v>9600</v>
      </c>
      <c r="M41" s="32">
        <f t="shared" si="0"/>
        <v>0</v>
      </c>
      <c r="N41" s="21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8" customHeight="1" x14ac:dyDescent="0.25">
      <c r="A42" s="27">
        <v>40</v>
      </c>
      <c r="B42" s="15" t="s">
        <v>48</v>
      </c>
      <c r="C42" s="8" t="s">
        <v>505</v>
      </c>
      <c r="D42" s="8">
        <v>2011</v>
      </c>
      <c r="E42" s="8" t="s">
        <v>477</v>
      </c>
      <c r="F42" s="9" t="s">
        <v>478</v>
      </c>
      <c r="G42" s="8">
        <v>116334</v>
      </c>
      <c r="H42" s="8">
        <v>3</v>
      </c>
      <c r="I42" s="8" t="s">
        <v>480</v>
      </c>
      <c r="J42" s="34">
        <v>13000</v>
      </c>
      <c r="K42" s="35">
        <f t="shared" si="1"/>
        <v>2223000</v>
      </c>
      <c r="L42" s="34">
        <v>13000</v>
      </c>
      <c r="M42" s="32">
        <f t="shared" si="0"/>
        <v>0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8" customHeight="1" x14ac:dyDescent="0.25">
      <c r="A43" s="27">
        <v>41</v>
      </c>
      <c r="B43" s="15" t="s">
        <v>50</v>
      </c>
      <c r="C43" s="8" t="s">
        <v>505</v>
      </c>
      <c r="D43" s="8">
        <v>2015</v>
      </c>
      <c r="E43" s="8" t="s">
        <v>477</v>
      </c>
      <c r="F43" s="9" t="s">
        <v>478</v>
      </c>
      <c r="G43" s="8">
        <v>116334</v>
      </c>
      <c r="H43" s="8">
        <v>3</v>
      </c>
      <c r="I43" s="8" t="s">
        <v>481</v>
      </c>
      <c r="J43" s="34">
        <v>13000</v>
      </c>
      <c r="K43" s="35">
        <f t="shared" si="1"/>
        <v>2223000</v>
      </c>
      <c r="L43" s="34">
        <v>13000</v>
      </c>
      <c r="M43" s="32">
        <f t="shared" si="0"/>
        <v>0</v>
      </c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8" customHeight="1" x14ac:dyDescent="0.25">
      <c r="A44" s="27">
        <v>42</v>
      </c>
      <c r="B44" s="15" t="s">
        <v>52</v>
      </c>
      <c r="C44" s="8" t="s">
        <v>505</v>
      </c>
      <c r="D44" s="8">
        <v>1991</v>
      </c>
      <c r="E44" s="8" t="s">
        <v>482</v>
      </c>
      <c r="F44" s="9" t="s">
        <v>483</v>
      </c>
      <c r="G44" s="8">
        <v>69173</v>
      </c>
      <c r="H44" s="8">
        <v>5</v>
      </c>
      <c r="I44" s="8" t="s">
        <v>484</v>
      </c>
      <c r="J44" s="34">
        <v>6300</v>
      </c>
      <c r="K44" s="35">
        <f t="shared" si="1"/>
        <v>1077300</v>
      </c>
      <c r="L44" s="34">
        <v>6300</v>
      </c>
      <c r="M44" s="32">
        <f t="shared" si="0"/>
        <v>0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8" customHeight="1" x14ac:dyDescent="0.25">
      <c r="A45" s="27">
        <v>43</v>
      </c>
      <c r="B45" s="13" t="s">
        <v>42</v>
      </c>
      <c r="C45" s="8" t="s">
        <v>523</v>
      </c>
      <c r="D45" s="8">
        <v>1995</v>
      </c>
      <c r="E45" s="8" t="s">
        <v>474</v>
      </c>
      <c r="F45" s="9" t="s">
        <v>485</v>
      </c>
      <c r="G45" s="8">
        <v>14060</v>
      </c>
      <c r="H45" s="8">
        <v>3</v>
      </c>
      <c r="I45" s="8" t="s">
        <v>481</v>
      </c>
      <c r="J45" s="34">
        <v>11900</v>
      </c>
      <c r="K45" s="35">
        <f t="shared" si="1"/>
        <v>2034900</v>
      </c>
      <c r="L45" s="34">
        <v>11900</v>
      </c>
      <c r="M45" s="32">
        <f t="shared" si="0"/>
        <v>0</v>
      </c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8" customHeight="1" x14ac:dyDescent="0.25">
      <c r="A46" s="27">
        <v>44</v>
      </c>
      <c r="B46" s="15" t="s">
        <v>55</v>
      </c>
      <c r="C46" s="8" t="s">
        <v>531</v>
      </c>
      <c r="D46" s="8">
        <v>2017</v>
      </c>
      <c r="E46" s="8" t="s">
        <v>474</v>
      </c>
      <c r="F46" s="9" t="s">
        <v>485</v>
      </c>
      <c r="G46" s="8">
        <v>116400</v>
      </c>
      <c r="H46" s="8">
        <v>3</v>
      </c>
      <c r="I46" s="8" t="s">
        <v>486</v>
      </c>
      <c r="J46" s="34">
        <v>12000</v>
      </c>
      <c r="K46" s="35">
        <f t="shared" si="1"/>
        <v>2052000</v>
      </c>
      <c r="L46" s="34">
        <v>12000</v>
      </c>
      <c r="M46" s="32">
        <f t="shared" si="0"/>
        <v>0</v>
      </c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8" customHeight="1" x14ac:dyDescent="0.25">
      <c r="A47" s="27">
        <v>45</v>
      </c>
      <c r="B47" s="7" t="s">
        <v>43</v>
      </c>
      <c r="C47" s="8" t="s">
        <v>516</v>
      </c>
      <c r="D47" s="8">
        <v>2008</v>
      </c>
      <c r="E47" s="8" t="s">
        <v>474</v>
      </c>
      <c r="F47" s="9" t="s">
        <v>485</v>
      </c>
      <c r="G47" s="8">
        <v>116520</v>
      </c>
      <c r="H47" s="8">
        <v>3</v>
      </c>
      <c r="I47" s="8" t="s">
        <v>481</v>
      </c>
      <c r="J47" s="34">
        <v>27800</v>
      </c>
      <c r="K47" s="35">
        <f t="shared" si="1"/>
        <v>4753800</v>
      </c>
      <c r="L47" s="34">
        <v>27800</v>
      </c>
      <c r="M47" s="32">
        <f t="shared" si="0"/>
        <v>0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8" customHeight="1" x14ac:dyDescent="0.25">
      <c r="A48" s="27">
        <v>46</v>
      </c>
      <c r="B48" s="12" t="s">
        <v>44</v>
      </c>
      <c r="C48" s="8" t="s">
        <v>507</v>
      </c>
      <c r="D48" s="6">
        <v>1998</v>
      </c>
      <c r="E48" s="8" t="s">
        <v>474</v>
      </c>
      <c r="F48" s="9" t="s">
        <v>485</v>
      </c>
      <c r="G48" s="8">
        <v>16700</v>
      </c>
      <c r="H48" s="8">
        <v>3</v>
      </c>
      <c r="I48" s="8" t="s">
        <v>481</v>
      </c>
      <c r="J48" s="34">
        <v>13500</v>
      </c>
      <c r="K48" s="35">
        <f t="shared" si="1"/>
        <v>2308500</v>
      </c>
      <c r="L48" s="34">
        <v>13500</v>
      </c>
      <c r="M48" s="32">
        <f t="shared" si="0"/>
        <v>0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8" customHeight="1" x14ac:dyDescent="0.25">
      <c r="A49" s="27">
        <v>47</v>
      </c>
      <c r="B49" s="12" t="s">
        <v>45</v>
      </c>
      <c r="C49" s="8" t="s">
        <v>516</v>
      </c>
      <c r="D49" s="8">
        <v>2002</v>
      </c>
      <c r="E49" s="8" t="s">
        <v>474</v>
      </c>
      <c r="F49" s="9" t="s">
        <v>483</v>
      </c>
      <c r="G49" s="8">
        <v>116523</v>
      </c>
      <c r="H49" s="8">
        <v>3</v>
      </c>
      <c r="I49" s="8" t="s">
        <v>484</v>
      </c>
      <c r="J49" s="34">
        <v>24000</v>
      </c>
      <c r="K49" s="35">
        <f t="shared" si="1"/>
        <v>4104000</v>
      </c>
      <c r="L49" s="34">
        <v>24000</v>
      </c>
      <c r="M49" s="32">
        <f t="shared" si="0"/>
        <v>0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8" customHeight="1" x14ac:dyDescent="0.25">
      <c r="A50" s="27">
        <v>48</v>
      </c>
      <c r="B50" s="12" t="s">
        <v>60</v>
      </c>
      <c r="C50" s="8" t="s">
        <v>507</v>
      </c>
      <c r="D50" s="8">
        <v>1999</v>
      </c>
      <c r="E50" s="8" t="s">
        <v>474</v>
      </c>
      <c r="F50" s="9" t="s">
        <v>485</v>
      </c>
      <c r="G50" s="8">
        <v>16700</v>
      </c>
      <c r="H50" s="8">
        <v>3</v>
      </c>
      <c r="I50" s="8" t="s">
        <v>481</v>
      </c>
      <c r="J50" s="34">
        <v>13500</v>
      </c>
      <c r="K50" s="35">
        <f t="shared" si="1"/>
        <v>2308500</v>
      </c>
      <c r="L50" s="34">
        <v>13500</v>
      </c>
      <c r="M50" s="32">
        <f t="shared" si="0"/>
        <v>0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8" customHeight="1" x14ac:dyDescent="0.25">
      <c r="A51" s="27">
        <v>49</v>
      </c>
      <c r="B51" s="13" t="s">
        <v>47</v>
      </c>
      <c r="C51" s="8" t="s">
        <v>507</v>
      </c>
      <c r="D51" s="8">
        <v>1996</v>
      </c>
      <c r="E51" s="8" t="s">
        <v>474</v>
      </c>
      <c r="F51" s="9" t="s">
        <v>485</v>
      </c>
      <c r="G51" s="8">
        <v>16700</v>
      </c>
      <c r="H51" s="8">
        <v>3</v>
      </c>
      <c r="I51" s="8" t="s">
        <v>481</v>
      </c>
      <c r="J51" s="34">
        <v>13500</v>
      </c>
      <c r="K51" s="35">
        <f t="shared" si="1"/>
        <v>2308500</v>
      </c>
      <c r="L51" s="34">
        <v>13500</v>
      </c>
      <c r="M51" s="32">
        <f t="shared" si="0"/>
        <v>0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8" customHeight="1" x14ac:dyDescent="0.25">
      <c r="A52" s="27">
        <v>50</v>
      </c>
      <c r="B52" s="13" t="s">
        <v>49</v>
      </c>
      <c r="C52" s="8" t="s">
        <v>507</v>
      </c>
      <c r="D52" s="6">
        <v>1997</v>
      </c>
      <c r="E52" s="8" t="s">
        <v>474</v>
      </c>
      <c r="F52" s="9" t="s">
        <v>485</v>
      </c>
      <c r="G52" s="8">
        <v>16700</v>
      </c>
      <c r="H52" s="8">
        <v>3</v>
      </c>
      <c r="I52" s="8" t="s">
        <v>481</v>
      </c>
      <c r="J52" s="34">
        <v>13500</v>
      </c>
      <c r="K52" s="35">
        <f t="shared" si="1"/>
        <v>2308500</v>
      </c>
      <c r="L52" s="34">
        <v>13500</v>
      </c>
      <c r="M52" s="32">
        <f t="shared" si="0"/>
        <v>0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8" customHeight="1" x14ac:dyDescent="0.25">
      <c r="A53" s="27">
        <v>51</v>
      </c>
      <c r="B53" s="12" t="s">
        <v>51</v>
      </c>
      <c r="C53" s="8" t="s">
        <v>507</v>
      </c>
      <c r="D53" s="8">
        <v>1993</v>
      </c>
      <c r="E53" s="8" t="s">
        <v>474</v>
      </c>
      <c r="F53" s="9" t="s">
        <v>485</v>
      </c>
      <c r="G53" s="8">
        <v>16710</v>
      </c>
      <c r="H53" s="8">
        <v>3</v>
      </c>
      <c r="I53" s="8" t="s">
        <v>481</v>
      </c>
      <c r="J53" s="34">
        <v>13500</v>
      </c>
      <c r="K53" s="35">
        <f t="shared" si="1"/>
        <v>2308500</v>
      </c>
      <c r="L53" s="34">
        <v>13500</v>
      </c>
      <c r="M53" s="32">
        <f t="shared" si="0"/>
        <v>0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8" customHeight="1" x14ac:dyDescent="0.25">
      <c r="A54" s="27">
        <v>52</v>
      </c>
      <c r="B54" s="15" t="s">
        <v>65</v>
      </c>
      <c r="C54" s="8" t="s">
        <v>505</v>
      </c>
      <c r="D54" s="8">
        <v>1975</v>
      </c>
      <c r="E54" s="8" t="s">
        <v>482</v>
      </c>
      <c r="F54" s="9" t="s">
        <v>485</v>
      </c>
      <c r="G54" s="8">
        <v>114270</v>
      </c>
      <c r="H54" s="8">
        <v>5</v>
      </c>
      <c r="I54" s="8" t="s">
        <v>481</v>
      </c>
      <c r="J54" s="34">
        <v>3600</v>
      </c>
      <c r="K54" s="35">
        <f t="shared" si="1"/>
        <v>615600</v>
      </c>
      <c r="L54" s="34">
        <v>3600</v>
      </c>
      <c r="M54" s="32">
        <f t="shared" si="0"/>
        <v>0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8" customHeight="1" x14ac:dyDescent="0.25">
      <c r="A55" s="27">
        <v>53</v>
      </c>
      <c r="B55" s="13" t="s">
        <v>67</v>
      </c>
      <c r="C55" s="8" t="s">
        <v>523</v>
      </c>
      <c r="D55" s="6" t="s">
        <v>475</v>
      </c>
      <c r="E55" s="8" t="s">
        <v>474</v>
      </c>
      <c r="F55" s="9" t="s">
        <v>485</v>
      </c>
      <c r="G55" s="8">
        <v>114060</v>
      </c>
      <c r="H55" s="8">
        <v>3</v>
      </c>
      <c r="I55" s="8" t="s">
        <v>487</v>
      </c>
      <c r="J55" s="34">
        <v>13400</v>
      </c>
      <c r="K55" s="35">
        <f t="shared" si="1"/>
        <v>2291400</v>
      </c>
      <c r="L55" s="34">
        <v>13400</v>
      </c>
      <c r="M55" s="32">
        <f t="shared" si="0"/>
        <v>0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8" customHeight="1" x14ac:dyDescent="0.25">
      <c r="A56" s="27">
        <v>54</v>
      </c>
      <c r="B56" s="13" t="s">
        <v>53</v>
      </c>
      <c r="C56" s="8" t="s">
        <v>523</v>
      </c>
      <c r="D56" s="8" t="s">
        <v>475</v>
      </c>
      <c r="E56" s="8" t="s">
        <v>474</v>
      </c>
      <c r="F56" s="9" t="s">
        <v>485</v>
      </c>
      <c r="G56" s="8">
        <v>114060</v>
      </c>
      <c r="H56" s="8">
        <v>3</v>
      </c>
      <c r="I56" s="8" t="s">
        <v>487</v>
      </c>
      <c r="J56" s="34">
        <v>13400</v>
      </c>
      <c r="K56" s="35">
        <f t="shared" si="1"/>
        <v>2291400</v>
      </c>
      <c r="L56" s="34">
        <v>13400</v>
      </c>
      <c r="M56" s="32">
        <f t="shared" si="0"/>
        <v>0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8" customHeight="1" x14ac:dyDescent="0.25">
      <c r="A57" s="27">
        <v>55</v>
      </c>
      <c r="B57" s="13" t="s">
        <v>54</v>
      </c>
      <c r="C57" s="8" t="s">
        <v>523</v>
      </c>
      <c r="D57" s="8" t="s">
        <v>475</v>
      </c>
      <c r="E57" s="8" t="s">
        <v>474</v>
      </c>
      <c r="F57" s="9" t="s">
        <v>485</v>
      </c>
      <c r="G57" s="8">
        <v>114060</v>
      </c>
      <c r="H57" s="8">
        <v>3</v>
      </c>
      <c r="I57" s="8" t="s">
        <v>487</v>
      </c>
      <c r="J57" s="34">
        <v>13400</v>
      </c>
      <c r="K57" s="35">
        <f t="shared" si="1"/>
        <v>2291400</v>
      </c>
      <c r="L57" s="34">
        <v>13400</v>
      </c>
      <c r="M57" s="32">
        <f t="shared" si="0"/>
        <v>0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8" customHeight="1" x14ac:dyDescent="0.25">
      <c r="A58" s="27">
        <v>56</v>
      </c>
      <c r="B58" s="15" t="s">
        <v>71</v>
      </c>
      <c r="C58" s="8" t="s">
        <v>524</v>
      </c>
      <c r="D58" s="8">
        <v>1999</v>
      </c>
      <c r="E58" s="8" t="s">
        <v>474</v>
      </c>
      <c r="F58" s="9" t="s">
        <v>478</v>
      </c>
      <c r="G58" s="8">
        <v>16570</v>
      </c>
      <c r="H58" s="8">
        <v>3</v>
      </c>
      <c r="I58" s="8" t="s">
        <v>481</v>
      </c>
      <c r="J58" s="34">
        <v>10200</v>
      </c>
      <c r="K58" s="35">
        <f t="shared" si="1"/>
        <v>1744200</v>
      </c>
      <c r="L58" s="34">
        <v>10200</v>
      </c>
      <c r="M58" s="32">
        <f t="shared" si="0"/>
        <v>0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8" customHeight="1" x14ac:dyDescent="0.25">
      <c r="A59" s="27">
        <v>57</v>
      </c>
      <c r="B59" s="15" t="s">
        <v>73</v>
      </c>
      <c r="C59" s="8" t="s">
        <v>524</v>
      </c>
      <c r="D59" s="8">
        <v>1993</v>
      </c>
      <c r="E59" s="8" t="s">
        <v>474</v>
      </c>
      <c r="F59" s="9" t="s">
        <v>489</v>
      </c>
      <c r="G59" s="8">
        <v>16570</v>
      </c>
      <c r="H59" s="8">
        <v>3</v>
      </c>
      <c r="I59" s="8" t="s">
        <v>479</v>
      </c>
      <c r="J59" s="34">
        <v>9800</v>
      </c>
      <c r="K59" s="35">
        <f t="shared" si="1"/>
        <v>1675800</v>
      </c>
      <c r="L59" s="34">
        <v>9800</v>
      </c>
      <c r="M59" s="32">
        <f t="shared" si="0"/>
        <v>0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8" customHeight="1" x14ac:dyDescent="0.25">
      <c r="A60" s="27">
        <v>58</v>
      </c>
      <c r="B60" s="15" t="s">
        <v>75</v>
      </c>
      <c r="C60" s="8" t="s">
        <v>524</v>
      </c>
      <c r="D60" s="8">
        <v>1997</v>
      </c>
      <c r="E60" s="8" t="s">
        <v>474</v>
      </c>
      <c r="F60" s="9" t="s">
        <v>483</v>
      </c>
      <c r="G60" s="8">
        <v>16570</v>
      </c>
      <c r="H60" s="8">
        <v>3</v>
      </c>
      <c r="I60" s="8" t="s">
        <v>490</v>
      </c>
      <c r="J60" s="34">
        <v>10200</v>
      </c>
      <c r="K60" s="35">
        <f t="shared" si="1"/>
        <v>1744200</v>
      </c>
      <c r="L60" s="34">
        <v>10200</v>
      </c>
      <c r="M60" s="32">
        <f t="shared" si="0"/>
        <v>0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8" customHeight="1" x14ac:dyDescent="0.25">
      <c r="A61" s="27">
        <v>59</v>
      </c>
      <c r="B61" s="15" t="s">
        <v>77</v>
      </c>
      <c r="C61" s="8" t="s">
        <v>524</v>
      </c>
      <c r="D61" s="8">
        <v>1998</v>
      </c>
      <c r="E61" s="8" t="s">
        <v>474</v>
      </c>
      <c r="F61" s="9" t="s">
        <v>478</v>
      </c>
      <c r="G61" s="8">
        <v>16570</v>
      </c>
      <c r="H61" s="8">
        <v>3</v>
      </c>
      <c r="I61" s="8" t="s">
        <v>491</v>
      </c>
      <c r="J61" s="34">
        <v>10200</v>
      </c>
      <c r="K61" s="35">
        <f t="shared" si="1"/>
        <v>1744200</v>
      </c>
      <c r="L61" s="34">
        <v>10200</v>
      </c>
      <c r="M61" s="32">
        <f t="shared" si="0"/>
        <v>0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8" customHeight="1" x14ac:dyDescent="0.25">
      <c r="A62" s="27">
        <v>60</v>
      </c>
      <c r="B62" s="15" t="s">
        <v>79</v>
      </c>
      <c r="C62" s="8" t="s">
        <v>526</v>
      </c>
      <c r="D62" s="8">
        <v>2002</v>
      </c>
      <c r="E62" s="8" t="s">
        <v>473</v>
      </c>
      <c r="F62" s="9" t="s">
        <v>485</v>
      </c>
      <c r="G62" s="8">
        <v>114270</v>
      </c>
      <c r="H62" s="8">
        <v>3</v>
      </c>
      <c r="I62" s="8" t="s">
        <v>492</v>
      </c>
      <c r="J62" s="34">
        <v>7900</v>
      </c>
      <c r="K62" s="35">
        <f t="shared" si="1"/>
        <v>1350900</v>
      </c>
      <c r="L62" s="34">
        <v>7900</v>
      </c>
      <c r="M62" s="32">
        <f t="shared" si="0"/>
        <v>0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8" customHeight="1" x14ac:dyDescent="0.25">
      <c r="A63" s="27">
        <v>61</v>
      </c>
      <c r="B63" s="15" t="s">
        <v>81</v>
      </c>
      <c r="C63" s="8" t="s">
        <v>523</v>
      </c>
      <c r="D63" s="8">
        <v>2002</v>
      </c>
      <c r="E63" s="8" t="s">
        <v>474</v>
      </c>
      <c r="F63" s="9" t="s">
        <v>485</v>
      </c>
      <c r="G63" s="8">
        <v>14060</v>
      </c>
      <c r="H63" s="8">
        <v>3</v>
      </c>
      <c r="I63" s="8" t="s">
        <v>493</v>
      </c>
      <c r="J63" s="34">
        <v>11900</v>
      </c>
      <c r="K63" s="35">
        <f t="shared" si="1"/>
        <v>2034900</v>
      </c>
      <c r="L63" s="34">
        <v>11900</v>
      </c>
      <c r="M63" s="32">
        <f t="shared" si="0"/>
        <v>0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8" customHeight="1" x14ac:dyDescent="0.25">
      <c r="A64" s="27">
        <v>62</v>
      </c>
      <c r="B64" s="15" t="s">
        <v>83</v>
      </c>
      <c r="C64" s="8" t="s">
        <v>523</v>
      </c>
      <c r="D64" s="8">
        <v>2000</v>
      </c>
      <c r="E64" s="8" t="s">
        <v>474</v>
      </c>
      <c r="F64" s="9" t="s">
        <v>485</v>
      </c>
      <c r="G64" s="8">
        <v>14060</v>
      </c>
      <c r="H64" s="8">
        <v>3</v>
      </c>
      <c r="I64" s="8" t="s">
        <v>479</v>
      </c>
      <c r="J64" s="34">
        <v>11900</v>
      </c>
      <c r="K64" s="35">
        <f t="shared" si="1"/>
        <v>2034900</v>
      </c>
      <c r="L64" s="34">
        <v>11900</v>
      </c>
      <c r="M64" s="32">
        <f t="shared" si="0"/>
        <v>0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8" customHeight="1" x14ac:dyDescent="0.25">
      <c r="A65" s="27">
        <v>63</v>
      </c>
      <c r="B65" s="15" t="s">
        <v>85</v>
      </c>
      <c r="C65" s="8" t="s">
        <v>523</v>
      </c>
      <c r="D65" s="8" t="s">
        <v>475</v>
      </c>
      <c r="E65" s="8" t="s">
        <v>474</v>
      </c>
      <c r="F65" s="9" t="s">
        <v>485</v>
      </c>
      <c r="G65" s="8">
        <v>14060</v>
      </c>
      <c r="H65" s="8">
        <v>3</v>
      </c>
      <c r="I65" s="8" t="s">
        <v>487</v>
      </c>
      <c r="J65" s="34">
        <v>11900</v>
      </c>
      <c r="K65" s="35">
        <f t="shared" si="1"/>
        <v>2034900</v>
      </c>
      <c r="L65" s="34">
        <v>11900</v>
      </c>
      <c r="M65" s="32">
        <f t="shared" si="0"/>
        <v>0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8" customHeight="1" x14ac:dyDescent="0.25">
      <c r="A66" s="27">
        <v>64</v>
      </c>
      <c r="B66" s="15" t="s">
        <v>87</v>
      </c>
      <c r="C66" s="8" t="s">
        <v>523</v>
      </c>
      <c r="D66" s="8">
        <v>2008</v>
      </c>
      <c r="E66" s="8" t="s">
        <v>474</v>
      </c>
      <c r="F66" s="9" t="s">
        <v>485</v>
      </c>
      <c r="G66" s="8">
        <v>14060</v>
      </c>
      <c r="H66" s="8">
        <v>3</v>
      </c>
      <c r="I66" s="8" t="s">
        <v>481</v>
      </c>
      <c r="J66" s="34">
        <v>11900</v>
      </c>
      <c r="K66" s="35">
        <f t="shared" si="1"/>
        <v>2034900</v>
      </c>
      <c r="L66" s="34">
        <v>11900</v>
      </c>
      <c r="M66" s="32">
        <f t="shared" si="0"/>
        <v>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8" customHeight="1" x14ac:dyDescent="0.25">
      <c r="A67" s="27">
        <v>65</v>
      </c>
      <c r="B67" s="15" t="s">
        <v>89</v>
      </c>
      <c r="C67" s="8" t="s">
        <v>523</v>
      </c>
      <c r="D67" s="8">
        <v>2006</v>
      </c>
      <c r="E67" s="8" t="s">
        <v>474</v>
      </c>
      <c r="F67" s="9" t="s">
        <v>485</v>
      </c>
      <c r="G67" s="8">
        <v>16610</v>
      </c>
      <c r="H67" s="8">
        <v>3</v>
      </c>
      <c r="I67" s="8" t="s">
        <v>487</v>
      </c>
      <c r="J67" s="34">
        <v>12300</v>
      </c>
      <c r="K67" s="35">
        <f t="shared" si="1"/>
        <v>2103300</v>
      </c>
      <c r="L67" s="34">
        <v>12300</v>
      </c>
      <c r="M67" s="32">
        <f t="shared" si="0"/>
        <v>0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8" customHeight="1" x14ac:dyDescent="0.25">
      <c r="A68" s="27">
        <v>66</v>
      </c>
      <c r="B68" s="15" t="s">
        <v>91</v>
      </c>
      <c r="C68" s="8" t="s">
        <v>505</v>
      </c>
      <c r="D68" s="8">
        <v>1993</v>
      </c>
      <c r="E68" s="8" t="s">
        <v>473</v>
      </c>
      <c r="F68" s="9" t="s">
        <v>485</v>
      </c>
      <c r="G68" s="8">
        <v>16234</v>
      </c>
      <c r="H68" s="8">
        <v>5</v>
      </c>
      <c r="I68" s="8" t="s">
        <v>481</v>
      </c>
      <c r="J68" s="34">
        <v>8500</v>
      </c>
      <c r="K68" s="35">
        <f t="shared" si="1"/>
        <v>1453500</v>
      </c>
      <c r="L68" s="34">
        <v>8500</v>
      </c>
      <c r="M68" s="32">
        <f t="shared" ref="M68:M128" si="2">(J68-L68)</f>
        <v>0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8" customHeight="1" x14ac:dyDescent="0.25">
      <c r="A69" s="27">
        <v>67</v>
      </c>
      <c r="B69" s="15" t="s">
        <v>93</v>
      </c>
      <c r="C69" s="8" t="s">
        <v>505</v>
      </c>
      <c r="D69" s="8" t="s">
        <v>475</v>
      </c>
      <c r="E69" s="8" t="s">
        <v>473</v>
      </c>
      <c r="F69" s="9" t="s">
        <v>478</v>
      </c>
      <c r="G69" s="8">
        <v>116264</v>
      </c>
      <c r="H69" s="8">
        <v>3</v>
      </c>
      <c r="I69" s="8" t="s">
        <v>487</v>
      </c>
      <c r="J69" s="34">
        <v>9700</v>
      </c>
      <c r="K69" s="35">
        <f t="shared" ref="K69:K129" si="3">J69*171</f>
        <v>1658700</v>
      </c>
      <c r="L69" s="34">
        <v>9700</v>
      </c>
      <c r="M69" s="32">
        <f t="shared" si="2"/>
        <v>0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8" customHeight="1" x14ac:dyDescent="0.25">
      <c r="A70" s="27">
        <v>68</v>
      </c>
      <c r="B70" s="15" t="s">
        <v>95</v>
      </c>
      <c r="C70" s="8" t="s">
        <v>505</v>
      </c>
      <c r="D70" s="8" t="s">
        <v>475</v>
      </c>
      <c r="E70" s="8" t="s">
        <v>494</v>
      </c>
      <c r="F70" s="9" t="s">
        <v>489</v>
      </c>
      <c r="G70" s="8">
        <v>178271</v>
      </c>
      <c r="H70" s="8">
        <v>5</v>
      </c>
      <c r="I70" s="8" t="s">
        <v>487</v>
      </c>
      <c r="J70" s="34">
        <v>11500</v>
      </c>
      <c r="K70" s="35">
        <f t="shared" si="3"/>
        <v>1966500</v>
      </c>
      <c r="L70" s="34">
        <v>11500</v>
      </c>
      <c r="M70" s="32">
        <f t="shared" si="2"/>
        <v>0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8" customHeight="1" x14ac:dyDescent="0.25">
      <c r="A71" s="27">
        <v>69</v>
      </c>
      <c r="B71" s="15" t="s">
        <v>97</v>
      </c>
      <c r="C71" s="8" t="s">
        <v>505</v>
      </c>
      <c r="D71" s="8">
        <v>1993</v>
      </c>
      <c r="E71" s="8" t="s">
        <v>494</v>
      </c>
      <c r="F71" s="9" t="s">
        <v>495</v>
      </c>
      <c r="G71" s="8">
        <v>68273</v>
      </c>
      <c r="H71" s="8">
        <v>5</v>
      </c>
      <c r="I71" s="8" t="s">
        <v>488</v>
      </c>
      <c r="J71" s="34">
        <v>7800</v>
      </c>
      <c r="K71" s="35">
        <f t="shared" si="3"/>
        <v>1333800</v>
      </c>
      <c r="L71" s="34">
        <v>7800</v>
      </c>
      <c r="M71" s="32">
        <f t="shared" si="2"/>
        <v>0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8" customHeight="1" x14ac:dyDescent="0.25">
      <c r="A72" s="27">
        <v>70</v>
      </c>
      <c r="B72" s="15" t="s">
        <v>99</v>
      </c>
      <c r="C72" s="8" t="s">
        <v>505</v>
      </c>
      <c r="D72" s="8">
        <v>1990</v>
      </c>
      <c r="E72" s="8" t="s">
        <v>494</v>
      </c>
      <c r="F72" s="9" t="s">
        <v>483</v>
      </c>
      <c r="G72" s="8">
        <v>68274</v>
      </c>
      <c r="H72" s="8">
        <v>5</v>
      </c>
      <c r="I72" s="8" t="s">
        <v>484</v>
      </c>
      <c r="J72" s="34">
        <v>7300</v>
      </c>
      <c r="K72" s="35">
        <f t="shared" si="3"/>
        <v>1248300</v>
      </c>
      <c r="L72" s="34">
        <v>7300</v>
      </c>
      <c r="M72" s="32">
        <f t="shared" si="2"/>
        <v>0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8" customHeight="1" x14ac:dyDescent="0.25">
      <c r="A73" s="27">
        <v>71</v>
      </c>
      <c r="B73" s="15" t="s">
        <v>101</v>
      </c>
      <c r="C73" s="8" t="s">
        <v>513</v>
      </c>
      <c r="D73" s="8">
        <v>2007</v>
      </c>
      <c r="E73" s="8" t="s">
        <v>496</v>
      </c>
      <c r="F73" s="9" t="s">
        <v>485</v>
      </c>
      <c r="G73" s="8">
        <v>114200</v>
      </c>
      <c r="H73" s="8">
        <v>3</v>
      </c>
      <c r="I73" s="8" t="s">
        <v>487</v>
      </c>
      <c r="J73" s="34">
        <v>7300</v>
      </c>
      <c r="K73" s="35">
        <f t="shared" si="3"/>
        <v>1248300</v>
      </c>
      <c r="L73" s="34">
        <v>7300</v>
      </c>
      <c r="M73" s="32">
        <f t="shared" si="2"/>
        <v>0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8" customHeight="1" x14ac:dyDescent="0.25">
      <c r="A74" s="27">
        <v>72</v>
      </c>
      <c r="B74" s="15" t="s">
        <v>103</v>
      </c>
      <c r="C74" s="8" t="s">
        <v>531</v>
      </c>
      <c r="D74" s="8">
        <v>2008</v>
      </c>
      <c r="E74" s="8" t="s">
        <v>474</v>
      </c>
      <c r="F74" s="9" t="s">
        <v>485</v>
      </c>
      <c r="G74" s="8">
        <v>116400</v>
      </c>
      <c r="H74" s="8">
        <v>3</v>
      </c>
      <c r="I74" s="8" t="s">
        <v>487</v>
      </c>
      <c r="J74" s="34">
        <v>11500</v>
      </c>
      <c r="K74" s="35">
        <f t="shared" si="3"/>
        <v>1966500</v>
      </c>
      <c r="L74" s="34">
        <v>11500</v>
      </c>
      <c r="M74" s="32">
        <f t="shared" si="2"/>
        <v>0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8" customHeight="1" x14ac:dyDescent="0.25">
      <c r="A75" s="27">
        <v>73</v>
      </c>
      <c r="B75" s="15" t="s">
        <v>105</v>
      </c>
      <c r="C75" s="8" t="s">
        <v>516</v>
      </c>
      <c r="D75" s="8">
        <v>2010</v>
      </c>
      <c r="E75" s="8" t="s">
        <v>474</v>
      </c>
      <c r="F75" s="9" t="s">
        <v>485</v>
      </c>
      <c r="G75" s="8">
        <v>116520</v>
      </c>
      <c r="H75" s="8">
        <v>3</v>
      </c>
      <c r="I75" s="8" t="s">
        <v>487</v>
      </c>
      <c r="J75" s="34">
        <v>28000</v>
      </c>
      <c r="K75" s="35">
        <f t="shared" si="3"/>
        <v>4788000</v>
      </c>
      <c r="L75" s="34">
        <v>28000</v>
      </c>
      <c r="M75" s="32">
        <f t="shared" si="2"/>
        <v>0</v>
      </c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8" customHeight="1" x14ac:dyDescent="0.25">
      <c r="A76" s="27">
        <v>74</v>
      </c>
      <c r="B76" s="15" t="s">
        <v>107</v>
      </c>
      <c r="C76" s="8" t="s">
        <v>531</v>
      </c>
      <c r="D76" s="8" t="s">
        <v>475</v>
      </c>
      <c r="E76" s="8" t="s">
        <v>474</v>
      </c>
      <c r="F76" s="9" t="s">
        <v>485</v>
      </c>
      <c r="G76" s="8">
        <v>116900</v>
      </c>
      <c r="H76" s="8">
        <v>3</v>
      </c>
      <c r="I76" s="8" t="s">
        <v>487</v>
      </c>
      <c r="J76" s="34">
        <v>10500</v>
      </c>
      <c r="K76" s="35">
        <f t="shared" si="3"/>
        <v>1795500</v>
      </c>
      <c r="L76" s="34">
        <v>10500</v>
      </c>
      <c r="M76" s="32">
        <f t="shared" si="2"/>
        <v>0</v>
      </c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8" customHeight="1" x14ac:dyDescent="0.25">
      <c r="A77" s="27">
        <v>75</v>
      </c>
      <c r="B77" s="15" t="s">
        <v>109</v>
      </c>
      <c r="C77" s="8" t="s">
        <v>507</v>
      </c>
      <c r="D77" s="8">
        <v>2007</v>
      </c>
      <c r="E77" s="8" t="s">
        <v>474</v>
      </c>
      <c r="F77" s="9" t="s">
        <v>485</v>
      </c>
      <c r="G77" s="8">
        <v>116710</v>
      </c>
      <c r="H77" s="8">
        <v>3</v>
      </c>
      <c r="I77" s="8" t="s">
        <v>487</v>
      </c>
      <c r="J77" s="34">
        <v>14400</v>
      </c>
      <c r="K77" s="35">
        <f t="shared" si="3"/>
        <v>2462400</v>
      </c>
      <c r="L77" s="34">
        <v>14400</v>
      </c>
      <c r="M77" s="32">
        <f t="shared" si="2"/>
        <v>0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8" customHeight="1" x14ac:dyDescent="0.25">
      <c r="A78" s="27">
        <v>76</v>
      </c>
      <c r="B78" s="15" t="s">
        <v>111</v>
      </c>
      <c r="C78" s="8" t="s">
        <v>507</v>
      </c>
      <c r="D78" s="8">
        <v>2000</v>
      </c>
      <c r="E78" s="8" t="s">
        <v>474</v>
      </c>
      <c r="F78" s="9" t="s">
        <v>485</v>
      </c>
      <c r="G78" s="8">
        <v>16710</v>
      </c>
      <c r="H78" s="8">
        <v>3</v>
      </c>
      <c r="I78" s="8" t="s">
        <v>481</v>
      </c>
      <c r="J78" s="34">
        <v>14900</v>
      </c>
      <c r="K78" s="35">
        <f t="shared" si="3"/>
        <v>2547900</v>
      </c>
      <c r="L78" s="34">
        <v>14900</v>
      </c>
      <c r="M78" s="32">
        <f t="shared" si="2"/>
        <v>0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8" customHeight="1" x14ac:dyDescent="0.25">
      <c r="A79" s="27">
        <v>77</v>
      </c>
      <c r="B79" s="15" t="s">
        <v>113</v>
      </c>
      <c r="C79" s="8" t="s">
        <v>507</v>
      </c>
      <c r="D79" s="8">
        <v>2004</v>
      </c>
      <c r="E79" s="8" t="s">
        <v>474</v>
      </c>
      <c r="F79" s="9" t="s">
        <v>507</v>
      </c>
      <c r="G79" s="8">
        <v>116900</v>
      </c>
      <c r="H79" s="8">
        <v>3</v>
      </c>
      <c r="I79" s="8" t="s">
        <v>481</v>
      </c>
      <c r="J79" s="34">
        <v>14900</v>
      </c>
      <c r="K79" s="35">
        <f t="shared" si="3"/>
        <v>2547900</v>
      </c>
      <c r="L79" s="34">
        <v>14900</v>
      </c>
      <c r="M79" s="32">
        <f t="shared" si="2"/>
        <v>0</v>
      </c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8" customHeight="1" x14ac:dyDescent="0.25">
      <c r="A80" s="27">
        <v>78</v>
      </c>
      <c r="B80" s="15" t="s">
        <v>115</v>
      </c>
      <c r="C80" s="8" t="s">
        <v>505</v>
      </c>
      <c r="D80" s="8">
        <v>2010</v>
      </c>
      <c r="E80" s="8" t="s">
        <v>477</v>
      </c>
      <c r="F80" s="9" t="s">
        <v>505</v>
      </c>
      <c r="G80" s="8">
        <v>116334</v>
      </c>
      <c r="H80" s="8">
        <v>3</v>
      </c>
      <c r="I80" s="8" t="s">
        <v>487</v>
      </c>
      <c r="J80" s="34">
        <v>13000</v>
      </c>
      <c r="K80" s="35">
        <f t="shared" si="3"/>
        <v>2223000</v>
      </c>
      <c r="L80" s="34">
        <v>13000</v>
      </c>
      <c r="M80" s="32">
        <f t="shared" si="2"/>
        <v>0</v>
      </c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8" customHeight="1" x14ac:dyDescent="0.25">
      <c r="A81" s="27">
        <v>79</v>
      </c>
      <c r="B81" s="15" t="s">
        <v>117</v>
      </c>
      <c r="C81" s="8" t="s">
        <v>531</v>
      </c>
      <c r="D81" s="8" t="s">
        <v>475</v>
      </c>
      <c r="E81" s="8" t="s">
        <v>474</v>
      </c>
      <c r="F81" s="9" t="s">
        <v>531</v>
      </c>
      <c r="G81" s="8">
        <v>116400</v>
      </c>
      <c r="H81" s="8">
        <v>3</v>
      </c>
      <c r="I81" s="8" t="s">
        <v>487</v>
      </c>
      <c r="J81" s="34">
        <v>11500</v>
      </c>
      <c r="K81" s="35">
        <f t="shared" si="3"/>
        <v>1966500</v>
      </c>
      <c r="L81" s="34">
        <v>11500</v>
      </c>
      <c r="M81" s="32">
        <f t="shared" si="2"/>
        <v>0</v>
      </c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8" customHeight="1" x14ac:dyDescent="0.25">
      <c r="A82" s="27">
        <v>80</v>
      </c>
      <c r="B82" s="15" t="s">
        <v>119</v>
      </c>
      <c r="C82" s="8" t="s">
        <v>505</v>
      </c>
      <c r="D82" s="8">
        <v>1988</v>
      </c>
      <c r="E82" s="8" t="s">
        <v>473</v>
      </c>
      <c r="F82" s="9" t="s">
        <v>505</v>
      </c>
      <c r="G82" s="8">
        <v>18239</v>
      </c>
      <c r="H82" s="8">
        <v>3</v>
      </c>
      <c r="I82" s="8" t="s">
        <v>488</v>
      </c>
      <c r="J82" s="34">
        <v>24200</v>
      </c>
      <c r="K82" s="35">
        <f t="shared" si="3"/>
        <v>4138200</v>
      </c>
      <c r="L82" s="34">
        <v>24200</v>
      </c>
      <c r="M82" s="32">
        <f t="shared" si="2"/>
        <v>0</v>
      </c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8" customHeight="1" x14ac:dyDescent="0.25">
      <c r="A83" s="27">
        <v>81</v>
      </c>
      <c r="B83" s="15" t="s">
        <v>121</v>
      </c>
      <c r="C83" s="8" t="s">
        <v>505</v>
      </c>
      <c r="D83" s="8">
        <v>1991</v>
      </c>
      <c r="E83" s="8" t="s">
        <v>494</v>
      </c>
      <c r="F83" s="9" t="s">
        <v>505</v>
      </c>
      <c r="G83" s="8">
        <v>68273</v>
      </c>
      <c r="H83" s="8">
        <v>5</v>
      </c>
      <c r="I83" s="8" t="s">
        <v>484</v>
      </c>
      <c r="J83" s="34">
        <v>7800</v>
      </c>
      <c r="K83" s="35">
        <f t="shared" si="3"/>
        <v>1333800</v>
      </c>
      <c r="L83" s="34">
        <v>7800</v>
      </c>
      <c r="M83" s="32">
        <f t="shared" si="2"/>
        <v>0</v>
      </c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8" customHeight="1" x14ac:dyDescent="0.25">
      <c r="A84" s="27">
        <v>82</v>
      </c>
      <c r="B84" s="15" t="s">
        <v>123</v>
      </c>
      <c r="C84" s="8" t="s">
        <v>524</v>
      </c>
      <c r="D84" s="8">
        <v>1996</v>
      </c>
      <c r="E84" s="8" t="s">
        <v>474</v>
      </c>
      <c r="F84" s="9" t="s">
        <v>524</v>
      </c>
      <c r="G84" s="8">
        <v>16570</v>
      </c>
      <c r="H84" s="8">
        <v>3</v>
      </c>
      <c r="I84" s="8" t="s">
        <v>487</v>
      </c>
      <c r="J84" s="34">
        <v>10500</v>
      </c>
      <c r="K84" s="35">
        <f t="shared" si="3"/>
        <v>1795500</v>
      </c>
      <c r="L84" s="34">
        <v>10500</v>
      </c>
      <c r="M84" s="32">
        <f t="shared" si="2"/>
        <v>0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8" customHeight="1" x14ac:dyDescent="0.25">
      <c r="A85" s="27">
        <v>83</v>
      </c>
      <c r="B85" s="13" t="s">
        <v>56</v>
      </c>
      <c r="C85" s="8" t="s">
        <v>523</v>
      </c>
      <c r="D85" s="8">
        <v>2001</v>
      </c>
      <c r="E85" s="8" t="s">
        <v>474</v>
      </c>
      <c r="F85" s="9" t="s">
        <v>485</v>
      </c>
      <c r="G85" s="8">
        <v>14060</v>
      </c>
      <c r="H85" s="8">
        <v>3</v>
      </c>
      <c r="I85" s="8" t="s">
        <v>481</v>
      </c>
      <c r="J85" s="34">
        <v>11900</v>
      </c>
      <c r="K85" s="35">
        <f t="shared" si="3"/>
        <v>2034900</v>
      </c>
      <c r="L85" s="34">
        <v>11900</v>
      </c>
      <c r="M85" s="32">
        <f t="shared" si="2"/>
        <v>0</v>
      </c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8" customHeight="1" x14ac:dyDescent="0.25">
      <c r="A86" s="27">
        <v>84</v>
      </c>
      <c r="B86" s="15" t="s">
        <v>126</v>
      </c>
      <c r="C86" s="8" t="s">
        <v>523</v>
      </c>
      <c r="D86" s="8">
        <v>2002</v>
      </c>
      <c r="E86" s="8" t="s">
        <v>474</v>
      </c>
      <c r="F86" s="9" t="s">
        <v>523</v>
      </c>
      <c r="G86" s="8">
        <v>16600</v>
      </c>
      <c r="H86" s="8">
        <v>3</v>
      </c>
      <c r="I86" s="8" t="s">
        <v>487</v>
      </c>
      <c r="J86" s="34">
        <v>12400</v>
      </c>
      <c r="K86" s="35">
        <f t="shared" si="3"/>
        <v>2120400</v>
      </c>
      <c r="L86" s="34">
        <v>12400</v>
      </c>
      <c r="M86" s="32">
        <f t="shared" si="2"/>
        <v>0</v>
      </c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8" customHeight="1" x14ac:dyDescent="0.25">
      <c r="A87" s="27">
        <v>85</v>
      </c>
      <c r="B87" s="15" t="s">
        <v>128</v>
      </c>
      <c r="C87" s="8" t="s">
        <v>523</v>
      </c>
      <c r="D87" s="8">
        <v>1996</v>
      </c>
      <c r="E87" s="8" t="s">
        <v>474</v>
      </c>
      <c r="F87" s="9" t="s">
        <v>523</v>
      </c>
      <c r="G87" s="8">
        <v>16610</v>
      </c>
      <c r="H87" s="8">
        <v>3</v>
      </c>
      <c r="I87" s="8" t="s">
        <v>487</v>
      </c>
      <c r="J87" s="34">
        <v>12600</v>
      </c>
      <c r="K87" s="35">
        <f t="shared" si="3"/>
        <v>2154600</v>
      </c>
      <c r="L87" s="34">
        <v>12600</v>
      </c>
      <c r="M87" s="32">
        <f t="shared" si="2"/>
        <v>0</v>
      </c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8" customHeight="1" x14ac:dyDescent="0.25">
      <c r="A88" s="27">
        <v>86</v>
      </c>
      <c r="B88" s="12" t="s">
        <v>57</v>
      </c>
      <c r="C88" s="8" t="s">
        <v>508</v>
      </c>
      <c r="D88" s="8">
        <v>1999</v>
      </c>
      <c r="E88" s="8" t="s">
        <v>474</v>
      </c>
      <c r="F88" s="9" t="s">
        <v>509</v>
      </c>
      <c r="G88" s="8">
        <v>16622</v>
      </c>
      <c r="H88" s="8">
        <v>3</v>
      </c>
      <c r="I88" s="8" t="s">
        <v>529</v>
      </c>
      <c r="J88" s="34">
        <v>12500</v>
      </c>
      <c r="K88" s="35">
        <f t="shared" si="3"/>
        <v>2137500</v>
      </c>
      <c r="L88" s="34">
        <v>12500</v>
      </c>
      <c r="M88" s="32">
        <f t="shared" si="2"/>
        <v>0</v>
      </c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8" customHeight="1" x14ac:dyDescent="0.25">
      <c r="A89" s="27">
        <v>87</v>
      </c>
      <c r="B89" s="13" t="s">
        <v>58</v>
      </c>
      <c r="C89" s="8" t="s">
        <v>511</v>
      </c>
      <c r="D89" s="6">
        <v>1993</v>
      </c>
      <c r="E89" s="8" t="s">
        <v>473</v>
      </c>
      <c r="F89" s="9" t="s">
        <v>495</v>
      </c>
      <c r="G89" s="8">
        <v>18239</v>
      </c>
      <c r="H89" s="8">
        <v>3</v>
      </c>
      <c r="I89" s="8" t="s">
        <v>488</v>
      </c>
      <c r="J89" s="34">
        <v>24200</v>
      </c>
      <c r="K89" s="35">
        <f t="shared" si="3"/>
        <v>4138200</v>
      </c>
      <c r="L89" s="34">
        <v>24200</v>
      </c>
      <c r="M89" s="32">
        <f t="shared" si="2"/>
        <v>0</v>
      </c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8" customHeight="1" x14ac:dyDescent="0.25">
      <c r="A90" s="27">
        <v>88</v>
      </c>
      <c r="B90" s="13" t="s">
        <v>59</v>
      </c>
      <c r="C90" s="8" t="s">
        <v>511</v>
      </c>
      <c r="D90" s="8">
        <v>1993</v>
      </c>
      <c r="E90" s="8" t="s">
        <v>473</v>
      </c>
      <c r="F90" s="9" t="s">
        <v>495</v>
      </c>
      <c r="G90" s="8">
        <v>18239</v>
      </c>
      <c r="H90" s="8">
        <v>3</v>
      </c>
      <c r="I90" s="8" t="s">
        <v>484</v>
      </c>
      <c r="J90" s="34">
        <v>24500</v>
      </c>
      <c r="K90" s="35">
        <f t="shared" si="3"/>
        <v>4189500</v>
      </c>
      <c r="L90" s="34">
        <v>24500</v>
      </c>
      <c r="M90" s="32">
        <f t="shared" si="2"/>
        <v>0</v>
      </c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8" customHeight="1" x14ac:dyDescent="0.25">
      <c r="A91" s="27">
        <v>89</v>
      </c>
      <c r="B91" s="15" t="s">
        <v>133</v>
      </c>
      <c r="C91" s="8" t="s">
        <v>523</v>
      </c>
      <c r="D91" s="8" t="s">
        <v>475</v>
      </c>
      <c r="E91" s="8" t="s">
        <v>474</v>
      </c>
      <c r="F91" s="9" t="s">
        <v>523</v>
      </c>
      <c r="G91" s="8">
        <v>114060</v>
      </c>
      <c r="H91" s="8">
        <v>3</v>
      </c>
      <c r="I91" s="8" t="s">
        <v>487</v>
      </c>
      <c r="J91" s="34">
        <v>13500</v>
      </c>
      <c r="K91" s="35">
        <f t="shared" si="3"/>
        <v>2308500</v>
      </c>
      <c r="L91" s="34">
        <v>13500</v>
      </c>
      <c r="M91" s="32">
        <f t="shared" si="2"/>
        <v>0</v>
      </c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8" customHeight="1" x14ac:dyDescent="0.25">
      <c r="A92" s="27">
        <v>90</v>
      </c>
      <c r="B92" s="13" t="s">
        <v>61</v>
      </c>
      <c r="C92" s="8" t="s">
        <v>508</v>
      </c>
      <c r="D92" s="8">
        <v>2002</v>
      </c>
      <c r="E92" s="8" t="s">
        <v>497</v>
      </c>
      <c r="F92" s="9" t="s">
        <v>509</v>
      </c>
      <c r="G92" s="8">
        <v>168622</v>
      </c>
      <c r="H92" s="8">
        <v>3</v>
      </c>
      <c r="I92" s="8" t="s">
        <v>488</v>
      </c>
      <c r="J92" s="34">
        <v>8500</v>
      </c>
      <c r="K92" s="35">
        <f t="shared" si="3"/>
        <v>1453500</v>
      </c>
      <c r="L92" s="34">
        <v>8500</v>
      </c>
      <c r="M92" s="32">
        <f t="shared" si="2"/>
        <v>0</v>
      </c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8" customHeight="1" x14ac:dyDescent="0.25">
      <c r="A93" s="27">
        <v>91</v>
      </c>
      <c r="B93" s="12" t="s">
        <v>136</v>
      </c>
      <c r="C93" s="8" t="s">
        <v>524</v>
      </c>
      <c r="D93" s="8">
        <v>2001</v>
      </c>
      <c r="E93" s="8" t="s">
        <v>474</v>
      </c>
      <c r="F93" s="9" t="s">
        <v>485</v>
      </c>
      <c r="G93" s="8">
        <v>16570</v>
      </c>
      <c r="H93" s="8">
        <v>3</v>
      </c>
      <c r="I93" s="8" t="s">
        <v>481</v>
      </c>
      <c r="J93" s="34">
        <v>9800</v>
      </c>
      <c r="K93" s="35">
        <f t="shared" si="3"/>
        <v>1675800</v>
      </c>
      <c r="L93" s="34">
        <v>9800</v>
      </c>
      <c r="M93" s="32">
        <f t="shared" si="2"/>
        <v>0</v>
      </c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8" customHeight="1" x14ac:dyDescent="0.25">
      <c r="A94" s="27">
        <v>92</v>
      </c>
      <c r="B94" s="15" t="s">
        <v>138</v>
      </c>
      <c r="C94" s="8" t="s">
        <v>505</v>
      </c>
      <c r="D94" s="8">
        <v>1999</v>
      </c>
      <c r="E94" s="8" t="s">
        <v>473</v>
      </c>
      <c r="F94" s="9" t="s">
        <v>505</v>
      </c>
      <c r="G94" s="8">
        <v>16200</v>
      </c>
      <c r="H94" s="8">
        <v>3</v>
      </c>
      <c r="I94" s="8" t="s">
        <v>487</v>
      </c>
      <c r="J94" s="34">
        <v>7200</v>
      </c>
      <c r="K94" s="35">
        <f t="shared" si="3"/>
        <v>1231200</v>
      </c>
      <c r="L94" s="34">
        <v>7200</v>
      </c>
      <c r="M94" s="32">
        <f t="shared" si="2"/>
        <v>0</v>
      </c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8" customHeight="1" x14ac:dyDescent="0.25">
      <c r="A95" s="27">
        <v>93</v>
      </c>
      <c r="B95" s="12" t="s">
        <v>62</v>
      </c>
      <c r="C95" s="8" t="s">
        <v>510</v>
      </c>
      <c r="D95" s="8">
        <v>1996</v>
      </c>
      <c r="E95" s="8" t="s">
        <v>474</v>
      </c>
      <c r="F95" s="9" t="s">
        <v>485</v>
      </c>
      <c r="G95" s="8">
        <v>16600</v>
      </c>
      <c r="H95" s="8">
        <v>3</v>
      </c>
      <c r="I95" s="8" t="s">
        <v>481</v>
      </c>
      <c r="J95" s="34">
        <v>12000</v>
      </c>
      <c r="K95" s="35">
        <f t="shared" si="3"/>
        <v>2052000</v>
      </c>
      <c r="L95" s="34">
        <v>12000</v>
      </c>
      <c r="M95" s="32">
        <f t="shared" si="2"/>
        <v>0</v>
      </c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8" customHeight="1" x14ac:dyDescent="0.25">
      <c r="A96" s="27">
        <v>94</v>
      </c>
      <c r="B96" s="12" t="s">
        <v>141</v>
      </c>
      <c r="C96" s="8" t="s">
        <v>510</v>
      </c>
      <c r="D96" s="8">
        <v>1997</v>
      </c>
      <c r="E96" s="8" t="s">
        <v>474</v>
      </c>
      <c r="F96" s="9" t="s">
        <v>485</v>
      </c>
      <c r="G96" s="8">
        <v>16600</v>
      </c>
      <c r="H96" s="8">
        <v>3</v>
      </c>
      <c r="I96" s="8" t="s">
        <v>481</v>
      </c>
      <c r="J96" s="34">
        <v>12000</v>
      </c>
      <c r="K96" s="35">
        <f t="shared" si="3"/>
        <v>2052000</v>
      </c>
      <c r="L96" s="34">
        <v>12000</v>
      </c>
      <c r="M96" s="32">
        <f t="shared" si="2"/>
        <v>0</v>
      </c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8" customHeight="1" x14ac:dyDescent="0.25">
      <c r="A97" s="27">
        <v>95</v>
      </c>
      <c r="B97" s="12" t="s">
        <v>63</v>
      </c>
      <c r="C97" s="8" t="s">
        <v>511</v>
      </c>
      <c r="D97" s="8">
        <v>2008</v>
      </c>
      <c r="E97" s="8" t="s">
        <v>496</v>
      </c>
      <c r="F97" s="9" t="s">
        <v>478</v>
      </c>
      <c r="G97" s="8">
        <v>115234</v>
      </c>
      <c r="H97" s="8">
        <v>3</v>
      </c>
      <c r="I97" s="8" t="s">
        <v>487</v>
      </c>
      <c r="J97" s="34">
        <v>9200</v>
      </c>
      <c r="K97" s="35">
        <f t="shared" si="3"/>
        <v>1573200</v>
      </c>
      <c r="L97" s="34">
        <v>9200</v>
      </c>
      <c r="M97" s="32">
        <f t="shared" si="2"/>
        <v>0</v>
      </c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8" customHeight="1" x14ac:dyDescent="0.25">
      <c r="A98" s="27">
        <v>96</v>
      </c>
      <c r="B98" s="13" t="s">
        <v>144</v>
      </c>
      <c r="C98" s="8" t="s">
        <v>507</v>
      </c>
      <c r="D98" s="8">
        <v>1996</v>
      </c>
      <c r="E98" s="8" t="s">
        <v>474</v>
      </c>
      <c r="F98" s="9" t="s">
        <v>485</v>
      </c>
      <c r="G98" s="8">
        <v>16700</v>
      </c>
      <c r="H98" s="8">
        <v>3</v>
      </c>
      <c r="I98" s="8" t="s">
        <v>481</v>
      </c>
      <c r="J98" s="34">
        <v>13500</v>
      </c>
      <c r="K98" s="35">
        <f t="shared" si="3"/>
        <v>2308500</v>
      </c>
      <c r="L98" s="34">
        <v>13500</v>
      </c>
      <c r="M98" s="32">
        <f t="shared" si="2"/>
        <v>0</v>
      </c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8" customHeight="1" x14ac:dyDescent="0.25">
      <c r="A99" s="27">
        <v>97</v>
      </c>
      <c r="B99" s="13" t="s">
        <v>66</v>
      </c>
      <c r="C99" s="8" t="s">
        <v>507</v>
      </c>
      <c r="D99" s="8">
        <v>1991</v>
      </c>
      <c r="E99" s="8" t="s">
        <v>474</v>
      </c>
      <c r="F99" s="9" t="s">
        <v>485</v>
      </c>
      <c r="G99" s="8">
        <v>16700</v>
      </c>
      <c r="H99" s="8">
        <v>3</v>
      </c>
      <c r="I99" s="8" t="s">
        <v>481</v>
      </c>
      <c r="J99" s="34">
        <v>13500</v>
      </c>
      <c r="K99" s="35">
        <f t="shared" si="3"/>
        <v>2308500</v>
      </c>
      <c r="L99" s="34">
        <v>13500</v>
      </c>
      <c r="M99" s="32">
        <f t="shared" si="2"/>
        <v>0</v>
      </c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8" customHeight="1" x14ac:dyDescent="0.25">
      <c r="A100" s="27">
        <v>98</v>
      </c>
      <c r="B100" s="7" t="s">
        <v>68</v>
      </c>
      <c r="C100" s="8" t="s">
        <v>507</v>
      </c>
      <c r="D100" s="8">
        <v>1990</v>
      </c>
      <c r="E100" s="8" t="s">
        <v>474</v>
      </c>
      <c r="F100" s="9" t="s">
        <v>485</v>
      </c>
      <c r="G100" s="8">
        <v>16710</v>
      </c>
      <c r="H100" s="8">
        <v>3</v>
      </c>
      <c r="I100" s="8" t="s">
        <v>481</v>
      </c>
      <c r="J100" s="34">
        <v>13500</v>
      </c>
      <c r="K100" s="35">
        <f t="shared" si="3"/>
        <v>2308500</v>
      </c>
      <c r="L100" s="34">
        <v>13500</v>
      </c>
      <c r="M100" s="32">
        <f t="shared" si="2"/>
        <v>0</v>
      </c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8" customHeight="1" x14ac:dyDescent="0.25">
      <c r="A101" s="27">
        <v>99</v>
      </c>
      <c r="B101" s="13" t="s">
        <v>70</v>
      </c>
      <c r="C101" s="8" t="s">
        <v>523</v>
      </c>
      <c r="D101" s="8">
        <v>2008</v>
      </c>
      <c r="E101" s="8" t="s">
        <v>474</v>
      </c>
      <c r="F101" s="9" t="s">
        <v>485</v>
      </c>
      <c r="G101" s="8">
        <v>116610</v>
      </c>
      <c r="H101" s="8">
        <v>3</v>
      </c>
      <c r="I101" s="8" t="s">
        <v>481</v>
      </c>
      <c r="J101" s="34">
        <v>13500</v>
      </c>
      <c r="K101" s="35">
        <f t="shared" si="3"/>
        <v>2308500</v>
      </c>
      <c r="L101" s="34">
        <v>13500</v>
      </c>
      <c r="M101" s="32">
        <f t="shared" si="2"/>
        <v>0</v>
      </c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8" customHeight="1" x14ac:dyDescent="0.25">
      <c r="A102" s="27">
        <v>100</v>
      </c>
      <c r="B102" s="13" t="s">
        <v>72</v>
      </c>
      <c r="C102" s="8" t="s">
        <v>533</v>
      </c>
      <c r="D102" s="8">
        <v>2008</v>
      </c>
      <c r="E102" s="8" t="s">
        <v>498</v>
      </c>
      <c r="F102" s="9" t="s">
        <v>485</v>
      </c>
      <c r="G102" s="8">
        <v>116660</v>
      </c>
      <c r="H102" s="8">
        <v>3</v>
      </c>
      <c r="I102" s="8" t="s">
        <v>481</v>
      </c>
      <c r="J102" s="34">
        <v>14000</v>
      </c>
      <c r="K102" s="35">
        <f t="shared" si="3"/>
        <v>2394000</v>
      </c>
      <c r="L102" s="34">
        <v>14000</v>
      </c>
      <c r="M102" s="32">
        <f t="shared" si="2"/>
        <v>0</v>
      </c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8" customHeight="1" x14ac:dyDescent="0.25">
      <c r="A103" s="27">
        <v>101</v>
      </c>
      <c r="B103" s="7" t="s">
        <v>74</v>
      </c>
      <c r="C103" s="8" t="s">
        <v>507</v>
      </c>
      <c r="D103" s="8" t="s">
        <v>475</v>
      </c>
      <c r="E103" s="8" t="s">
        <v>474</v>
      </c>
      <c r="F103" s="9" t="s">
        <v>485</v>
      </c>
      <c r="G103" s="8">
        <v>16710</v>
      </c>
      <c r="H103" s="8">
        <v>3</v>
      </c>
      <c r="I103" s="8" t="s">
        <v>481</v>
      </c>
      <c r="J103" s="34">
        <v>13500</v>
      </c>
      <c r="K103" s="35">
        <f t="shared" si="3"/>
        <v>2308500</v>
      </c>
      <c r="L103" s="34">
        <v>13500</v>
      </c>
      <c r="M103" s="32">
        <f t="shared" si="2"/>
        <v>0</v>
      </c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8" customHeight="1" x14ac:dyDescent="0.25">
      <c r="A104" s="27">
        <v>102</v>
      </c>
      <c r="B104" s="7" t="s">
        <v>76</v>
      </c>
      <c r="C104" s="8" t="s">
        <v>523</v>
      </c>
      <c r="D104" s="8">
        <v>2008</v>
      </c>
      <c r="E104" s="8" t="s">
        <v>474</v>
      </c>
      <c r="F104" s="9" t="s">
        <v>485</v>
      </c>
      <c r="G104" s="8">
        <v>16610</v>
      </c>
      <c r="H104" s="8">
        <v>3</v>
      </c>
      <c r="I104" s="8" t="s">
        <v>487</v>
      </c>
      <c r="J104" s="34">
        <v>12500</v>
      </c>
      <c r="K104" s="35">
        <f t="shared" si="3"/>
        <v>2137500</v>
      </c>
      <c r="L104" s="34">
        <v>12500</v>
      </c>
      <c r="M104" s="32">
        <f t="shared" si="2"/>
        <v>0</v>
      </c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8" customHeight="1" x14ac:dyDescent="0.25">
      <c r="A105" s="27">
        <v>103</v>
      </c>
      <c r="B105" s="7" t="s">
        <v>78</v>
      </c>
      <c r="C105" s="8" t="s">
        <v>507</v>
      </c>
      <c r="D105" s="8">
        <v>2006</v>
      </c>
      <c r="E105" s="8" t="s">
        <v>474</v>
      </c>
      <c r="F105" s="9" t="s">
        <v>485</v>
      </c>
      <c r="G105" s="8">
        <v>116660</v>
      </c>
      <c r="H105" s="8">
        <v>3</v>
      </c>
      <c r="I105" s="8" t="s">
        <v>481</v>
      </c>
      <c r="J105" s="34">
        <v>14500</v>
      </c>
      <c r="K105" s="35">
        <f t="shared" si="3"/>
        <v>2479500</v>
      </c>
      <c r="L105" s="34">
        <v>14500</v>
      </c>
      <c r="M105" s="32">
        <f t="shared" si="2"/>
        <v>0</v>
      </c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8" customHeight="1" x14ac:dyDescent="0.25">
      <c r="A106" s="27">
        <v>104</v>
      </c>
      <c r="B106" s="13" t="s">
        <v>153</v>
      </c>
      <c r="C106" s="8" t="s">
        <v>507</v>
      </c>
      <c r="D106" s="8">
        <v>2000</v>
      </c>
      <c r="E106" s="8" t="s">
        <v>474</v>
      </c>
      <c r="F106" s="9" t="s">
        <v>485</v>
      </c>
      <c r="G106" s="8">
        <v>16710</v>
      </c>
      <c r="H106" s="8">
        <v>3</v>
      </c>
      <c r="I106" s="8" t="s">
        <v>481</v>
      </c>
      <c r="J106" s="34">
        <v>13500</v>
      </c>
      <c r="K106" s="35">
        <f t="shared" si="3"/>
        <v>2308500</v>
      </c>
      <c r="L106" s="34">
        <v>13500</v>
      </c>
      <c r="M106" s="32">
        <f t="shared" si="2"/>
        <v>0</v>
      </c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8" customHeight="1" x14ac:dyDescent="0.25">
      <c r="A107" s="27">
        <v>105</v>
      </c>
      <c r="B107" s="15" t="s">
        <v>155</v>
      </c>
      <c r="C107" s="8" t="s">
        <v>525</v>
      </c>
      <c r="D107" s="8">
        <v>2007</v>
      </c>
      <c r="E107" s="8" t="s">
        <v>498</v>
      </c>
      <c r="F107" s="9" t="s">
        <v>525</v>
      </c>
      <c r="G107" s="8">
        <v>116660</v>
      </c>
      <c r="H107" s="8">
        <v>3</v>
      </c>
      <c r="I107" s="8" t="s">
        <v>481</v>
      </c>
      <c r="J107" s="34">
        <v>14000</v>
      </c>
      <c r="K107" s="35">
        <f t="shared" si="3"/>
        <v>2394000</v>
      </c>
      <c r="L107" s="34">
        <v>14000</v>
      </c>
      <c r="M107" s="32">
        <f t="shared" si="2"/>
        <v>0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8" customHeight="1" x14ac:dyDescent="0.25">
      <c r="A108" s="27">
        <v>106</v>
      </c>
      <c r="B108" s="7" t="s">
        <v>80</v>
      </c>
      <c r="C108" s="8" t="s">
        <v>523</v>
      </c>
      <c r="D108" s="8" t="s">
        <v>475</v>
      </c>
      <c r="E108" s="8" t="s">
        <v>474</v>
      </c>
      <c r="F108" s="9" t="s">
        <v>506</v>
      </c>
      <c r="G108" s="8">
        <v>16618</v>
      </c>
      <c r="H108" s="8">
        <v>3</v>
      </c>
      <c r="I108" s="8" t="s">
        <v>481</v>
      </c>
      <c r="J108" s="34">
        <v>37000</v>
      </c>
      <c r="K108" s="35">
        <f t="shared" si="3"/>
        <v>6327000</v>
      </c>
      <c r="L108" s="34">
        <v>37000</v>
      </c>
      <c r="M108" s="32">
        <f t="shared" si="2"/>
        <v>0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8" customHeight="1" x14ac:dyDescent="0.25">
      <c r="A109" s="27">
        <v>107</v>
      </c>
      <c r="B109" s="7" t="s">
        <v>82</v>
      </c>
      <c r="C109" s="8" t="s">
        <v>523</v>
      </c>
      <c r="D109" s="6" t="s">
        <v>475</v>
      </c>
      <c r="E109" s="8" t="s">
        <v>474</v>
      </c>
      <c r="F109" s="9" t="s">
        <v>485</v>
      </c>
      <c r="G109" s="8">
        <v>116610</v>
      </c>
      <c r="H109" s="8">
        <v>3</v>
      </c>
      <c r="I109" s="8" t="s">
        <v>481</v>
      </c>
      <c r="J109" s="34">
        <v>13500</v>
      </c>
      <c r="K109" s="35">
        <f t="shared" si="3"/>
        <v>2308500</v>
      </c>
      <c r="L109" s="34">
        <v>13500</v>
      </c>
      <c r="M109" s="32">
        <f t="shared" si="2"/>
        <v>0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8" customHeight="1" x14ac:dyDescent="0.25">
      <c r="A110" s="27">
        <v>108</v>
      </c>
      <c r="B110" s="7" t="s">
        <v>86</v>
      </c>
      <c r="C110" s="8" t="s">
        <v>511</v>
      </c>
      <c r="D110" s="8">
        <v>1991</v>
      </c>
      <c r="E110" s="8" t="s">
        <v>474</v>
      </c>
      <c r="F110" s="9" t="s">
        <v>506</v>
      </c>
      <c r="G110" s="8">
        <v>16528</v>
      </c>
      <c r="H110" s="8">
        <v>3</v>
      </c>
      <c r="I110" s="8" t="s">
        <v>481</v>
      </c>
      <c r="J110" s="34">
        <v>52000</v>
      </c>
      <c r="K110" s="35">
        <f t="shared" si="3"/>
        <v>8892000</v>
      </c>
      <c r="L110" s="34">
        <v>52000</v>
      </c>
      <c r="M110" s="32">
        <f t="shared" si="2"/>
        <v>0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8" customHeight="1" x14ac:dyDescent="0.25">
      <c r="A111" s="27">
        <v>109</v>
      </c>
      <c r="B111" s="7" t="s">
        <v>88</v>
      </c>
      <c r="C111" s="8" t="s">
        <v>516</v>
      </c>
      <c r="D111" s="8">
        <v>2004</v>
      </c>
      <c r="E111" s="8" t="s">
        <v>474</v>
      </c>
      <c r="F111" s="9" t="s">
        <v>495</v>
      </c>
      <c r="G111" s="8">
        <v>116509</v>
      </c>
      <c r="H111" s="8">
        <v>3</v>
      </c>
      <c r="I111" s="8" t="s">
        <v>487</v>
      </c>
      <c r="J111" s="34">
        <v>43000</v>
      </c>
      <c r="K111" s="35">
        <f t="shared" si="3"/>
        <v>7353000</v>
      </c>
      <c r="L111" s="34">
        <v>43000</v>
      </c>
      <c r="M111" s="32">
        <f t="shared" si="2"/>
        <v>0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8" customHeight="1" x14ac:dyDescent="0.25">
      <c r="A112" s="27">
        <v>110</v>
      </c>
      <c r="B112" s="7" t="s">
        <v>90</v>
      </c>
      <c r="C112" s="8" t="s">
        <v>507</v>
      </c>
      <c r="D112" s="8" t="s">
        <v>475</v>
      </c>
      <c r="E112" s="8" t="s">
        <v>474</v>
      </c>
      <c r="F112" s="9" t="s">
        <v>485</v>
      </c>
      <c r="G112" s="8">
        <v>116710</v>
      </c>
      <c r="H112" s="8">
        <v>3</v>
      </c>
      <c r="I112" s="8" t="s">
        <v>487</v>
      </c>
      <c r="J112" s="34">
        <v>14400</v>
      </c>
      <c r="K112" s="35">
        <f t="shared" si="3"/>
        <v>2462400</v>
      </c>
      <c r="L112" s="34">
        <v>14400</v>
      </c>
      <c r="M112" s="32">
        <f t="shared" si="2"/>
        <v>0</v>
      </c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8" customHeight="1" x14ac:dyDescent="0.25">
      <c r="A113" s="27">
        <v>111</v>
      </c>
      <c r="B113" s="7" t="s">
        <v>92</v>
      </c>
      <c r="C113" s="8" t="s">
        <v>505</v>
      </c>
      <c r="D113" s="8">
        <v>2002</v>
      </c>
      <c r="E113" s="8" t="s">
        <v>473</v>
      </c>
      <c r="F113" s="9" t="s">
        <v>485</v>
      </c>
      <c r="G113" s="8">
        <v>16200</v>
      </c>
      <c r="H113" s="8">
        <v>3</v>
      </c>
      <c r="I113" s="8" t="s">
        <v>481</v>
      </c>
      <c r="J113" s="34">
        <v>7000</v>
      </c>
      <c r="K113" s="35">
        <f t="shared" si="3"/>
        <v>1197000</v>
      </c>
      <c r="L113" s="34">
        <v>7000</v>
      </c>
      <c r="M113" s="32">
        <f t="shared" si="2"/>
        <v>0</v>
      </c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8" customHeight="1" x14ac:dyDescent="0.25">
      <c r="A114" s="27">
        <v>112</v>
      </c>
      <c r="B114" s="7" t="s">
        <v>96</v>
      </c>
      <c r="C114" s="8" t="s">
        <v>523</v>
      </c>
      <c r="D114" s="8" t="s">
        <v>475</v>
      </c>
      <c r="E114" s="8" t="s">
        <v>474</v>
      </c>
      <c r="F114" s="9" t="s">
        <v>485</v>
      </c>
      <c r="G114" s="8">
        <v>116710</v>
      </c>
      <c r="H114" s="8">
        <v>3</v>
      </c>
      <c r="I114" s="8" t="s">
        <v>481</v>
      </c>
      <c r="J114" s="34">
        <v>11900</v>
      </c>
      <c r="K114" s="35">
        <f t="shared" si="3"/>
        <v>2034900</v>
      </c>
      <c r="L114" s="34">
        <v>11900</v>
      </c>
      <c r="M114" s="32">
        <f t="shared" si="2"/>
        <v>0</v>
      </c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8" customHeight="1" x14ac:dyDescent="0.25">
      <c r="A115" s="27">
        <v>113</v>
      </c>
      <c r="B115" s="7" t="s">
        <v>98</v>
      </c>
      <c r="C115" s="8" t="s">
        <v>505</v>
      </c>
      <c r="D115" s="8">
        <v>2005</v>
      </c>
      <c r="E115" s="8" t="s">
        <v>474</v>
      </c>
      <c r="F115" s="9" t="s">
        <v>483</v>
      </c>
      <c r="G115" s="8">
        <v>116523</v>
      </c>
      <c r="H115" s="8">
        <v>3</v>
      </c>
      <c r="I115" s="8" t="s">
        <v>529</v>
      </c>
      <c r="J115" s="34">
        <v>44000</v>
      </c>
      <c r="K115" s="35">
        <f t="shared" si="3"/>
        <v>7524000</v>
      </c>
      <c r="L115" s="34">
        <v>44000</v>
      </c>
      <c r="M115" s="32">
        <f t="shared" si="2"/>
        <v>0</v>
      </c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8" customHeight="1" x14ac:dyDescent="0.25">
      <c r="A116" s="27">
        <v>114</v>
      </c>
      <c r="B116" s="7" t="s">
        <v>100</v>
      </c>
      <c r="C116" s="8" t="s">
        <v>507</v>
      </c>
      <c r="D116" s="8" t="s">
        <v>475</v>
      </c>
      <c r="E116" s="8" t="s">
        <v>474</v>
      </c>
      <c r="F116" s="9" t="s">
        <v>485</v>
      </c>
      <c r="G116" s="8">
        <v>116710</v>
      </c>
      <c r="H116" s="8">
        <v>3</v>
      </c>
      <c r="I116" s="8" t="s">
        <v>487</v>
      </c>
      <c r="J116" s="34">
        <v>18500</v>
      </c>
      <c r="K116" s="35">
        <f t="shared" si="3"/>
        <v>3163500</v>
      </c>
      <c r="L116" s="34">
        <v>18500</v>
      </c>
      <c r="M116" s="32">
        <f t="shared" si="2"/>
        <v>0</v>
      </c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8" customHeight="1" x14ac:dyDescent="0.25">
      <c r="A117" s="27">
        <v>115</v>
      </c>
      <c r="B117" s="7" t="s">
        <v>102</v>
      </c>
      <c r="C117" s="8" t="s">
        <v>516</v>
      </c>
      <c r="D117" s="8">
        <v>2007</v>
      </c>
      <c r="E117" s="8" t="s">
        <v>474</v>
      </c>
      <c r="F117" s="9" t="s">
        <v>483</v>
      </c>
      <c r="G117" s="8">
        <v>116523</v>
      </c>
      <c r="H117" s="8">
        <v>3</v>
      </c>
      <c r="I117" s="8" t="s">
        <v>529</v>
      </c>
      <c r="J117" s="34">
        <v>23000</v>
      </c>
      <c r="K117" s="35">
        <f t="shared" si="3"/>
        <v>3933000</v>
      </c>
      <c r="L117" s="34">
        <v>23000</v>
      </c>
      <c r="M117" s="32">
        <f t="shared" si="2"/>
        <v>0</v>
      </c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8" customHeight="1" x14ac:dyDescent="0.25">
      <c r="A118" s="27">
        <v>116</v>
      </c>
      <c r="B118" s="7" t="s">
        <v>104</v>
      </c>
      <c r="C118" s="8" t="s">
        <v>531</v>
      </c>
      <c r="D118" s="8">
        <v>1979</v>
      </c>
      <c r="E118" s="8" t="s">
        <v>473</v>
      </c>
      <c r="F118" s="9" t="s">
        <v>495</v>
      </c>
      <c r="G118" s="8">
        <v>19019</v>
      </c>
      <c r="H118" s="8">
        <v>3</v>
      </c>
      <c r="I118" s="8" t="s">
        <v>492</v>
      </c>
      <c r="J118" s="34">
        <v>28900</v>
      </c>
      <c r="K118" s="35">
        <f t="shared" si="3"/>
        <v>4941900</v>
      </c>
      <c r="L118" s="34">
        <v>28900</v>
      </c>
      <c r="M118" s="32">
        <f t="shared" si="2"/>
        <v>0</v>
      </c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8" customHeight="1" x14ac:dyDescent="0.25">
      <c r="A119" s="27">
        <v>117</v>
      </c>
      <c r="B119" s="7" t="s">
        <v>106</v>
      </c>
      <c r="C119" s="8" t="s">
        <v>513</v>
      </c>
      <c r="D119" s="6">
        <v>2006</v>
      </c>
      <c r="E119" s="8" t="s">
        <v>496</v>
      </c>
      <c r="F119" s="9" t="s">
        <v>485</v>
      </c>
      <c r="G119" s="8">
        <v>114200</v>
      </c>
      <c r="H119" s="8">
        <v>3</v>
      </c>
      <c r="I119" s="8" t="s">
        <v>479</v>
      </c>
      <c r="J119" s="34">
        <v>7000</v>
      </c>
      <c r="K119" s="35">
        <f t="shared" si="3"/>
        <v>1197000</v>
      </c>
      <c r="L119" s="34">
        <v>7000</v>
      </c>
      <c r="M119" s="32">
        <f t="shared" si="2"/>
        <v>0</v>
      </c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8" customHeight="1" x14ac:dyDescent="0.25">
      <c r="A120" s="27">
        <v>118</v>
      </c>
      <c r="B120" s="7" t="s">
        <v>108</v>
      </c>
      <c r="C120" s="8" t="s">
        <v>525</v>
      </c>
      <c r="D120" s="6" t="s">
        <v>475</v>
      </c>
      <c r="E120" s="8" t="s">
        <v>498</v>
      </c>
      <c r="F120" s="9" t="s">
        <v>485</v>
      </c>
      <c r="G120" s="8">
        <v>116660</v>
      </c>
      <c r="H120" s="8">
        <v>3</v>
      </c>
      <c r="I120" s="8" t="s">
        <v>487</v>
      </c>
      <c r="J120" s="34">
        <v>14500</v>
      </c>
      <c r="K120" s="35">
        <f t="shared" si="3"/>
        <v>2479500</v>
      </c>
      <c r="L120" s="34">
        <v>14500</v>
      </c>
      <c r="M120" s="32">
        <f t="shared" si="2"/>
        <v>0</v>
      </c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8" customHeight="1" x14ac:dyDescent="0.25">
      <c r="A121" s="27">
        <v>119</v>
      </c>
      <c r="B121" s="12" t="s">
        <v>110</v>
      </c>
      <c r="C121" s="8" t="s">
        <v>505</v>
      </c>
      <c r="D121" s="8">
        <v>2007</v>
      </c>
      <c r="E121" s="8" t="s">
        <v>474</v>
      </c>
      <c r="F121" s="9" t="s">
        <v>485</v>
      </c>
      <c r="G121" s="8">
        <v>16600</v>
      </c>
      <c r="H121" s="8">
        <v>3</v>
      </c>
      <c r="I121" s="8" t="s">
        <v>481</v>
      </c>
      <c r="J121" s="34">
        <v>19000</v>
      </c>
      <c r="K121" s="35">
        <f t="shared" si="3"/>
        <v>3249000</v>
      </c>
      <c r="L121" s="34">
        <v>19000</v>
      </c>
      <c r="M121" s="32">
        <f t="shared" si="2"/>
        <v>0</v>
      </c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8" customHeight="1" x14ac:dyDescent="0.25">
      <c r="A122" s="27">
        <v>120</v>
      </c>
      <c r="B122" s="7" t="s">
        <v>112</v>
      </c>
      <c r="C122" s="8" t="s">
        <v>513</v>
      </c>
      <c r="D122" s="8">
        <v>2008</v>
      </c>
      <c r="E122" s="8" t="s">
        <v>496</v>
      </c>
      <c r="F122" s="9" t="s">
        <v>485</v>
      </c>
      <c r="G122" s="8">
        <v>114200</v>
      </c>
      <c r="H122" s="8">
        <v>3</v>
      </c>
      <c r="I122" s="8" t="s">
        <v>479</v>
      </c>
      <c r="J122" s="34">
        <v>7200</v>
      </c>
      <c r="K122" s="35">
        <f t="shared" si="3"/>
        <v>1231200</v>
      </c>
      <c r="L122" s="34">
        <v>7200</v>
      </c>
      <c r="M122" s="32">
        <f t="shared" si="2"/>
        <v>0</v>
      </c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8" customHeight="1" x14ac:dyDescent="0.25">
      <c r="A123" s="27">
        <v>121</v>
      </c>
      <c r="B123" s="12" t="s">
        <v>114</v>
      </c>
      <c r="C123" s="8" t="s">
        <v>505</v>
      </c>
      <c r="D123" s="8">
        <v>2002</v>
      </c>
      <c r="E123" s="8" t="s">
        <v>474</v>
      </c>
      <c r="F123" s="9" t="s">
        <v>485</v>
      </c>
      <c r="G123" s="8">
        <v>16610</v>
      </c>
      <c r="H123" s="8">
        <v>3</v>
      </c>
      <c r="I123" s="8" t="s">
        <v>487</v>
      </c>
      <c r="J123" s="34">
        <v>12600</v>
      </c>
      <c r="K123" s="35">
        <f t="shared" si="3"/>
        <v>2154600</v>
      </c>
      <c r="L123" s="34">
        <v>12600</v>
      </c>
      <c r="M123" s="32">
        <f t="shared" si="2"/>
        <v>0</v>
      </c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8" customHeight="1" x14ac:dyDescent="0.25">
      <c r="A124" s="27">
        <v>122</v>
      </c>
      <c r="B124" s="7" t="s">
        <v>116</v>
      </c>
      <c r="C124" s="8" t="s">
        <v>505</v>
      </c>
      <c r="D124" s="6">
        <v>2000</v>
      </c>
      <c r="E124" s="8" t="s">
        <v>474</v>
      </c>
      <c r="F124" s="9" t="s">
        <v>485</v>
      </c>
      <c r="G124" s="8">
        <v>16610</v>
      </c>
      <c r="H124" s="8">
        <v>3</v>
      </c>
      <c r="I124" s="8" t="s">
        <v>481</v>
      </c>
      <c r="J124" s="34">
        <v>12600</v>
      </c>
      <c r="K124" s="35">
        <f t="shared" si="3"/>
        <v>2154600</v>
      </c>
      <c r="L124" s="34">
        <v>12600</v>
      </c>
      <c r="M124" s="32">
        <f t="shared" si="2"/>
        <v>0</v>
      </c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8" customHeight="1" x14ac:dyDescent="0.25">
      <c r="A125" s="27">
        <v>123</v>
      </c>
      <c r="B125" s="7" t="s">
        <v>118</v>
      </c>
      <c r="C125" s="8" t="s">
        <v>516</v>
      </c>
      <c r="D125" s="8">
        <v>1999</v>
      </c>
      <c r="E125" s="8" t="s">
        <v>474</v>
      </c>
      <c r="F125" s="9" t="s">
        <v>483</v>
      </c>
      <c r="G125" s="8">
        <v>16523</v>
      </c>
      <c r="H125" s="8">
        <v>3</v>
      </c>
      <c r="I125" s="8" t="s">
        <v>490</v>
      </c>
      <c r="J125" s="34">
        <v>25500</v>
      </c>
      <c r="K125" s="35">
        <f t="shared" si="3"/>
        <v>4360500</v>
      </c>
      <c r="L125" s="34">
        <v>25500</v>
      </c>
      <c r="M125" s="32">
        <f t="shared" si="2"/>
        <v>0</v>
      </c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8" customHeight="1" x14ac:dyDescent="0.25">
      <c r="A126" s="27">
        <v>124</v>
      </c>
      <c r="B126" s="7" t="s">
        <v>120</v>
      </c>
      <c r="C126" s="8" t="s">
        <v>523</v>
      </c>
      <c r="D126" s="8">
        <v>2004</v>
      </c>
      <c r="E126" s="8" t="s">
        <v>474</v>
      </c>
      <c r="F126" s="9" t="s">
        <v>495</v>
      </c>
      <c r="G126" s="8">
        <v>18239</v>
      </c>
      <c r="H126" s="8">
        <v>3</v>
      </c>
      <c r="I126" s="8" t="s">
        <v>481</v>
      </c>
      <c r="J126" s="34">
        <v>11900</v>
      </c>
      <c r="K126" s="35">
        <f t="shared" si="3"/>
        <v>2034900</v>
      </c>
      <c r="L126" s="34">
        <v>11900</v>
      </c>
      <c r="M126" s="32">
        <f t="shared" si="2"/>
        <v>0</v>
      </c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8" customHeight="1" x14ac:dyDescent="0.25">
      <c r="A127" s="27">
        <v>125</v>
      </c>
      <c r="B127" s="7" t="s">
        <v>122</v>
      </c>
      <c r="C127" s="8" t="s">
        <v>508</v>
      </c>
      <c r="D127" s="8">
        <v>2004</v>
      </c>
      <c r="E127" s="8" t="s">
        <v>474</v>
      </c>
      <c r="F127" s="9" t="s">
        <v>509</v>
      </c>
      <c r="G127" s="8">
        <v>16622</v>
      </c>
      <c r="H127" s="8">
        <v>3</v>
      </c>
      <c r="I127" s="8" t="s">
        <v>488</v>
      </c>
      <c r="J127" s="34">
        <v>12000</v>
      </c>
      <c r="K127" s="35">
        <f t="shared" si="3"/>
        <v>2052000</v>
      </c>
      <c r="L127" s="34">
        <v>12000</v>
      </c>
      <c r="M127" s="32">
        <f t="shared" si="2"/>
        <v>0</v>
      </c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8" customHeight="1" x14ac:dyDescent="0.25">
      <c r="A128" s="27">
        <v>126</v>
      </c>
      <c r="B128" s="7" t="s">
        <v>124</v>
      </c>
      <c r="C128" s="8" t="s">
        <v>534</v>
      </c>
      <c r="D128" s="8">
        <v>1991</v>
      </c>
      <c r="E128" s="8" t="s">
        <v>473</v>
      </c>
      <c r="F128" s="9" t="s">
        <v>495</v>
      </c>
      <c r="G128" s="8">
        <v>18239</v>
      </c>
      <c r="H128" s="8">
        <v>3</v>
      </c>
      <c r="I128" s="8" t="s">
        <v>517</v>
      </c>
      <c r="J128" s="34">
        <v>24200</v>
      </c>
      <c r="K128" s="35">
        <f t="shared" si="3"/>
        <v>4138200</v>
      </c>
      <c r="L128" s="34">
        <v>24200</v>
      </c>
      <c r="M128" s="32">
        <f t="shared" si="2"/>
        <v>0</v>
      </c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8" customHeight="1" x14ac:dyDescent="0.25">
      <c r="A129" s="27">
        <v>127</v>
      </c>
      <c r="B129" s="7" t="s">
        <v>125</v>
      </c>
      <c r="C129" s="8" t="s">
        <v>508</v>
      </c>
      <c r="D129" s="8">
        <v>2005</v>
      </c>
      <c r="E129" s="8" t="s">
        <v>474</v>
      </c>
      <c r="F129" s="9" t="s">
        <v>506</v>
      </c>
      <c r="G129" s="8">
        <v>16628</v>
      </c>
      <c r="H129" s="8">
        <v>3</v>
      </c>
      <c r="I129" s="8" t="s">
        <v>490</v>
      </c>
      <c r="J129" s="34">
        <v>31000</v>
      </c>
      <c r="K129" s="35">
        <f t="shared" si="3"/>
        <v>5301000</v>
      </c>
      <c r="L129" s="34">
        <v>31000</v>
      </c>
      <c r="M129" s="32">
        <f t="shared" ref="M129:M188" si="4">(J129-L129)</f>
        <v>0</v>
      </c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8" customHeight="1" x14ac:dyDescent="0.25">
      <c r="A130" s="27">
        <v>128</v>
      </c>
      <c r="B130" s="7" t="s">
        <v>179</v>
      </c>
      <c r="C130" s="8" t="s">
        <v>525</v>
      </c>
      <c r="D130" s="6" t="s">
        <v>475</v>
      </c>
      <c r="E130" s="8" t="s">
        <v>498</v>
      </c>
      <c r="F130" s="9" t="s">
        <v>485</v>
      </c>
      <c r="G130" s="8">
        <v>116660</v>
      </c>
      <c r="H130" s="8">
        <v>3</v>
      </c>
      <c r="I130" s="8" t="s">
        <v>487</v>
      </c>
      <c r="J130" s="34">
        <v>14500</v>
      </c>
      <c r="K130" s="35">
        <f t="shared" ref="K130:K189" si="5">J130*171</f>
        <v>2479500</v>
      </c>
      <c r="L130" s="34">
        <v>14500</v>
      </c>
      <c r="M130" s="32">
        <f t="shared" si="4"/>
        <v>0</v>
      </c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8" customHeight="1" x14ac:dyDescent="0.25">
      <c r="A131" s="27">
        <v>129</v>
      </c>
      <c r="B131" s="7" t="s">
        <v>127</v>
      </c>
      <c r="C131" s="8" t="s">
        <v>525</v>
      </c>
      <c r="D131" s="6">
        <v>2010</v>
      </c>
      <c r="E131" s="8" t="s">
        <v>498</v>
      </c>
      <c r="F131" s="9" t="s">
        <v>485</v>
      </c>
      <c r="G131" s="8">
        <v>116660</v>
      </c>
      <c r="H131" s="8">
        <v>3</v>
      </c>
      <c r="I131" s="8" t="s">
        <v>487</v>
      </c>
      <c r="J131" s="34">
        <v>14500</v>
      </c>
      <c r="K131" s="35">
        <f t="shared" si="5"/>
        <v>2479500</v>
      </c>
      <c r="L131" s="34">
        <v>14500</v>
      </c>
      <c r="M131" s="32">
        <f t="shared" si="4"/>
        <v>0</v>
      </c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8" customHeight="1" x14ac:dyDescent="0.25">
      <c r="A132" s="27">
        <v>130</v>
      </c>
      <c r="B132" s="7" t="s">
        <v>182</v>
      </c>
      <c r="C132" s="8" t="s">
        <v>523</v>
      </c>
      <c r="D132" s="8">
        <v>2008</v>
      </c>
      <c r="E132" s="8" t="s">
        <v>474</v>
      </c>
      <c r="F132" s="9" t="s">
        <v>495</v>
      </c>
      <c r="G132" s="8">
        <v>116619</v>
      </c>
      <c r="H132" s="8">
        <v>3</v>
      </c>
      <c r="I132" s="70" t="s">
        <v>492</v>
      </c>
      <c r="J132" s="34">
        <v>42000</v>
      </c>
      <c r="K132" s="35">
        <f t="shared" si="5"/>
        <v>7182000</v>
      </c>
      <c r="L132" s="34">
        <v>42000</v>
      </c>
      <c r="M132" s="32">
        <f t="shared" si="4"/>
        <v>0</v>
      </c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8" customHeight="1" x14ac:dyDescent="0.25">
      <c r="A133" s="27">
        <v>131</v>
      </c>
      <c r="B133" s="7" t="s">
        <v>129</v>
      </c>
      <c r="C133" s="8" t="s">
        <v>516</v>
      </c>
      <c r="D133" s="8">
        <v>1991</v>
      </c>
      <c r="E133" s="8" t="s">
        <v>474</v>
      </c>
      <c r="F133" s="9" t="s">
        <v>506</v>
      </c>
      <c r="G133" s="8">
        <v>16528</v>
      </c>
      <c r="H133" s="8">
        <v>3</v>
      </c>
      <c r="I133" s="8" t="s">
        <v>517</v>
      </c>
      <c r="J133" s="34">
        <v>50000</v>
      </c>
      <c r="K133" s="35">
        <f t="shared" si="5"/>
        <v>8550000</v>
      </c>
      <c r="L133" s="34">
        <v>50000</v>
      </c>
      <c r="M133" s="32">
        <f t="shared" si="4"/>
        <v>0</v>
      </c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8" customHeight="1" x14ac:dyDescent="0.25">
      <c r="A134" s="27">
        <v>132</v>
      </c>
      <c r="B134" s="7" t="s">
        <v>130</v>
      </c>
      <c r="C134" s="8" t="s">
        <v>508</v>
      </c>
      <c r="D134" s="8">
        <v>2002</v>
      </c>
      <c r="E134" s="8" t="s">
        <v>474</v>
      </c>
      <c r="F134" s="9" t="s">
        <v>509</v>
      </c>
      <c r="G134" s="8">
        <v>16622</v>
      </c>
      <c r="H134" s="8">
        <v>3</v>
      </c>
      <c r="I134" s="8" t="s">
        <v>529</v>
      </c>
      <c r="J134" s="34">
        <v>12400</v>
      </c>
      <c r="K134" s="35">
        <f t="shared" si="5"/>
        <v>2120400</v>
      </c>
      <c r="L134" s="34">
        <v>12400</v>
      </c>
      <c r="M134" s="32">
        <f t="shared" si="4"/>
        <v>0</v>
      </c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8" customHeight="1" x14ac:dyDescent="0.25">
      <c r="A135" s="27">
        <v>133</v>
      </c>
      <c r="B135" s="12" t="s">
        <v>131</v>
      </c>
      <c r="C135" s="8" t="s">
        <v>508</v>
      </c>
      <c r="D135" s="8" t="s">
        <v>475</v>
      </c>
      <c r="E135" s="8" t="s">
        <v>497</v>
      </c>
      <c r="F135" s="9" t="s">
        <v>509</v>
      </c>
      <c r="G135" s="8">
        <v>168622</v>
      </c>
      <c r="H135" s="8">
        <v>3</v>
      </c>
      <c r="I135" s="70" t="s">
        <v>488</v>
      </c>
      <c r="J135" s="34">
        <v>8900</v>
      </c>
      <c r="K135" s="35">
        <f t="shared" si="5"/>
        <v>1521900</v>
      </c>
      <c r="L135" s="34">
        <v>8900</v>
      </c>
      <c r="M135" s="32">
        <f t="shared" si="4"/>
        <v>0</v>
      </c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8" customHeight="1" x14ac:dyDescent="0.25">
      <c r="A136" s="27">
        <v>134</v>
      </c>
      <c r="B136" s="7" t="s">
        <v>132</v>
      </c>
      <c r="C136" s="8" t="s">
        <v>508</v>
      </c>
      <c r="D136" s="8" t="s">
        <v>475</v>
      </c>
      <c r="E136" s="8" t="s">
        <v>499</v>
      </c>
      <c r="F136" s="9" t="s">
        <v>509</v>
      </c>
      <c r="G136" s="8">
        <v>169622</v>
      </c>
      <c r="H136" s="8">
        <v>3</v>
      </c>
      <c r="I136" s="8" t="s">
        <v>529</v>
      </c>
      <c r="J136" s="34">
        <v>8900</v>
      </c>
      <c r="K136" s="35">
        <f t="shared" si="5"/>
        <v>1521900</v>
      </c>
      <c r="L136" s="34">
        <v>8900</v>
      </c>
      <c r="M136" s="32">
        <f t="shared" si="4"/>
        <v>0</v>
      </c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8" customHeight="1" x14ac:dyDescent="0.25">
      <c r="A137" s="27">
        <v>135</v>
      </c>
      <c r="B137" s="7" t="s">
        <v>134</v>
      </c>
      <c r="C137" s="8" t="s">
        <v>505</v>
      </c>
      <c r="D137" s="6">
        <v>2010</v>
      </c>
      <c r="E137" s="8" t="s">
        <v>473</v>
      </c>
      <c r="F137" s="9" t="s">
        <v>478</v>
      </c>
      <c r="G137" s="8">
        <v>116234</v>
      </c>
      <c r="H137" s="8">
        <v>3</v>
      </c>
      <c r="I137" s="8" t="s">
        <v>487</v>
      </c>
      <c r="J137" s="34">
        <v>11500</v>
      </c>
      <c r="K137" s="35">
        <f t="shared" si="5"/>
        <v>1966500</v>
      </c>
      <c r="L137" s="34">
        <v>11500</v>
      </c>
      <c r="M137" s="32">
        <f t="shared" si="4"/>
        <v>0</v>
      </c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8" customHeight="1" x14ac:dyDescent="0.25">
      <c r="A138" s="27">
        <v>136</v>
      </c>
      <c r="B138" s="14" t="s">
        <v>135</v>
      </c>
      <c r="C138" s="8" t="s">
        <v>524</v>
      </c>
      <c r="D138" s="8">
        <v>2002</v>
      </c>
      <c r="E138" s="8" t="s">
        <v>474</v>
      </c>
      <c r="F138" s="9" t="s">
        <v>485</v>
      </c>
      <c r="G138" s="8">
        <v>16610</v>
      </c>
      <c r="H138" s="8">
        <v>3</v>
      </c>
      <c r="I138" s="8" t="s">
        <v>481</v>
      </c>
      <c r="J138" s="34">
        <v>9800</v>
      </c>
      <c r="K138" s="35">
        <f t="shared" si="5"/>
        <v>1675800</v>
      </c>
      <c r="L138" s="34">
        <v>9800</v>
      </c>
      <c r="M138" s="32">
        <f t="shared" si="4"/>
        <v>0</v>
      </c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8" customHeight="1" x14ac:dyDescent="0.25">
      <c r="A139" s="27">
        <v>137</v>
      </c>
      <c r="B139" s="7" t="s">
        <v>137</v>
      </c>
      <c r="C139" s="8" t="s">
        <v>534</v>
      </c>
      <c r="D139" s="8" t="s">
        <v>475</v>
      </c>
      <c r="E139" s="8" t="s">
        <v>473</v>
      </c>
      <c r="F139" s="9" t="s">
        <v>485</v>
      </c>
      <c r="G139" s="8">
        <v>16610</v>
      </c>
      <c r="H139" s="8">
        <v>3</v>
      </c>
      <c r="I139" s="8" t="s">
        <v>535</v>
      </c>
      <c r="J139" s="34">
        <v>32000</v>
      </c>
      <c r="K139" s="35">
        <f t="shared" si="5"/>
        <v>5472000</v>
      </c>
      <c r="L139" s="34">
        <v>32000</v>
      </c>
      <c r="M139" s="32">
        <f t="shared" si="4"/>
        <v>0</v>
      </c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8" customHeight="1" x14ac:dyDescent="0.25">
      <c r="A140" s="27">
        <v>138</v>
      </c>
      <c r="B140" s="14" t="s">
        <v>139</v>
      </c>
      <c r="C140" s="8" t="s">
        <v>523</v>
      </c>
      <c r="D140" s="6">
        <v>2005</v>
      </c>
      <c r="E140" s="8" t="s">
        <v>474</v>
      </c>
      <c r="F140" s="9" t="s">
        <v>506</v>
      </c>
      <c r="G140" s="8" t="s">
        <v>536</v>
      </c>
      <c r="H140" s="8">
        <v>3</v>
      </c>
      <c r="I140" s="8" t="s">
        <v>481</v>
      </c>
      <c r="J140" s="34">
        <v>11600</v>
      </c>
      <c r="K140" s="35">
        <f t="shared" si="5"/>
        <v>1983600</v>
      </c>
      <c r="L140" s="34">
        <v>11600</v>
      </c>
      <c r="M140" s="32">
        <f t="shared" si="4"/>
        <v>0</v>
      </c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8" customHeight="1" x14ac:dyDescent="0.25">
      <c r="A141" s="27">
        <v>139</v>
      </c>
      <c r="B141" s="7" t="s">
        <v>140</v>
      </c>
      <c r="C141" s="8" t="s">
        <v>523</v>
      </c>
      <c r="D141" s="8">
        <v>2004</v>
      </c>
      <c r="E141" s="8" t="s">
        <v>474</v>
      </c>
      <c r="F141" s="9" t="s">
        <v>506</v>
      </c>
      <c r="G141" s="8">
        <v>16528</v>
      </c>
      <c r="H141" s="8">
        <v>3</v>
      </c>
      <c r="I141" s="8" t="s">
        <v>487</v>
      </c>
      <c r="J141" s="34">
        <v>11900</v>
      </c>
      <c r="K141" s="35">
        <f t="shared" si="5"/>
        <v>2034900</v>
      </c>
      <c r="L141" s="34">
        <v>11900</v>
      </c>
      <c r="M141" s="32">
        <f t="shared" si="4"/>
        <v>0</v>
      </c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8" customHeight="1" x14ac:dyDescent="0.25">
      <c r="A142" s="27">
        <v>140</v>
      </c>
      <c r="B142" s="7" t="s">
        <v>142</v>
      </c>
      <c r="C142" s="8" t="s">
        <v>523</v>
      </c>
      <c r="D142" s="6">
        <v>2000</v>
      </c>
      <c r="E142" s="8" t="s">
        <v>474</v>
      </c>
      <c r="F142" s="9" t="s">
        <v>506</v>
      </c>
      <c r="G142" s="8">
        <v>16528</v>
      </c>
      <c r="H142" s="8">
        <v>3</v>
      </c>
      <c r="I142" s="8" t="s">
        <v>481</v>
      </c>
      <c r="J142" s="34">
        <v>11600</v>
      </c>
      <c r="K142" s="35">
        <f t="shared" si="5"/>
        <v>1983600</v>
      </c>
      <c r="L142" s="34">
        <v>11600</v>
      </c>
      <c r="M142" s="32">
        <f t="shared" si="4"/>
        <v>0</v>
      </c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8" customHeight="1" x14ac:dyDescent="0.25">
      <c r="A143" s="27">
        <v>141</v>
      </c>
      <c r="B143" s="13" t="s">
        <v>143</v>
      </c>
      <c r="C143" s="8" t="s">
        <v>508</v>
      </c>
      <c r="D143" s="8">
        <v>1999</v>
      </c>
      <c r="E143" s="8" t="s">
        <v>474</v>
      </c>
      <c r="F143" s="9" t="s">
        <v>509</v>
      </c>
      <c r="G143" s="8">
        <v>16622</v>
      </c>
      <c r="H143" s="8">
        <v>3</v>
      </c>
      <c r="I143" s="8" t="s">
        <v>529</v>
      </c>
      <c r="J143" s="34">
        <v>12400</v>
      </c>
      <c r="K143" s="35">
        <f t="shared" si="5"/>
        <v>2120400</v>
      </c>
      <c r="L143" s="34">
        <v>12400</v>
      </c>
      <c r="M143" s="32">
        <f t="shared" si="4"/>
        <v>0</v>
      </c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8" customHeight="1" x14ac:dyDescent="0.25">
      <c r="A144" s="27">
        <v>142</v>
      </c>
      <c r="B144" s="12" t="s">
        <v>145</v>
      </c>
      <c r="C144" s="8" t="s">
        <v>505</v>
      </c>
      <c r="D144" s="8">
        <v>2006</v>
      </c>
      <c r="E144" s="8" t="s">
        <v>474</v>
      </c>
      <c r="F144" s="9" t="s">
        <v>485</v>
      </c>
      <c r="G144" s="8">
        <v>16610</v>
      </c>
      <c r="H144" s="8">
        <v>3</v>
      </c>
      <c r="I144" s="8" t="s">
        <v>487</v>
      </c>
      <c r="J144" s="34">
        <v>12600</v>
      </c>
      <c r="K144" s="35">
        <f t="shared" si="5"/>
        <v>2154600</v>
      </c>
      <c r="L144" s="34">
        <v>12600</v>
      </c>
      <c r="M144" s="32">
        <f t="shared" si="4"/>
        <v>0</v>
      </c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8" customHeight="1" x14ac:dyDescent="0.25">
      <c r="A145" s="27">
        <v>143</v>
      </c>
      <c r="B145" s="12" t="s">
        <v>146</v>
      </c>
      <c r="C145" s="8" t="s">
        <v>505</v>
      </c>
      <c r="D145" s="8">
        <v>2000</v>
      </c>
      <c r="E145" s="8" t="s">
        <v>474</v>
      </c>
      <c r="F145" s="9" t="s">
        <v>485</v>
      </c>
      <c r="G145" s="8">
        <v>16610</v>
      </c>
      <c r="H145" s="8">
        <v>3</v>
      </c>
      <c r="I145" s="8" t="s">
        <v>481</v>
      </c>
      <c r="J145" s="34">
        <v>12100</v>
      </c>
      <c r="K145" s="35">
        <f t="shared" si="5"/>
        <v>2069100</v>
      </c>
      <c r="L145" s="34">
        <v>12100</v>
      </c>
      <c r="M145" s="32">
        <f t="shared" si="4"/>
        <v>0</v>
      </c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8" customHeight="1" x14ac:dyDescent="0.25">
      <c r="A146" s="27">
        <v>144</v>
      </c>
      <c r="B146" s="12" t="s">
        <v>147</v>
      </c>
      <c r="C146" s="8" t="s">
        <v>505</v>
      </c>
      <c r="D146" s="6">
        <v>2001</v>
      </c>
      <c r="E146" s="8" t="s">
        <v>474</v>
      </c>
      <c r="F146" s="9" t="s">
        <v>485</v>
      </c>
      <c r="G146" s="8">
        <v>16610</v>
      </c>
      <c r="H146" s="8">
        <v>3</v>
      </c>
      <c r="I146" s="8" t="s">
        <v>481</v>
      </c>
      <c r="J146" s="34">
        <v>12100</v>
      </c>
      <c r="K146" s="35">
        <f t="shared" si="5"/>
        <v>2069100</v>
      </c>
      <c r="L146" s="34">
        <v>12100</v>
      </c>
      <c r="M146" s="32">
        <f t="shared" si="4"/>
        <v>0</v>
      </c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8" customHeight="1" x14ac:dyDescent="0.25">
      <c r="A147" s="27">
        <v>145</v>
      </c>
      <c r="B147" s="12" t="s">
        <v>149</v>
      </c>
      <c r="C147" s="8" t="s">
        <v>505</v>
      </c>
      <c r="D147" s="6">
        <v>1991</v>
      </c>
      <c r="E147" s="8" t="s">
        <v>474</v>
      </c>
      <c r="F147" s="9" t="s">
        <v>485</v>
      </c>
      <c r="G147" s="8">
        <v>16610</v>
      </c>
      <c r="H147" s="8">
        <v>3</v>
      </c>
      <c r="I147" s="8" t="s">
        <v>487</v>
      </c>
      <c r="J147" s="34">
        <v>12500</v>
      </c>
      <c r="K147" s="35">
        <f t="shared" si="5"/>
        <v>2137500</v>
      </c>
      <c r="L147" s="34">
        <v>12500</v>
      </c>
      <c r="M147" s="32">
        <f t="shared" si="4"/>
        <v>0</v>
      </c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8" customHeight="1" x14ac:dyDescent="0.25">
      <c r="A148" s="27">
        <v>146</v>
      </c>
      <c r="B148" s="12" t="s">
        <v>199</v>
      </c>
      <c r="C148" s="8" t="s">
        <v>505</v>
      </c>
      <c r="D148" s="6">
        <v>1991</v>
      </c>
      <c r="E148" s="8" t="s">
        <v>474</v>
      </c>
      <c r="F148" s="9" t="s">
        <v>485</v>
      </c>
      <c r="G148" s="8">
        <v>16610</v>
      </c>
      <c r="H148" s="8">
        <v>3</v>
      </c>
      <c r="I148" s="8" t="s">
        <v>487</v>
      </c>
      <c r="J148" s="34">
        <v>12500</v>
      </c>
      <c r="K148" s="35">
        <f t="shared" si="5"/>
        <v>2137500</v>
      </c>
      <c r="L148" s="34">
        <v>12500</v>
      </c>
      <c r="M148" s="32">
        <f t="shared" si="4"/>
        <v>0</v>
      </c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8" customHeight="1" x14ac:dyDescent="0.25">
      <c r="A149" s="27">
        <v>147</v>
      </c>
      <c r="B149" s="12" t="s">
        <v>150</v>
      </c>
      <c r="C149" s="8" t="s">
        <v>505</v>
      </c>
      <c r="D149" s="6">
        <v>2000</v>
      </c>
      <c r="E149" s="8" t="s">
        <v>474</v>
      </c>
      <c r="F149" s="9" t="s">
        <v>485</v>
      </c>
      <c r="G149" s="8">
        <v>16610</v>
      </c>
      <c r="H149" s="8">
        <v>3</v>
      </c>
      <c r="I149" s="8" t="s">
        <v>487</v>
      </c>
      <c r="J149" s="34">
        <v>12500</v>
      </c>
      <c r="K149" s="35">
        <f t="shared" si="5"/>
        <v>2137500</v>
      </c>
      <c r="L149" s="34">
        <v>12500</v>
      </c>
      <c r="M149" s="32">
        <f t="shared" si="4"/>
        <v>0</v>
      </c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8" customHeight="1" x14ac:dyDescent="0.25">
      <c r="A150" s="27">
        <v>148</v>
      </c>
      <c r="B150" s="12" t="s">
        <v>151</v>
      </c>
      <c r="C150" s="8" t="s">
        <v>505</v>
      </c>
      <c r="D150" s="8">
        <v>1996</v>
      </c>
      <c r="E150" s="8" t="s">
        <v>474</v>
      </c>
      <c r="F150" s="9" t="s">
        <v>485</v>
      </c>
      <c r="G150" s="8">
        <v>16610</v>
      </c>
      <c r="H150" s="8">
        <v>3</v>
      </c>
      <c r="I150" s="8" t="s">
        <v>481</v>
      </c>
      <c r="J150" s="34">
        <v>12100</v>
      </c>
      <c r="K150" s="35">
        <f t="shared" si="5"/>
        <v>2069100</v>
      </c>
      <c r="L150" s="34">
        <v>12100</v>
      </c>
      <c r="M150" s="32">
        <f t="shared" si="4"/>
        <v>0</v>
      </c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8" customHeight="1" x14ac:dyDescent="0.25">
      <c r="A151" s="27">
        <v>149</v>
      </c>
      <c r="B151" s="12" t="s">
        <v>152</v>
      </c>
      <c r="C151" s="8" t="s">
        <v>505</v>
      </c>
      <c r="D151" s="6">
        <v>1993</v>
      </c>
      <c r="E151" s="8" t="s">
        <v>474</v>
      </c>
      <c r="F151" s="9" t="s">
        <v>485</v>
      </c>
      <c r="G151" s="8">
        <v>16610</v>
      </c>
      <c r="H151" s="8">
        <v>3</v>
      </c>
      <c r="I151" s="8" t="s">
        <v>487</v>
      </c>
      <c r="J151" s="34">
        <v>12600</v>
      </c>
      <c r="K151" s="35">
        <f t="shared" si="5"/>
        <v>2154600</v>
      </c>
      <c r="L151" s="34">
        <v>12600</v>
      </c>
      <c r="M151" s="32">
        <f t="shared" si="4"/>
        <v>0</v>
      </c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8" customHeight="1" x14ac:dyDescent="0.25">
      <c r="A152" s="27">
        <v>150</v>
      </c>
      <c r="B152" s="12" t="s">
        <v>154</v>
      </c>
      <c r="C152" s="8" t="s">
        <v>505</v>
      </c>
      <c r="D152" s="6" t="s">
        <v>475</v>
      </c>
      <c r="E152" s="8" t="s">
        <v>474</v>
      </c>
      <c r="F152" s="9" t="s">
        <v>485</v>
      </c>
      <c r="G152" s="8">
        <v>16610</v>
      </c>
      <c r="H152" s="8">
        <v>3</v>
      </c>
      <c r="I152" s="8" t="s">
        <v>481</v>
      </c>
      <c r="J152" s="34">
        <v>12100</v>
      </c>
      <c r="K152" s="35">
        <f t="shared" si="5"/>
        <v>2069100</v>
      </c>
      <c r="L152" s="34">
        <v>12100</v>
      </c>
      <c r="M152" s="32">
        <f t="shared" si="4"/>
        <v>0</v>
      </c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8" customHeight="1" x14ac:dyDescent="0.25">
      <c r="A153" s="27">
        <v>151</v>
      </c>
      <c r="B153" s="12" t="s">
        <v>156</v>
      </c>
      <c r="C153" s="8" t="s">
        <v>505</v>
      </c>
      <c r="D153" s="6">
        <v>2000</v>
      </c>
      <c r="E153" s="8" t="s">
        <v>474</v>
      </c>
      <c r="F153" s="9" t="s">
        <v>485</v>
      </c>
      <c r="G153" s="8">
        <v>16610</v>
      </c>
      <c r="H153" s="8">
        <v>3</v>
      </c>
      <c r="I153" s="8" t="s">
        <v>487</v>
      </c>
      <c r="J153" s="34">
        <v>12600</v>
      </c>
      <c r="K153" s="35">
        <f t="shared" si="5"/>
        <v>2154600</v>
      </c>
      <c r="L153" s="34">
        <v>12600</v>
      </c>
      <c r="M153" s="32">
        <f t="shared" si="4"/>
        <v>0</v>
      </c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8" customHeight="1" x14ac:dyDescent="0.25">
      <c r="A154" s="27">
        <v>152</v>
      </c>
      <c r="B154" s="12" t="s">
        <v>157</v>
      </c>
      <c r="C154" s="8" t="s">
        <v>505</v>
      </c>
      <c r="D154" s="8">
        <v>2000</v>
      </c>
      <c r="E154" s="8" t="s">
        <v>474</v>
      </c>
      <c r="F154" s="9" t="s">
        <v>485</v>
      </c>
      <c r="G154" s="8">
        <v>16610</v>
      </c>
      <c r="H154" s="8">
        <v>3</v>
      </c>
      <c r="I154" s="8" t="s">
        <v>487</v>
      </c>
      <c r="J154" s="34">
        <v>12600</v>
      </c>
      <c r="K154" s="35">
        <f t="shared" si="5"/>
        <v>2154600</v>
      </c>
      <c r="L154" s="34">
        <v>12600</v>
      </c>
      <c r="M154" s="32">
        <f t="shared" si="4"/>
        <v>0</v>
      </c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8" customHeight="1" x14ac:dyDescent="0.25">
      <c r="A155" s="27">
        <v>153</v>
      </c>
      <c r="B155" s="12" t="s">
        <v>158</v>
      </c>
      <c r="C155" s="8" t="s">
        <v>505</v>
      </c>
      <c r="D155" s="6">
        <v>2002</v>
      </c>
      <c r="E155" s="8" t="s">
        <v>474</v>
      </c>
      <c r="F155" s="9" t="s">
        <v>485</v>
      </c>
      <c r="G155" s="8">
        <v>16610</v>
      </c>
      <c r="H155" s="8">
        <v>3</v>
      </c>
      <c r="I155" s="8" t="s">
        <v>487</v>
      </c>
      <c r="J155" s="34">
        <v>12600</v>
      </c>
      <c r="K155" s="35">
        <f t="shared" si="5"/>
        <v>2154600</v>
      </c>
      <c r="L155" s="34">
        <v>12600</v>
      </c>
      <c r="M155" s="32">
        <f t="shared" si="4"/>
        <v>0</v>
      </c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8" customHeight="1" x14ac:dyDescent="0.25">
      <c r="A156" s="27">
        <v>154</v>
      </c>
      <c r="B156" s="12" t="s">
        <v>159</v>
      </c>
      <c r="C156" s="8" t="s">
        <v>505</v>
      </c>
      <c r="D156" s="6">
        <v>1995</v>
      </c>
      <c r="E156" s="8" t="s">
        <v>474</v>
      </c>
      <c r="F156" s="9" t="s">
        <v>485</v>
      </c>
      <c r="G156" s="8">
        <v>16610</v>
      </c>
      <c r="H156" s="8">
        <v>3</v>
      </c>
      <c r="I156" s="8" t="s">
        <v>481</v>
      </c>
      <c r="J156" s="34">
        <v>12100</v>
      </c>
      <c r="K156" s="35">
        <f t="shared" si="5"/>
        <v>2069100</v>
      </c>
      <c r="L156" s="34">
        <v>12100</v>
      </c>
      <c r="M156" s="32">
        <f t="shared" si="4"/>
        <v>0</v>
      </c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8" customHeight="1" x14ac:dyDescent="0.25">
      <c r="A157" s="27">
        <v>155</v>
      </c>
      <c r="B157" s="12" t="s">
        <v>160</v>
      </c>
      <c r="C157" s="8" t="s">
        <v>505</v>
      </c>
      <c r="D157" s="6">
        <v>2000</v>
      </c>
      <c r="E157" s="8" t="s">
        <v>474</v>
      </c>
      <c r="F157" s="9" t="s">
        <v>485</v>
      </c>
      <c r="G157" s="8">
        <v>16610</v>
      </c>
      <c r="H157" s="8">
        <v>3</v>
      </c>
      <c r="I157" s="8" t="s">
        <v>481</v>
      </c>
      <c r="J157" s="34">
        <v>12100</v>
      </c>
      <c r="K157" s="35">
        <f t="shared" si="5"/>
        <v>2069100</v>
      </c>
      <c r="L157" s="34">
        <v>12100</v>
      </c>
      <c r="M157" s="32">
        <f t="shared" si="4"/>
        <v>0</v>
      </c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8" customHeight="1" x14ac:dyDescent="0.25">
      <c r="A158" s="27">
        <v>156</v>
      </c>
      <c r="B158" s="12" t="s">
        <v>161</v>
      </c>
      <c r="C158" s="8" t="s">
        <v>505</v>
      </c>
      <c r="D158" s="8">
        <v>1991</v>
      </c>
      <c r="E158" s="8" t="s">
        <v>474</v>
      </c>
      <c r="F158" s="9" t="s">
        <v>485</v>
      </c>
      <c r="G158" s="8">
        <v>16610</v>
      </c>
      <c r="H158" s="8">
        <v>3</v>
      </c>
      <c r="I158" s="8" t="s">
        <v>481</v>
      </c>
      <c r="J158" s="34">
        <v>12100</v>
      </c>
      <c r="K158" s="35">
        <f t="shared" si="5"/>
        <v>2069100</v>
      </c>
      <c r="L158" s="34">
        <v>12100</v>
      </c>
      <c r="M158" s="32">
        <f t="shared" si="4"/>
        <v>0</v>
      </c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8" customHeight="1" x14ac:dyDescent="0.25">
      <c r="A159" s="27">
        <v>157</v>
      </c>
      <c r="B159" s="12" t="s">
        <v>163</v>
      </c>
      <c r="C159" s="8" t="s">
        <v>505</v>
      </c>
      <c r="D159" s="11">
        <v>2006</v>
      </c>
      <c r="E159" s="8" t="s">
        <v>474</v>
      </c>
      <c r="F159" s="9" t="s">
        <v>485</v>
      </c>
      <c r="G159" s="8">
        <v>16610</v>
      </c>
      <c r="H159" s="8">
        <v>3</v>
      </c>
      <c r="I159" s="8" t="s">
        <v>487</v>
      </c>
      <c r="J159" s="34">
        <v>19500</v>
      </c>
      <c r="K159" s="35">
        <f t="shared" si="5"/>
        <v>3334500</v>
      </c>
      <c r="L159" s="34">
        <v>19500</v>
      </c>
      <c r="M159" s="32">
        <f t="shared" si="4"/>
        <v>0</v>
      </c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8" customHeight="1" x14ac:dyDescent="0.25">
      <c r="A160" s="27">
        <v>158</v>
      </c>
      <c r="B160" s="12" t="s">
        <v>165</v>
      </c>
      <c r="C160" s="8" t="s">
        <v>523</v>
      </c>
      <c r="D160" s="8">
        <v>2001</v>
      </c>
      <c r="E160" s="8" t="s">
        <v>474</v>
      </c>
      <c r="F160" s="9" t="s">
        <v>485</v>
      </c>
      <c r="G160" s="8">
        <v>16600</v>
      </c>
      <c r="H160" s="8">
        <v>3</v>
      </c>
      <c r="I160" s="8" t="s">
        <v>481</v>
      </c>
      <c r="J160" s="34">
        <v>11500</v>
      </c>
      <c r="K160" s="35">
        <f t="shared" si="5"/>
        <v>1966500</v>
      </c>
      <c r="L160" s="34">
        <v>11500</v>
      </c>
      <c r="M160" s="32">
        <f t="shared" si="4"/>
        <v>0</v>
      </c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8" customHeight="1" x14ac:dyDescent="0.25">
      <c r="A161" s="27">
        <v>159</v>
      </c>
      <c r="B161" s="12" t="s">
        <v>166</v>
      </c>
      <c r="C161" s="8" t="s">
        <v>523</v>
      </c>
      <c r="D161" s="8">
        <v>2001</v>
      </c>
      <c r="E161" s="8" t="s">
        <v>474</v>
      </c>
      <c r="F161" s="9" t="s">
        <v>485</v>
      </c>
      <c r="G161" s="8">
        <v>16600</v>
      </c>
      <c r="H161" s="8">
        <v>3</v>
      </c>
      <c r="I161" s="8" t="s">
        <v>481</v>
      </c>
      <c r="J161" s="34">
        <v>11500</v>
      </c>
      <c r="K161" s="35">
        <f t="shared" si="5"/>
        <v>1966500</v>
      </c>
      <c r="L161" s="34">
        <v>11500</v>
      </c>
      <c r="M161" s="32">
        <f t="shared" si="4"/>
        <v>0</v>
      </c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8" customHeight="1" x14ac:dyDescent="0.25">
      <c r="A162" s="27">
        <v>160</v>
      </c>
      <c r="B162" s="12" t="s">
        <v>214</v>
      </c>
      <c r="C162" s="8" t="s">
        <v>526</v>
      </c>
      <c r="D162" s="6">
        <v>2005</v>
      </c>
      <c r="E162" s="8" t="s">
        <v>473</v>
      </c>
      <c r="F162" s="9" t="s">
        <v>485</v>
      </c>
      <c r="G162" s="8">
        <v>114270</v>
      </c>
      <c r="H162" s="8">
        <v>3</v>
      </c>
      <c r="I162" s="8" t="s">
        <v>487</v>
      </c>
      <c r="J162" s="34">
        <v>7400</v>
      </c>
      <c r="K162" s="35">
        <f t="shared" si="5"/>
        <v>1265400</v>
      </c>
      <c r="L162" s="34">
        <v>7400</v>
      </c>
      <c r="M162" s="32">
        <f t="shared" si="4"/>
        <v>0</v>
      </c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8" customHeight="1" x14ac:dyDescent="0.25">
      <c r="A163" s="27">
        <v>161</v>
      </c>
      <c r="B163" s="12" t="s">
        <v>167</v>
      </c>
      <c r="C163" s="8" t="s">
        <v>510</v>
      </c>
      <c r="D163" s="8" t="s">
        <v>475</v>
      </c>
      <c r="E163" s="8" t="s">
        <v>474</v>
      </c>
      <c r="F163" s="9" t="s">
        <v>485</v>
      </c>
      <c r="G163" s="8">
        <v>16600</v>
      </c>
      <c r="H163" s="8">
        <v>3</v>
      </c>
      <c r="I163" s="70" t="s">
        <v>481</v>
      </c>
      <c r="J163" s="34">
        <v>12500</v>
      </c>
      <c r="K163" s="35">
        <f t="shared" si="5"/>
        <v>2137500</v>
      </c>
      <c r="L163" s="34">
        <v>12500</v>
      </c>
      <c r="M163" s="32">
        <f t="shared" si="4"/>
        <v>0</v>
      </c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8" customHeight="1" x14ac:dyDescent="0.25">
      <c r="A164" s="27">
        <v>162</v>
      </c>
      <c r="B164" s="12" t="s">
        <v>168</v>
      </c>
      <c r="C164" s="8" t="s">
        <v>510</v>
      </c>
      <c r="D164" s="6">
        <v>2000</v>
      </c>
      <c r="E164" s="8" t="s">
        <v>474</v>
      </c>
      <c r="F164" s="9" t="s">
        <v>485</v>
      </c>
      <c r="G164" s="8">
        <v>16600</v>
      </c>
      <c r="H164" s="8">
        <v>3</v>
      </c>
      <c r="I164" s="8" t="s">
        <v>481</v>
      </c>
      <c r="J164" s="34">
        <v>12000</v>
      </c>
      <c r="K164" s="35">
        <f t="shared" si="5"/>
        <v>2052000</v>
      </c>
      <c r="L164" s="34">
        <v>12000</v>
      </c>
      <c r="M164" s="32">
        <f t="shared" si="4"/>
        <v>0</v>
      </c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8" customHeight="1" x14ac:dyDescent="0.25">
      <c r="A165" s="27">
        <v>163</v>
      </c>
      <c r="B165" s="12" t="s">
        <v>169</v>
      </c>
      <c r="C165" s="8" t="s">
        <v>510</v>
      </c>
      <c r="D165" s="8">
        <v>2001</v>
      </c>
      <c r="E165" s="8" t="s">
        <v>474</v>
      </c>
      <c r="F165" s="9" t="s">
        <v>485</v>
      </c>
      <c r="G165" s="8">
        <v>16600</v>
      </c>
      <c r="H165" s="8">
        <v>3</v>
      </c>
      <c r="I165" s="70" t="s">
        <v>481</v>
      </c>
      <c r="J165" s="34">
        <v>12100</v>
      </c>
      <c r="K165" s="35">
        <f t="shared" si="5"/>
        <v>2069100</v>
      </c>
      <c r="L165" s="34">
        <v>12100</v>
      </c>
      <c r="M165" s="32">
        <f t="shared" si="4"/>
        <v>0</v>
      </c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8" customHeight="1" x14ac:dyDescent="0.25">
      <c r="A166" s="27">
        <v>164</v>
      </c>
      <c r="B166" s="12" t="s">
        <v>170</v>
      </c>
      <c r="C166" s="8" t="s">
        <v>526</v>
      </c>
      <c r="D166" s="8">
        <v>2004</v>
      </c>
      <c r="E166" s="8" t="s">
        <v>473</v>
      </c>
      <c r="F166" s="9" t="s">
        <v>485</v>
      </c>
      <c r="G166" s="8">
        <v>114270</v>
      </c>
      <c r="H166" s="8">
        <v>3</v>
      </c>
      <c r="I166" s="8" t="s">
        <v>481</v>
      </c>
      <c r="J166" s="34">
        <v>7100</v>
      </c>
      <c r="K166" s="35">
        <f t="shared" si="5"/>
        <v>1214100</v>
      </c>
      <c r="L166" s="34">
        <v>7100</v>
      </c>
      <c r="M166" s="32">
        <f t="shared" si="4"/>
        <v>0</v>
      </c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8" customHeight="1" x14ac:dyDescent="0.25">
      <c r="A167" s="27">
        <v>165</v>
      </c>
      <c r="B167" s="12" t="s">
        <v>172</v>
      </c>
      <c r="C167" s="8" t="s">
        <v>525</v>
      </c>
      <c r="D167" s="8" t="s">
        <v>475</v>
      </c>
      <c r="E167" s="8" t="s">
        <v>498</v>
      </c>
      <c r="F167" s="9" t="s">
        <v>485</v>
      </c>
      <c r="G167" s="8">
        <v>116660</v>
      </c>
      <c r="H167" s="8">
        <v>3</v>
      </c>
      <c r="I167" s="8" t="s">
        <v>487</v>
      </c>
      <c r="J167" s="34">
        <v>14500</v>
      </c>
      <c r="K167" s="35">
        <f t="shared" si="5"/>
        <v>2479500</v>
      </c>
      <c r="L167" s="34">
        <v>14500</v>
      </c>
      <c r="M167" s="32">
        <f t="shared" si="4"/>
        <v>0</v>
      </c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8" customHeight="1" x14ac:dyDescent="0.25">
      <c r="A168" s="27">
        <v>166</v>
      </c>
      <c r="B168" s="12" t="s">
        <v>173</v>
      </c>
      <c r="C168" s="8" t="s">
        <v>508</v>
      </c>
      <c r="D168" s="8">
        <v>2004</v>
      </c>
      <c r="E168" s="8" t="s">
        <v>474</v>
      </c>
      <c r="F168" s="9" t="s">
        <v>506</v>
      </c>
      <c r="G168" s="8">
        <v>16628</v>
      </c>
      <c r="H168" s="8">
        <v>3</v>
      </c>
      <c r="I168" s="8" t="s">
        <v>517</v>
      </c>
      <c r="J168" s="34">
        <v>27000</v>
      </c>
      <c r="K168" s="35">
        <f t="shared" si="5"/>
        <v>4617000</v>
      </c>
      <c r="L168" s="34">
        <v>27000</v>
      </c>
      <c r="M168" s="32">
        <f t="shared" si="4"/>
        <v>0</v>
      </c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8" customHeight="1" x14ac:dyDescent="0.25">
      <c r="A169" s="27">
        <v>167</v>
      </c>
      <c r="B169" s="12" t="s">
        <v>174</v>
      </c>
      <c r="C169" s="8" t="s">
        <v>524</v>
      </c>
      <c r="D169" s="8">
        <v>2006</v>
      </c>
      <c r="E169" s="8" t="s">
        <v>474</v>
      </c>
      <c r="F169" s="9" t="s">
        <v>485</v>
      </c>
      <c r="G169" s="8">
        <v>16570</v>
      </c>
      <c r="H169" s="8">
        <v>3</v>
      </c>
      <c r="I169" s="8" t="s">
        <v>481</v>
      </c>
      <c r="J169" s="34">
        <v>9500</v>
      </c>
      <c r="K169" s="35">
        <f t="shared" si="5"/>
        <v>1624500</v>
      </c>
      <c r="L169" s="34">
        <v>9500</v>
      </c>
      <c r="M169" s="32">
        <f t="shared" si="4"/>
        <v>0</v>
      </c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8" customHeight="1" x14ac:dyDescent="0.25">
      <c r="A170" s="27">
        <v>168</v>
      </c>
      <c r="B170" s="12" t="s">
        <v>175</v>
      </c>
      <c r="C170" s="8" t="s">
        <v>524</v>
      </c>
      <c r="D170" s="6">
        <v>1993</v>
      </c>
      <c r="E170" s="8" t="s">
        <v>474</v>
      </c>
      <c r="F170" s="9" t="s">
        <v>485</v>
      </c>
      <c r="G170" s="8">
        <v>16570</v>
      </c>
      <c r="H170" s="8">
        <v>3</v>
      </c>
      <c r="I170" s="8" t="s">
        <v>481</v>
      </c>
      <c r="J170" s="34">
        <v>9500</v>
      </c>
      <c r="K170" s="35">
        <f t="shared" si="5"/>
        <v>1624500</v>
      </c>
      <c r="L170" s="34">
        <v>9500</v>
      </c>
      <c r="M170" s="32">
        <f t="shared" si="4"/>
        <v>0</v>
      </c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8" customHeight="1" x14ac:dyDescent="0.25">
      <c r="A171" s="27">
        <v>169</v>
      </c>
      <c r="B171" s="12" t="s">
        <v>176</v>
      </c>
      <c r="C171" s="8" t="s">
        <v>524</v>
      </c>
      <c r="D171" s="8">
        <v>2005</v>
      </c>
      <c r="E171" s="8" t="s">
        <v>474</v>
      </c>
      <c r="F171" s="9" t="s">
        <v>495</v>
      </c>
      <c r="G171" s="8">
        <v>116509</v>
      </c>
      <c r="H171" s="8">
        <v>3</v>
      </c>
      <c r="I171" s="8" t="s">
        <v>481</v>
      </c>
      <c r="J171" s="34">
        <v>9500</v>
      </c>
      <c r="K171" s="35">
        <f t="shared" si="5"/>
        <v>1624500</v>
      </c>
      <c r="L171" s="34">
        <v>9500</v>
      </c>
      <c r="M171" s="32">
        <f t="shared" si="4"/>
        <v>0</v>
      </c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8" customHeight="1" x14ac:dyDescent="0.25">
      <c r="A172" s="27">
        <v>170</v>
      </c>
      <c r="B172" s="12" t="s">
        <v>177</v>
      </c>
      <c r="C172" s="8" t="s">
        <v>516</v>
      </c>
      <c r="D172" s="8">
        <v>2006</v>
      </c>
      <c r="E172" s="8" t="s">
        <v>474</v>
      </c>
      <c r="F172" s="9" t="s">
        <v>495</v>
      </c>
      <c r="G172" s="8">
        <v>116509</v>
      </c>
      <c r="H172" s="8">
        <v>3</v>
      </c>
      <c r="I172" s="8" t="s">
        <v>487</v>
      </c>
      <c r="J172" s="34">
        <v>42000</v>
      </c>
      <c r="K172" s="35">
        <f t="shared" si="5"/>
        <v>7182000</v>
      </c>
      <c r="L172" s="34">
        <v>42000</v>
      </c>
      <c r="M172" s="32">
        <f t="shared" si="4"/>
        <v>0</v>
      </c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8" customHeight="1" x14ac:dyDescent="0.25">
      <c r="A173" s="27">
        <v>171</v>
      </c>
      <c r="B173" s="16" t="s">
        <v>178</v>
      </c>
      <c r="C173" s="8" t="s">
        <v>510</v>
      </c>
      <c r="D173" s="6">
        <v>2006</v>
      </c>
      <c r="E173" s="8" t="s">
        <v>474</v>
      </c>
      <c r="F173" s="9" t="s">
        <v>485</v>
      </c>
      <c r="G173" s="8">
        <v>116610</v>
      </c>
      <c r="H173" s="8">
        <v>3</v>
      </c>
      <c r="I173" s="8" t="s">
        <v>481</v>
      </c>
      <c r="J173" s="34">
        <v>12000</v>
      </c>
      <c r="K173" s="35">
        <f t="shared" si="5"/>
        <v>2052000</v>
      </c>
      <c r="L173" s="34">
        <v>12000</v>
      </c>
      <c r="M173" s="32">
        <f t="shared" si="4"/>
        <v>0</v>
      </c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8" customHeight="1" x14ac:dyDescent="0.25">
      <c r="A174" s="27">
        <v>172</v>
      </c>
      <c r="B174" s="12" t="s">
        <v>183</v>
      </c>
      <c r="C174" s="8" t="s">
        <v>516</v>
      </c>
      <c r="D174" s="6">
        <v>2004</v>
      </c>
      <c r="E174" s="8" t="s">
        <v>474</v>
      </c>
      <c r="F174" s="9" t="s">
        <v>506</v>
      </c>
      <c r="G174" s="8">
        <v>116518</v>
      </c>
      <c r="H174" s="8" t="s">
        <v>521</v>
      </c>
      <c r="I174" s="8" t="s">
        <v>484</v>
      </c>
      <c r="J174" s="34">
        <v>38000</v>
      </c>
      <c r="K174" s="35">
        <f t="shared" si="5"/>
        <v>6498000</v>
      </c>
      <c r="L174" s="34">
        <v>38000</v>
      </c>
      <c r="M174" s="32">
        <f t="shared" si="4"/>
        <v>0</v>
      </c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8" customHeight="1" x14ac:dyDescent="0.25">
      <c r="A175" s="27">
        <v>173</v>
      </c>
      <c r="B175" s="12" t="s">
        <v>184</v>
      </c>
      <c r="C175" s="8" t="s">
        <v>516</v>
      </c>
      <c r="D175" s="8">
        <v>1996</v>
      </c>
      <c r="E175" s="8" t="s">
        <v>474</v>
      </c>
      <c r="F175" s="9" t="s">
        <v>506</v>
      </c>
      <c r="G175" s="8">
        <v>16518</v>
      </c>
      <c r="H175" s="8" t="s">
        <v>521</v>
      </c>
      <c r="I175" s="8" t="s">
        <v>490</v>
      </c>
      <c r="J175" s="34">
        <v>31000</v>
      </c>
      <c r="K175" s="35">
        <f t="shared" si="5"/>
        <v>5301000</v>
      </c>
      <c r="L175" s="34">
        <v>31000</v>
      </c>
      <c r="M175" s="32">
        <f t="shared" si="4"/>
        <v>0</v>
      </c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8" customHeight="1" x14ac:dyDescent="0.25">
      <c r="A176" s="27">
        <v>174</v>
      </c>
      <c r="B176" s="12" t="s">
        <v>185</v>
      </c>
      <c r="C176" s="8" t="s">
        <v>524</v>
      </c>
      <c r="D176" s="6">
        <v>2006</v>
      </c>
      <c r="E176" s="8" t="s">
        <v>474</v>
      </c>
      <c r="F176" s="9" t="s">
        <v>485</v>
      </c>
      <c r="G176" s="8">
        <v>16570</v>
      </c>
      <c r="H176" s="8">
        <v>3</v>
      </c>
      <c r="I176" s="8" t="s">
        <v>487</v>
      </c>
      <c r="J176" s="34">
        <v>9600</v>
      </c>
      <c r="K176" s="35">
        <f t="shared" si="5"/>
        <v>1641600</v>
      </c>
      <c r="L176" s="34">
        <v>9600</v>
      </c>
      <c r="M176" s="32">
        <f t="shared" si="4"/>
        <v>0</v>
      </c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8" customHeight="1" x14ac:dyDescent="0.25">
      <c r="A177" s="27">
        <v>175</v>
      </c>
      <c r="B177" s="12" t="s">
        <v>186</v>
      </c>
      <c r="C177" s="8" t="s">
        <v>505</v>
      </c>
      <c r="D177" s="8" t="s">
        <v>475</v>
      </c>
      <c r="E177" s="8" t="s">
        <v>474</v>
      </c>
      <c r="F177" s="9" t="s">
        <v>495</v>
      </c>
      <c r="G177" s="8">
        <v>116619</v>
      </c>
      <c r="H177" s="8">
        <v>3</v>
      </c>
      <c r="I177" s="8" t="s">
        <v>492</v>
      </c>
      <c r="J177" s="34">
        <v>42000</v>
      </c>
      <c r="K177" s="35">
        <f t="shared" si="5"/>
        <v>7182000</v>
      </c>
      <c r="L177" s="34">
        <v>42000</v>
      </c>
      <c r="M177" s="32">
        <f t="shared" si="4"/>
        <v>0</v>
      </c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8" customHeight="1" x14ac:dyDescent="0.25">
      <c r="A178" s="27">
        <v>176</v>
      </c>
      <c r="B178" s="12" t="s">
        <v>188</v>
      </c>
      <c r="C178" s="8" t="s">
        <v>505</v>
      </c>
      <c r="D178" s="6">
        <v>1995</v>
      </c>
      <c r="E178" s="8" t="s">
        <v>473</v>
      </c>
      <c r="F178" s="9" t="s">
        <v>478</v>
      </c>
      <c r="G178" s="8">
        <v>16234</v>
      </c>
      <c r="H178" s="8">
        <v>5</v>
      </c>
      <c r="I178" s="8" t="s">
        <v>529</v>
      </c>
      <c r="J178" s="34">
        <v>7500</v>
      </c>
      <c r="K178" s="35">
        <f t="shared" si="5"/>
        <v>1282500</v>
      </c>
      <c r="L178" s="34">
        <v>7500</v>
      </c>
      <c r="M178" s="32">
        <f t="shared" si="4"/>
        <v>0</v>
      </c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8" customHeight="1" x14ac:dyDescent="0.25">
      <c r="A179" s="27">
        <v>177</v>
      </c>
      <c r="B179" s="12" t="s">
        <v>189</v>
      </c>
      <c r="C179" s="8" t="s">
        <v>505</v>
      </c>
      <c r="D179" s="8">
        <v>1990</v>
      </c>
      <c r="E179" s="8" t="s">
        <v>473</v>
      </c>
      <c r="F179" s="9" t="s">
        <v>478</v>
      </c>
      <c r="G179" s="8">
        <v>16234</v>
      </c>
      <c r="H179" s="8">
        <v>5</v>
      </c>
      <c r="I179" s="8" t="s">
        <v>529</v>
      </c>
      <c r="J179" s="34">
        <v>7400</v>
      </c>
      <c r="K179" s="35">
        <f t="shared" si="5"/>
        <v>1265400</v>
      </c>
      <c r="L179" s="34">
        <v>7400</v>
      </c>
      <c r="M179" s="32">
        <f t="shared" si="4"/>
        <v>0</v>
      </c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8" customHeight="1" x14ac:dyDescent="0.25">
      <c r="A180" s="27">
        <v>178</v>
      </c>
      <c r="B180" s="12" t="s">
        <v>191</v>
      </c>
      <c r="C180" s="8" t="s">
        <v>505</v>
      </c>
      <c r="D180" s="8">
        <v>2010</v>
      </c>
      <c r="E180" s="8" t="s">
        <v>473</v>
      </c>
      <c r="F180" s="9" t="s">
        <v>485</v>
      </c>
      <c r="G180" s="8">
        <v>116200</v>
      </c>
      <c r="H180" s="8">
        <v>5</v>
      </c>
      <c r="I180" s="8" t="s">
        <v>491</v>
      </c>
      <c r="J180" s="34">
        <v>8200</v>
      </c>
      <c r="K180" s="35">
        <f t="shared" si="5"/>
        <v>1402200</v>
      </c>
      <c r="L180" s="34">
        <v>8200</v>
      </c>
      <c r="M180" s="32">
        <f t="shared" si="4"/>
        <v>0</v>
      </c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8" customHeight="1" x14ac:dyDescent="0.25">
      <c r="A181" s="27">
        <v>179</v>
      </c>
      <c r="B181" s="12" t="s">
        <v>192</v>
      </c>
      <c r="C181" s="8" t="s">
        <v>505</v>
      </c>
      <c r="D181" s="6">
        <v>2007</v>
      </c>
      <c r="E181" s="8" t="s">
        <v>473</v>
      </c>
      <c r="F181" s="9" t="s">
        <v>485</v>
      </c>
      <c r="G181" s="8">
        <v>116200</v>
      </c>
      <c r="H181" s="8">
        <v>3</v>
      </c>
      <c r="I181" s="8" t="s">
        <v>490</v>
      </c>
      <c r="J181" s="34">
        <v>8000</v>
      </c>
      <c r="K181" s="35">
        <f t="shared" si="5"/>
        <v>1368000</v>
      </c>
      <c r="L181" s="34">
        <v>8000</v>
      </c>
      <c r="M181" s="32">
        <f t="shared" si="4"/>
        <v>0</v>
      </c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8" customHeight="1" x14ac:dyDescent="0.25">
      <c r="A182" s="27">
        <v>180</v>
      </c>
      <c r="B182" s="12" t="s">
        <v>193</v>
      </c>
      <c r="C182" s="8" t="s">
        <v>524</v>
      </c>
      <c r="D182" s="6" t="s">
        <v>475</v>
      </c>
      <c r="E182" s="8" t="s">
        <v>474</v>
      </c>
      <c r="F182" s="9" t="s">
        <v>485</v>
      </c>
      <c r="G182" s="8">
        <v>16570</v>
      </c>
      <c r="H182" s="8">
        <v>3</v>
      </c>
      <c r="I182" s="8" t="s">
        <v>481</v>
      </c>
      <c r="J182" s="34">
        <v>9400</v>
      </c>
      <c r="K182" s="35">
        <f t="shared" si="5"/>
        <v>1607400</v>
      </c>
      <c r="L182" s="34">
        <v>9400</v>
      </c>
      <c r="M182" s="32">
        <f t="shared" si="4"/>
        <v>0</v>
      </c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8" customHeight="1" x14ac:dyDescent="0.25">
      <c r="A183" s="27">
        <v>181</v>
      </c>
      <c r="B183" s="12" t="s">
        <v>194</v>
      </c>
      <c r="C183" s="8" t="s">
        <v>505</v>
      </c>
      <c r="D183" s="8">
        <v>1993</v>
      </c>
      <c r="E183" s="8" t="s">
        <v>473</v>
      </c>
      <c r="F183" s="9" t="s">
        <v>478</v>
      </c>
      <c r="G183" s="8">
        <v>16264</v>
      </c>
      <c r="H183" s="8">
        <v>5</v>
      </c>
      <c r="I183" s="8" t="s">
        <v>529</v>
      </c>
      <c r="J183" s="34">
        <v>7600</v>
      </c>
      <c r="K183" s="35">
        <f t="shared" si="5"/>
        <v>1299600</v>
      </c>
      <c r="L183" s="34">
        <v>7600</v>
      </c>
      <c r="M183" s="32">
        <f t="shared" si="4"/>
        <v>0</v>
      </c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8" customHeight="1" x14ac:dyDescent="0.25">
      <c r="A184" s="27">
        <v>182</v>
      </c>
      <c r="B184" s="12" t="s">
        <v>237</v>
      </c>
      <c r="C184" s="8" t="s">
        <v>507</v>
      </c>
      <c r="D184" s="8">
        <v>2000</v>
      </c>
      <c r="E184" s="8" t="s">
        <v>474</v>
      </c>
      <c r="F184" s="9" t="s">
        <v>485</v>
      </c>
      <c r="G184" s="8">
        <v>16710</v>
      </c>
      <c r="H184" s="8">
        <v>3</v>
      </c>
      <c r="I184" s="8" t="s">
        <v>487</v>
      </c>
      <c r="J184" s="34">
        <v>13900</v>
      </c>
      <c r="K184" s="35">
        <f t="shared" si="5"/>
        <v>2376900</v>
      </c>
      <c r="L184" s="34">
        <v>13900</v>
      </c>
      <c r="M184" s="32">
        <f t="shared" si="4"/>
        <v>0</v>
      </c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8" customHeight="1" x14ac:dyDescent="0.25">
      <c r="A185" s="27">
        <v>183</v>
      </c>
      <c r="B185" s="12" t="s">
        <v>195</v>
      </c>
      <c r="C185" s="8" t="s">
        <v>510</v>
      </c>
      <c r="D185" s="8">
        <v>1995</v>
      </c>
      <c r="E185" s="8" t="s">
        <v>474</v>
      </c>
      <c r="F185" s="9" t="s">
        <v>485</v>
      </c>
      <c r="G185" s="8">
        <v>16600</v>
      </c>
      <c r="H185" s="8">
        <v>3</v>
      </c>
      <c r="I185" s="8" t="s">
        <v>481</v>
      </c>
      <c r="J185" s="34">
        <v>11500</v>
      </c>
      <c r="K185" s="35">
        <f t="shared" si="5"/>
        <v>1966500</v>
      </c>
      <c r="L185" s="34">
        <v>11500</v>
      </c>
      <c r="M185" s="32">
        <f t="shared" si="4"/>
        <v>0</v>
      </c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8" customHeight="1" x14ac:dyDescent="0.25">
      <c r="A186" s="27">
        <v>184</v>
      </c>
      <c r="B186" s="12" t="s">
        <v>196</v>
      </c>
      <c r="C186" s="8" t="s">
        <v>510</v>
      </c>
      <c r="D186" s="8">
        <v>2000</v>
      </c>
      <c r="E186" s="8" t="s">
        <v>474</v>
      </c>
      <c r="F186" s="9" t="s">
        <v>485</v>
      </c>
      <c r="G186" s="8">
        <v>16600</v>
      </c>
      <c r="H186" s="8">
        <v>3</v>
      </c>
      <c r="I186" s="8" t="s">
        <v>487</v>
      </c>
      <c r="J186" s="34">
        <v>11900</v>
      </c>
      <c r="K186" s="35">
        <f t="shared" si="5"/>
        <v>2034900</v>
      </c>
      <c r="L186" s="34">
        <v>11900</v>
      </c>
      <c r="M186" s="32">
        <f t="shared" si="4"/>
        <v>0</v>
      </c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8" customHeight="1" x14ac:dyDescent="0.25">
      <c r="A187" s="27">
        <v>185</v>
      </c>
      <c r="B187" s="12" t="s">
        <v>241</v>
      </c>
      <c r="C187" s="8" t="s">
        <v>505</v>
      </c>
      <c r="D187" s="8">
        <v>1999</v>
      </c>
      <c r="E187" s="8" t="s">
        <v>474</v>
      </c>
      <c r="F187" s="9" t="s">
        <v>485</v>
      </c>
      <c r="G187" s="8">
        <v>16610</v>
      </c>
      <c r="H187" s="8">
        <v>3</v>
      </c>
      <c r="I187" s="8" t="s">
        <v>487</v>
      </c>
      <c r="J187" s="34">
        <v>12500</v>
      </c>
      <c r="K187" s="35">
        <f t="shared" si="5"/>
        <v>2137500</v>
      </c>
      <c r="L187" s="34">
        <v>12500</v>
      </c>
      <c r="M187" s="32">
        <f t="shared" si="4"/>
        <v>0</v>
      </c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8" customHeight="1" x14ac:dyDescent="0.25">
      <c r="A188" s="27">
        <v>186</v>
      </c>
      <c r="B188" s="12" t="s">
        <v>243</v>
      </c>
      <c r="C188" s="8" t="s">
        <v>505</v>
      </c>
      <c r="D188" s="8">
        <v>1995</v>
      </c>
      <c r="E188" s="8" t="s">
        <v>474</v>
      </c>
      <c r="F188" s="9" t="s">
        <v>485</v>
      </c>
      <c r="G188" s="8">
        <v>16610</v>
      </c>
      <c r="H188" s="8">
        <v>3</v>
      </c>
      <c r="I188" s="8" t="s">
        <v>487</v>
      </c>
      <c r="J188" s="34">
        <v>12600</v>
      </c>
      <c r="K188" s="35">
        <f t="shared" si="5"/>
        <v>2154600</v>
      </c>
      <c r="L188" s="34">
        <v>12600</v>
      </c>
      <c r="M188" s="32">
        <f t="shared" si="4"/>
        <v>0</v>
      </c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8" customHeight="1" x14ac:dyDescent="0.25">
      <c r="A189" s="27">
        <v>187</v>
      </c>
      <c r="B189" s="12" t="s">
        <v>197</v>
      </c>
      <c r="C189" s="8" t="s">
        <v>526</v>
      </c>
      <c r="D189" s="8">
        <v>2005</v>
      </c>
      <c r="E189" s="8" t="s">
        <v>473</v>
      </c>
      <c r="F189" s="9" t="s">
        <v>485</v>
      </c>
      <c r="G189" s="8">
        <v>114270</v>
      </c>
      <c r="H189" s="8">
        <v>3</v>
      </c>
      <c r="I189" s="8" t="s">
        <v>487</v>
      </c>
      <c r="J189" s="34">
        <v>7400</v>
      </c>
      <c r="K189" s="35">
        <f t="shared" si="5"/>
        <v>1265400</v>
      </c>
      <c r="L189" s="34">
        <v>7400</v>
      </c>
      <c r="M189" s="32">
        <f t="shared" ref="M189:M241" si="6">(J189-L189)</f>
        <v>0</v>
      </c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8" customHeight="1" x14ac:dyDescent="0.25">
      <c r="A190" s="27">
        <v>188</v>
      </c>
      <c r="B190" s="12" t="s">
        <v>200</v>
      </c>
      <c r="C190" s="8" t="s">
        <v>525</v>
      </c>
      <c r="D190" s="8">
        <v>2010</v>
      </c>
      <c r="E190" s="8" t="s">
        <v>498</v>
      </c>
      <c r="F190" s="9" t="s">
        <v>485</v>
      </c>
      <c r="G190" s="8">
        <v>116660</v>
      </c>
      <c r="H190" s="8">
        <v>3</v>
      </c>
      <c r="I190" s="8" t="s">
        <v>487</v>
      </c>
      <c r="J190" s="34">
        <v>14500</v>
      </c>
      <c r="K190" s="35">
        <f t="shared" ref="K190:K242" si="7">J190*171</f>
        <v>2479500</v>
      </c>
      <c r="L190" s="34">
        <v>14500</v>
      </c>
      <c r="M190" s="32">
        <f t="shared" si="6"/>
        <v>0</v>
      </c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8" customHeight="1" x14ac:dyDescent="0.25">
      <c r="A191" s="27">
        <v>189</v>
      </c>
      <c r="B191" s="12" t="s">
        <v>202</v>
      </c>
      <c r="C191" s="8" t="s">
        <v>519</v>
      </c>
      <c r="D191" s="8" t="s">
        <v>475</v>
      </c>
      <c r="E191" s="8" t="s">
        <v>476</v>
      </c>
      <c r="F191" s="9" t="s">
        <v>478</v>
      </c>
      <c r="G191" s="8">
        <v>326934</v>
      </c>
      <c r="H191" s="8">
        <v>3</v>
      </c>
      <c r="I191" s="8" t="s">
        <v>487</v>
      </c>
      <c r="J191" s="34">
        <v>24900</v>
      </c>
      <c r="K191" s="35">
        <f t="shared" si="7"/>
        <v>4257900</v>
      </c>
      <c r="L191" s="34">
        <v>24900</v>
      </c>
      <c r="M191" s="32">
        <f t="shared" si="6"/>
        <v>0</v>
      </c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8" customHeight="1" x14ac:dyDescent="0.25">
      <c r="A192" s="27">
        <v>190</v>
      </c>
      <c r="B192" s="12" t="s">
        <v>203</v>
      </c>
      <c r="C192" s="8" t="s">
        <v>505</v>
      </c>
      <c r="D192" s="8">
        <v>1998</v>
      </c>
      <c r="E192" s="8" t="s">
        <v>482</v>
      </c>
      <c r="F192" s="9" t="s">
        <v>478</v>
      </c>
      <c r="G192" s="8">
        <v>69174</v>
      </c>
      <c r="H192" s="8">
        <v>5</v>
      </c>
      <c r="I192" s="8" t="s">
        <v>537</v>
      </c>
      <c r="J192" s="34">
        <v>5000</v>
      </c>
      <c r="K192" s="35">
        <f t="shared" si="7"/>
        <v>855000</v>
      </c>
      <c r="L192" s="34">
        <v>5000</v>
      </c>
      <c r="M192" s="32">
        <f t="shared" si="6"/>
        <v>0</v>
      </c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8" customHeight="1" x14ac:dyDescent="0.25">
      <c r="A193" s="27">
        <v>191</v>
      </c>
      <c r="B193" s="12" t="s">
        <v>204</v>
      </c>
      <c r="C193" s="8" t="s">
        <v>534</v>
      </c>
      <c r="D193" s="8" t="s">
        <v>475</v>
      </c>
      <c r="E193" s="8" t="s">
        <v>473</v>
      </c>
      <c r="F193" s="9" t="s">
        <v>506</v>
      </c>
      <c r="G193" s="8">
        <v>118138</v>
      </c>
      <c r="H193" s="8" t="s">
        <v>521</v>
      </c>
      <c r="I193" s="8" t="s">
        <v>512</v>
      </c>
      <c r="J193" s="34">
        <v>28000</v>
      </c>
      <c r="K193" s="35">
        <f t="shared" si="7"/>
        <v>4788000</v>
      </c>
      <c r="L193" s="34">
        <v>28000</v>
      </c>
      <c r="M193" s="32">
        <f t="shared" si="6"/>
        <v>0</v>
      </c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8" customHeight="1" x14ac:dyDescent="0.25">
      <c r="A194" s="27">
        <v>192</v>
      </c>
      <c r="B194" s="12" t="s">
        <v>205</v>
      </c>
      <c r="C194" s="8" t="s">
        <v>507</v>
      </c>
      <c r="D194" s="8" t="s">
        <v>475</v>
      </c>
      <c r="E194" s="8" t="s">
        <v>474</v>
      </c>
      <c r="F194" s="9" t="s">
        <v>483</v>
      </c>
      <c r="G194" s="8">
        <v>16713</v>
      </c>
      <c r="H194" s="8">
        <v>3</v>
      </c>
      <c r="I194" s="8" t="s">
        <v>481</v>
      </c>
      <c r="J194" s="34">
        <v>14500</v>
      </c>
      <c r="K194" s="35">
        <f t="shared" si="7"/>
        <v>2479500</v>
      </c>
      <c r="L194" s="34">
        <v>14500</v>
      </c>
      <c r="M194" s="32">
        <f t="shared" si="6"/>
        <v>0</v>
      </c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8" customHeight="1" x14ac:dyDescent="0.25">
      <c r="A195" s="27">
        <v>193</v>
      </c>
      <c r="B195" s="12" t="s">
        <v>208</v>
      </c>
      <c r="C195" s="8" t="s">
        <v>508</v>
      </c>
      <c r="D195" s="8" t="s">
        <v>475</v>
      </c>
      <c r="E195" s="8" t="s">
        <v>474</v>
      </c>
      <c r="F195" s="9" t="s">
        <v>520</v>
      </c>
      <c r="G195" s="8">
        <v>116655</v>
      </c>
      <c r="H195" s="8" t="s">
        <v>521</v>
      </c>
      <c r="I195" s="8" t="s">
        <v>538</v>
      </c>
      <c r="J195" s="34">
        <v>55000</v>
      </c>
      <c r="K195" s="35">
        <f t="shared" si="7"/>
        <v>9405000</v>
      </c>
      <c r="L195" s="34">
        <v>55000</v>
      </c>
      <c r="M195" s="32">
        <f t="shared" si="6"/>
        <v>0</v>
      </c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8" customHeight="1" x14ac:dyDescent="0.25">
      <c r="A196" s="27">
        <v>194</v>
      </c>
      <c r="B196" s="12" t="s">
        <v>210</v>
      </c>
      <c r="C196" s="8" t="s">
        <v>505</v>
      </c>
      <c r="D196" s="8" t="s">
        <v>475</v>
      </c>
      <c r="E196" s="8" t="s">
        <v>473</v>
      </c>
      <c r="F196" s="9" t="s">
        <v>483</v>
      </c>
      <c r="G196" s="8">
        <v>16263</v>
      </c>
      <c r="H196" s="8">
        <v>3</v>
      </c>
      <c r="I196" s="8" t="s">
        <v>488</v>
      </c>
      <c r="J196" s="34">
        <v>8500</v>
      </c>
      <c r="K196" s="35">
        <f t="shared" si="7"/>
        <v>1453500</v>
      </c>
      <c r="L196" s="34">
        <v>8500</v>
      </c>
      <c r="M196" s="32">
        <f t="shared" si="6"/>
        <v>0</v>
      </c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8" customHeight="1" x14ac:dyDescent="0.25">
      <c r="A197" s="27">
        <v>195</v>
      </c>
      <c r="B197" s="12" t="s">
        <v>211</v>
      </c>
      <c r="C197" s="8" t="s">
        <v>505</v>
      </c>
      <c r="D197" s="8">
        <v>1996</v>
      </c>
      <c r="E197" s="8" t="s">
        <v>473</v>
      </c>
      <c r="F197" s="9" t="s">
        <v>478</v>
      </c>
      <c r="G197" s="8">
        <v>16264</v>
      </c>
      <c r="H197" s="8">
        <v>3</v>
      </c>
      <c r="I197" s="8" t="s">
        <v>481</v>
      </c>
      <c r="J197" s="34">
        <v>7900</v>
      </c>
      <c r="K197" s="35">
        <f t="shared" si="7"/>
        <v>1350900</v>
      </c>
      <c r="L197" s="34">
        <v>7900</v>
      </c>
      <c r="M197" s="32">
        <f t="shared" si="6"/>
        <v>0</v>
      </c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8" customHeight="1" x14ac:dyDescent="0.25">
      <c r="A198" s="27">
        <v>196</v>
      </c>
      <c r="B198" s="12" t="s">
        <v>254</v>
      </c>
      <c r="C198" s="8" t="s">
        <v>505</v>
      </c>
      <c r="D198" s="6">
        <v>1989</v>
      </c>
      <c r="E198" s="8" t="s">
        <v>474</v>
      </c>
      <c r="F198" s="9" t="s">
        <v>485</v>
      </c>
      <c r="G198" s="8">
        <v>16610</v>
      </c>
      <c r="H198" s="8">
        <v>3</v>
      </c>
      <c r="I198" s="8" t="s">
        <v>481</v>
      </c>
      <c r="J198" s="34">
        <v>12100</v>
      </c>
      <c r="K198" s="35">
        <f t="shared" si="7"/>
        <v>2069100</v>
      </c>
      <c r="L198" s="34">
        <v>12100</v>
      </c>
      <c r="M198" s="32">
        <f t="shared" si="6"/>
        <v>0</v>
      </c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8" customHeight="1" x14ac:dyDescent="0.25">
      <c r="A199" s="27">
        <v>197</v>
      </c>
      <c r="B199" s="12" t="s">
        <v>212</v>
      </c>
      <c r="C199" s="8" t="s">
        <v>505</v>
      </c>
      <c r="D199" s="11">
        <v>1982</v>
      </c>
      <c r="E199" s="8" t="s">
        <v>474</v>
      </c>
      <c r="F199" s="9" t="s">
        <v>485</v>
      </c>
      <c r="G199" s="8">
        <v>16800</v>
      </c>
      <c r="H199" s="8">
        <v>3</v>
      </c>
      <c r="I199" s="8" t="s">
        <v>481</v>
      </c>
      <c r="J199" s="34">
        <v>12500</v>
      </c>
      <c r="K199" s="35">
        <f t="shared" si="7"/>
        <v>2137500</v>
      </c>
      <c r="L199" s="34">
        <v>12500</v>
      </c>
      <c r="M199" s="32">
        <f t="shared" si="6"/>
        <v>0</v>
      </c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8" customHeight="1" x14ac:dyDescent="0.25">
      <c r="A200" s="27">
        <v>198</v>
      </c>
      <c r="B200" s="12" t="s">
        <v>215</v>
      </c>
      <c r="C200" s="8" t="s">
        <v>505</v>
      </c>
      <c r="D200" s="6" t="s">
        <v>475</v>
      </c>
      <c r="E200" s="8" t="s">
        <v>474</v>
      </c>
      <c r="F200" s="9" t="s">
        <v>506</v>
      </c>
      <c r="G200" s="8">
        <v>116618</v>
      </c>
      <c r="H200" s="8">
        <v>3</v>
      </c>
      <c r="I200" s="8" t="s">
        <v>492</v>
      </c>
      <c r="J200" s="34">
        <v>39500</v>
      </c>
      <c r="K200" s="35">
        <f t="shared" si="7"/>
        <v>6754500</v>
      </c>
      <c r="L200" s="34">
        <v>39500</v>
      </c>
      <c r="M200" s="32">
        <f t="shared" si="6"/>
        <v>0</v>
      </c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8" customHeight="1" x14ac:dyDescent="0.25">
      <c r="A201" s="27">
        <v>199</v>
      </c>
      <c r="B201" s="12" t="s">
        <v>217</v>
      </c>
      <c r="C201" s="8" t="s">
        <v>508</v>
      </c>
      <c r="D201" s="6">
        <v>1998</v>
      </c>
      <c r="E201" s="8" t="s">
        <v>474</v>
      </c>
      <c r="F201" s="9" t="s">
        <v>506</v>
      </c>
      <c r="G201" s="8">
        <v>16628</v>
      </c>
      <c r="H201" s="8">
        <v>3</v>
      </c>
      <c r="I201" s="8" t="s">
        <v>492</v>
      </c>
      <c r="J201" s="34">
        <v>28000</v>
      </c>
      <c r="K201" s="35">
        <f t="shared" si="7"/>
        <v>4788000</v>
      </c>
      <c r="L201" s="34">
        <v>28000</v>
      </c>
      <c r="M201" s="32">
        <f t="shared" si="6"/>
        <v>0</v>
      </c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8" customHeight="1" x14ac:dyDescent="0.25">
      <c r="A202" s="27">
        <v>200</v>
      </c>
      <c r="B202" s="12" t="s">
        <v>218</v>
      </c>
      <c r="C202" s="8" t="s">
        <v>523</v>
      </c>
      <c r="D202" s="6">
        <v>1979</v>
      </c>
      <c r="E202" s="8" t="s">
        <v>474</v>
      </c>
      <c r="F202" s="9" t="s">
        <v>506</v>
      </c>
      <c r="G202" s="8">
        <v>16808</v>
      </c>
      <c r="H202" s="8">
        <v>3</v>
      </c>
      <c r="I202" s="8" t="s">
        <v>492</v>
      </c>
      <c r="J202" s="34">
        <v>36000</v>
      </c>
      <c r="K202" s="35">
        <f t="shared" si="7"/>
        <v>6156000</v>
      </c>
      <c r="L202" s="34">
        <v>36000</v>
      </c>
      <c r="M202" s="32">
        <f t="shared" si="6"/>
        <v>0</v>
      </c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8" customHeight="1" x14ac:dyDescent="0.25">
      <c r="A203" s="27">
        <v>201</v>
      </c>
      <c r="B203" s="12" t="s">
        <v>219</v>
      </c>
      <c r="C203" s="8" t="s">
        <v>505</v>
      </c>
      <c r="D203" s="6" t="s">
        <v>475</v>
      </c>
      <c r="E203" s="8" t="s">
        <v>482</v>
      </c>
      <c r="F203" s="9" t="s">
        <v>506</v>
      </c>
      <c r="G203" s="8">
        <v>69178</v>
      </c>
      <c r="H203" s="8" t="s">
        <v>522</v>
      </c>
      <c r="I203" s="8" t="s">
        <v>539</v>
      </c>
      <c r="J203" s="34">
        <v>12000</v>
      </c>
      <c r="K203" s="35">
        <f t="shared" si="7"/>
        <v>2052000</v>
      </c>
      <c r="L203" s="34">
        <v>12000</v>
      </c>
      <c r="M203" s="32">
        <f t="shared" si="6"/>
        <v>0</v>
      </c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8" customHeight="1" x14ac:dyDescent="0.25">
      <c r="A204" s="27">
        <v>202</v>
      </c>
      <c r="B204" s="12" t="s">
        <v>220</v>
      </c>
      <c r="C204" s="8" t="s">
        <v>513</v>
      </c>
      <c r="D204" s="11">
        <v>2007</v>
      </c>
      <c r="E204" s="8" t="s">
        <v>496</v>
      </c>
      <c r="F204" s="9" t="s">
        <v>485</v>
      </c>
      <c r="G204" s="8">
        <v>114200</v>
      </c>
      <c r="H204" s="8">
        <v>3</v>
      </c>
      <c r="I204" s="8" t="s">
        <v>490</v>
      </c>
      <c r="J204" s="34">
        <v>6500</v>
      </c>
      <c r="K204" s="35">
        <f t="shared" si="7"/>
        <v>1111500</v>
      </c>
      <c r="L204" s="34">
        <v>6500</v>
      </c>
      <c r="M204" s="32">
        <f t="shared" si="6"/>
        <v>0</v>
      </c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8" customHeight="1" x14ac:dyDescent="0.25">
      <c r="A205" s="27">
        <v>203</v>
      </c>
      <c r="B205" s="12" t="s">
        <v>222</v>
      </c>
      <c r="C205" s="8" t="s">
        <v>534</v>
      </c>
      <c r="D205" s="6">
        <v>2000</v>
      </c>
      <c r="E205" s="8" t="s">
        <v>473</v>
      </c>
      <c r="F205" s="9" t="s">
        <v>506</v>
      </c>
      <c r="G205" s="8">
        <v>118208</v>
      </c>
      <c r="H205" s="8" t="s">
        <v>522</v>
      </c>
      <c r="I205" s="8" t="s">
        <v>490</v>
      </c>
      <c r="J205" s="34">
        <v>28000</v>
      </c>
      <c r="K205" s="35">
        <f t="shared" si="7"/>
        <v>4788000</v>
      </c>
      <c r="L205" s="34">
        <v>28000</v>
      </c>
      <c r="M205" s="32">
        <f t="shared" si="6"/>
        <v>0</v>
      </c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8" customHeight="1" x14ac:dyDescent="0.25">
      <c r="A206" s="27">
        <v>204</v>
      </c>
      <c r="B206" s="12" t="s">
        <v>223</v>
      </c>
      <c r="C206" s="8" t="s">
        <v>534</v>
      </c>
      <c r="D206" s="8">
        <v>2001</v>
      </c>
      <c r="E206" s="8" t="s">
        <v>473</v>
      </c>
      <c r="F206" s="9" t="s">
        <v>506</v>
      </c>
      <c r="G206" s="8">
        <v>118238</v>
      </c>
      <c r="H206" s="8" t="s">
        <v>522</v>
      </c>
      <c r="I206" s="8" t="s">
        <v>488</v>
      </c>
      <c r="J206" s="34">
        <v>31000</v>
      </c>
      <c r="K206" s="35">
        <f t="shared" si="7"/>
        <v>5301000</v>
      </c>
      <c r="L206" s="34">
        <v>31000</v>
      </c>
      <c r="M206" s="32">
        <f t="shared" si="6"/>
        <v>0</v>
      </c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8" customHeight="1" x14ac:dyDescent="0.25">
      <c r="A207" s="27">
        <v>205</v>
      </c>
      <c r="B207" s="12" t="s">
        <v>225</v>
      </c>
      <c r="C207" s="8" t="s">
        <v>516</v>
      </c>
      <c r="D207" s="6">
        <v>2006</v>
      </c>
      <c r="E207" s="8" t="s">
        <v>474</v>
      </c>
      <c r="F207" s="9" t="s">
        <v>506</v>
      </c>
      <c r="G207" s="8">
        <v>116528</v>
      </c>
      <c r="H207" s="8">
        <v>3</v>
      </c>
      <c r="I207" s="8" t="s">
        <v>517</v>
      </c>
      <c r="J207" s="34">
        <v>47000</v>
      </c>
      <c r="K207" s="35">
        <f t="shared" si="7"/>
        <v>8037000</v>
      </c>
      <c r="L207" s="34">
        <v>47000</v>
      </c>
      <c r="M207" s="32">
        <f t="shared" si="6"/>
        <v>0</v>
      </c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8" customHeight="1" x14ac:dyDescent="0.25">
      <c r="A208" s="27">
        <v>206</v>
      </c>
      <c r="B208" s="12" t="s">
        <v>226</v>
      </c>
      <c r="C208" s="8" t="s">
        <v>516</v>
      </c>
      <c r="D208" s="6">
        <v>2008</v>
      </c>
      <c r="E208" s="8" t="s">
        <v>474</v>
      </c>
      <c r="F208" s="9" t="s">
        <v>506</v>
      </c>
      <c r="G208" s="8">
        <v>116528</v>
      </c>
      <c r="H208" s="8" t="s">
        <v>521</v>
      </c>
      <c r="I208" s="8" t="s">
        <v>540</v>
      </c>
      <c r="J208" s="34">
        <v>120000</v>
      </c>
      <c r="K208" s="35">
        <f t="shared" si="7"/>
        <v>20520000</v>
      </c>
      <c r="L208" s="34">
        <v>120000</v>
      </c>
      <c r="M208" s="32">
        <f t="shared" si="6"/>
        <v>0</v>
      </c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8" customHeight="1" x14ac:dyDescent="0.25">
      <c r="A209" s="27">
        <v>207</v>
      </c>
      <c r="B209" s="12" t="s">
        <v>266</v>
      </c>
      <c r="C209" s="8" t="s">
        <v>505</v>
      </c>
      <c r="D209" s="8">
        <v>2005</v>
      </c>
      <c r="E209" s="8" t="s">
        <v>473</v>
      </c>
      <c r="F209" s="9" t="s">
        <v>485</v>
      </c>
      <c r="G209" s="8">
        <v>116200</v>
      </c>
      <c r="H209" s="8">
        <v>3</v>
      </c>
      <c r="I209" s="8" t="s">
        <v>488</v>
      </c>
      <c r="J209" s="34">
        <v>8500</v>
      </c>
      <c r="K209" s="35">
        <f t="shared" si="7"/>
        <v>1453500</v>
      </c>
      <c r="L209" s="34">
        <v>8500</v>
      </c>
      <c r="M209" s="32">
        <f t="shared" si="6"/>
        <v>0</v>
      </c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8" customHeight="1" x14ac:dyDescent="0.25">
      <c r="A210" s="27">
        <v>208</v>
      </c>
      <c r="B210" s="12" t="s">
        <v>227</v>
      </c>
      <c r="C210" s="8" t="s">
        <v>505</v>
      </c>
      <c r="D210" s="6" t="s">
        <v>475</v>
      </c>
      <c r="E210" s="8" t="s">
        <v>473</v>
      </c>
      <c r="F210" s="9" t="s">
        <v>485</v>
      </c>
      <c r="G210" s="8">
        <v>116200</v>
      </c>
      <c r="H210" s="8">
        <v>3</v>
      </c>
      <c r="I210" s="8" t="s">
        <v>488</v>
      </c>
      <c r="J210" s="34">
        <v>8500</v>
      </c>
      <c r="K210" s="35">
        <f t="shared" si="7"/>
        <v>1453500</v>
      </c>
      <c r="L210" s="34">
        <v>8500</v>
      </c>
      <c r="M210" s="32">
        <f t="shared" si="6"/>
        <v>0</v>
      </c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8" customHeight="1" x14ac:dyDescent="0.25">
      <c r="A211" s="27">
        <v>209</v>
      </c>
      <c r="B211" s="12" t="s">
        <v>269</v>
      </c>
      <c r="C211" s="8" t="s">
        <v>507</v>
      </c>
      <c r="D211" s="8" t="s">
        <v>475</v>
      </c>
      <c r="E211" s="8" t="s">
        <v>474</v>
      </c>
      <c r="F211" s="9" t="s">
        <v>485</v>
      </c>
      <c r="G211" s="8">
        <v>116710</v>
      </c>
      <c r="H211" s="8">
        <v>3</v>
      </c>
      <c r="I211" s="8" t="s">
        <v>487</v>
      </c>
      <c r="J211" s="34">
        <v>15000</v>
      </c>
      <c r="K211" s="35">
        <f t="shared" si="7"/>
        <v>2565000</v>
      </c>
      <c r="L211" s="34">
        <v>15000</v>
      </c>
      <c r="M211" s="32">
        <f t="shared" si="6"/>
        <v>0</v>
      </c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8" customHeight="1" x14ac:dyDescent="0.25">
      <c r="A212" s="27">
        <v>210</v>
      </c>
      <c r="B212" s="12" t="s">
        <v>271</v>
      </c>
      <c r="C212" s="8" t="s">
        <v>516</v>
      </c>
      <c r="D212" s="8">
        <v>2001</v>
      </c>
      <c r="E212" s="8" t="s">
        <v>474</v>
      </c>
      <c r="F212" s="9" t="s">
        <v>506</v>
      </c>
      <c r="G212" s="8">
        <v>116528</v>
      </c>
      <c r="H212" s="8">
        <v>3</v>
      </c>
      <c r="I212" s="8" t="s">
        <v>487</v>
      </c>
      <c r="J212" s="34">
        <v>49000</v>
      </c>
      <c r="K212" s="35">
        <f t="shared" si="7"/>
        <v>8379000</v>
      </c>
      <c r="L212" s="34">
        <v>49000</v>
      </c>
      <c r="M212" s="32">
        <f t="shared" si="6"/>
        <v>0</v>
      </c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8" customHeight="1" x14ac:dyDescent="0.25">
      <c r="A213" s="27">
        <v>211</v>
      </c>
      <c r="B213" s="12" t="s">
        <v>228</v>
      </c>
      <c r="C213" s="8" t="s">
        <v>516</v>
      </c>
      <c r="D213" s="8">
        <v>2007</v>
      </c>
      <c r="E213" s="8" t="s">
        <v>474</v>
      </c>
      <c r="F213" s="9" t="s">
        <v>495</v>
      </c>
      <c r="G213" s="8">
        <v>116509</v>
      </c>
      <c r="H213" s="8">
        <v>3</v>
      </c>
      <c r="I213" s="8" t="s">
        <v>493</v>
      </c>
      <c r="J213" s="34">
        <v>42000</v>
      </c>
      <c r="K213" s="35">
        <f t="shared" si="7"/>
        <v>7182000</v>
      </c>
      <c r="L213" s="34">
        <v>42000</v>
      </c>
      <c r="M213" s="32">
        <f t="shared" si="6"/>
        <v>0</v>
      </c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8" customHeight="1" x14ac:dyDescent="0.25">
      <c r="A214" s="27">
        <v>212</v>
      </c>
      <c r="B214" s="12" t="s">
        <v>229</v>
      </c>
      <c r="C214" s="8" t="s">
        <v>516</v>
      </c>
      <c r="D214" s="8" t="s">
        <v>475</v>
      </c>
      <c r="E214" s="8" t="s">
        <v>474</v>
      </c>
      <c r="F214" s="9" t="s">
        <v>495</v>
      </c>
      <c r="G214" s="8">
        <v>116509</v>
      </c>
      <c r="H214" s="8">
        <v>3</v>
      </c>
      <c r="I214" s="8" t="s">
        <v>493</v>
      </c>
      <c r="J214" s="34">
        <v>42000</v>
      </c>
      <c r="K214" s="35">
        <f t="shared" si="7"/>
        <v>7182000</v>
      </c>
      <c r="L214" s="34">
        <v>42000</v>
      </c>
      <c r="M214" s="32">
        <f t="shared" si="6"/>
        <v>0</v>
      </c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8" customHeight="1" x14ac:dyDescent="0.25">
      <c r="A215" s="27">
        <v>213</v>
      </c>
      <c r="B215" s="12" t="s">
        <v>231</v>
      </c>
      <c r="C215" s="8" t="s">
        <v>505</v>
      </c>
      <c r="D215" s="8">
        <v>2005</v>
      </c>
      <c r="E215" s="8" t="s">
        <v>473</v>
      </c>
      <c r="F215" s="9" t="s">
        <v>489</v>
      </c>
      <c r="G215" s="8">
        <v>116201</v>
      </c>
      <c r="H215" s="8">
        <v>3</v>
      </c>
      <c r="I215" s="8" t="s">
        <v>488</v>
      </c>
      <c r="J215" s="34">
        <v>10000</v>
      </c>
      <c r="K215" s="35">
        <f t="shared" si="7"/>
        <v>1710000</v>
      </c>
      <c r="L215" s="34">
        <v>10000</v>
      </c>
      <c r="M215" s="32">
        <f t="shared" si="6"/>
        <v>0</v>
      </c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8" customHeight="1" x14ac:dyDescent="0.25">
      <c r="A216" s="27">
        <v>214</v>
      </c>
      <c r="B216" s="12" t="s">
        <v>232</v>
      </c>
      <c r="C216" s="8" t="s">
        <v>505</v>
      </c>
      <c r="D216" s="6">
        <v>2007</v>
      </c>
      <c r="E216" s="8" t="s">
        <v>473</v>
      </c>
      <c r="F216" s="9" t="s">
        <v>478</v>
      </c>
      <c r="G216" s="8">
        <v>116234</v>
      </c>
      <c r="H216" s="8">
        <v>3</v>
      </c>
      <c r="I216" s="8" t="s">
        <v>481</v>
      </c>
      <c r="J216" s="34">
        <v>9600</v>
      </c>
      <c r="K216" s="35">
        <f t="shared" si="7"/>
        <v>1641600</v>
      </c>
      <c r="L216" s="34">
        <v>9600</v>
      </c>
      <c r="M216" s="32">
        <f t="shared" si="6"/>
        <v>0</v>
      </c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8" customHeight="1" x14ac:dyDescent="0.25">
      <c r="A217" s="27">
        <v>215</v>
      </c>
      <c r="B217" s="12" t="s">
        <v>233</v>
      </c>
      <c r="C217" s="8" t="s">
        <v>505</v>
      </c>
      <c r="D217" s="6" t="s">
        <v>475</v>
      </c>
      <c r="E217" s="8" t="s">
        <v>473</v>
      </c>
      <c r="F217" s="9" t="s">
        <v>478</v>
      </c>
      <c r="G217" s="8">
        <v>116234</v>
      </c>
      <c r="H217" s="8">
        <v>5</v>
      </c>
      <c r="I217" s="8" t="s">
        <v>481</v>
      </c>
      <c r="J217" s="34">
        <v>9600</v>
      </c>
      <c r="K217" s="35">
        <f t="shared" si="7"/>
        <v>1641600</v>
      </c>
      <c r="L217" s="34">
        <v>9600</v>
      </c>
      <c r="M217" s="32">
        <f t="shared" si="6"/>
        <v>0</v>
      </c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8" customHeight="1" x14ac:dyDescent="0.25">
      <c r="A218" s="27">
        <v>216</v>
      </c>
      <c r="B218" s="12" t="s">
        <v>234</v>
      </c>
      <c r="C218" s="8" t="s">
        <v>510</v>
      </c>
      <c r="D218" s="6" t="s">
        <v>475</v>
      </c>
      <c r="E218" s="8" t="s">
        <v>476</v>
      </c>
      <c r="F218" s="9" t="s">
        <v>483</v>
      </c>
      <c r="G218" s="8">
        <v>326933</v>
      </c>
      <c r="H218" s="8">
        <v>3</v>
      </c>
      <c r="I218" s="8" t="s">
        <v>487</v>
      </c>
      <c r="J218" s="34">
        <v>21500</v>
      </c>
      <c r="K218" s="35">
        <f t="shared" si="7"/>
        <v>3676500</v>
      </c>
      <c r="L218" s="34">
        <v>21500</v>
      </c>
      <c r="M218" s="32">
        <f t="shared" si="6"/>
        <v>0</v>
      </c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8" customHeight="1" x14ac:dyDescent="0.25">
      <c r="A219" s="27">
        <v>217</v>
      </c>
      <c r="B219" s="12" t="s">
        <v>235</v>
      </c>
      <c r="C219" s="8" t="s">
        <v>505</v>
      </c>
      <c r="D219" s="6">
        <v>2004</v>
      </c>
      <c r="E219" s="8" t="s">
        <v>473</v>
      </c>
      <c r="F219" s="9" t="s">
        <v>478</v>
      </c>
      <c r="G219" s="8">
        <v>116264</v>
      </c>
      <c r="H219" s="8">
        <v>5</v>
      </c>
      <c r="I219" s="8" t="s">
        <v>481</v>
      </c>
      <c r="J219" s="34">
        <v>9000</v>
      </c>
      <c r="K219" s="35">
        <f t="shared" si="7"/>
        <v>1539000</v>
      </c>
      <c r="L219" s="34">
        <v>9000</v>
      </c>
      <c r="M219" s="32">
        <f t="shared" si="6"/>
        <v>0</v>
      </c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8" customHeight="1" x14ac:dyDescent="0.25">
      <c r="A220" s="27">
        <v>218</v>
      </c>
      <c r="B220" s="12" t="s">
        <v>238</v>
      </c>
      <c r="C220" s="8" t="s">
        <v>505</v>
      </c>
      <c r="D220" s="6">
        <v>2006</v>
      </c>
      <c r="E220" s="8" t="s">
        <v>494</v>
      </c>
      <c r="F220" s="9" t="s">
        <v>495</v>
      </c>
      <c r="G220" s="8">
        <v>178279</v>
      </c>
      <c r="H220" s="8" t="s">
        <v>522</v>
      </c>
      <c r="I220" s="8" t="s">
        <v>481</v>
      </c>
      <c r="J220" s="34">
        <v>17100</v>
      </c>
      <c r="K220" s="35">
        <f t="shared" si="7"/>
        <v>2924100</v>
      </c>
      <c r="L220" s="34">
        <v>17100</v>
      </c>
      <c r="M220" s="32">
        <f t="shared" si="6"/>
        <v>0</v>
      </c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8" customHeight="1" x14ac:dyDescent="0.25">
      <c r="A221" s="27">
        <v>219</v>
      </c>
      <c r="B221" s="13" t="s">
        <v>240</v>
      </c>
      <c r="C221" s="8" t="s">
        <v>534</v>
      </c>
      <c r="D221" s="8">
        <v>1984</v>
      </c>
      <c r="E221" s="8" t="s">
        <v>473</v>
      </c>
      <c r="F221" s="9" t="s">
        <v>506</v>
      </c>
      <c r="G221" s="8">
        <v>18038</v>
      </c>
      <c r="H221" s="8" t="s">
        <v>522</v>
      </c>
      <c r="I221" s="8" t="s">
        <v>517</v>
      </c>
      <c r="J221" s="34">
        <v>21000</v>
      </c>
      <c r="K221" s="35">
        <f t="shared" si="7"/>
        <v>3591000</v>
      </c>
      <c r="L221" s="34">
        <v>21000</v>
      </c>
      <c r="M221" s="32">
        <f t="shared" si="6"/>
        <v>0</v>
      </c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8" customHeight="1" x14ac:dyDescent="0.25">
      <c r="A222" s="27">
        <v>220</v>
      </c>
      <c r="B222" s="12" t="s">
        <v>282</v>
      </c>
      <c r="C222" s="8" t="s">
        <v>505</v>
      </c>
      <c r="D222" s="6">
        <v>2006</v>
      </c>
      <c r="E222" s="8" t="s">
        <v>473</v>
      </c>
      <c r="F222" s="9" t="s">
        <v>478</v>
      </c>
      <c r="G222" s="8">
        <v>116264</v>
      </c>
      <c r="H222" s="54">
        <v>3</v>
      </c>
      <c r="I222" s="8" t="s">
        <v>481</v>
      </c>
      <c r="J222" s="34">
        <v>9100</v>
      </c>
      <c r="K222" s="35">
        <f t="shared" si="7"/>
        <v>1556100</v>
      </c>
      <c r="L222" s="34">
        <v>9100</v>
      </c>
      <c r="M222" s="32">
        <f t="shared" si="6"/>
        <v>0</v>
      </c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8" customHeight="1" x14ac:dyDescent="0.25">
      <c r="A223" s="27">
        <v>221</v>
      </c>
      <c r="B223" s="12" t="s">
        <v>242</v>
      </c>
      <c r="C223" s="8" t="s">
        <v>505</v>
      </c>
      <c r="D223" s="8">
        <v>2010</v>
      </c>
      <c r="E223" s="8" t="s">
        <v>494</v>
      </c>
      <c r="F223" s="9" t="s">
        <v>478</v>
      </c>
      <c r="G223" s="8">
        <v>178384</v>
      </c>
      <c r="H223" s="8">
        <v>5</v>
      </c>
      <c r="I223" s="8" t="s">
        <v>537</v>
      </c>
      <c r="J223" s="34">
        <v>14000</v>
      </c>
      <c r="K223" s="35">
        <f t="shared" si="7"/>
        <v>2394000</v>
      </c>
      <c r="L223" s="34">
        <v>14000</v>
      </c>
      <c r="M223" s="32">
        <f t="shared" si="6"/>
        <v>0</v>
      </c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8" customHeight="1" x14ac:dyDescent="0.25">
      <c r="A224" s="27">
        <v>222</v>
      </c>
      <c r="B224" s="12" t="s">
        <v>244</v>
      </c>
      <c r="C224" s="8" t="s">
        <v>524</v>
      </c>
      <c r="D224" s="6" t="s">
        <v>475</v>
      </c>
      <c r="E224" s="8" t="s">
        <v>474</v>
      </c>
      <c r="F224" s="9" t="s">
        <v>485</v>
      </c>
      <c r="G224" s="8">
        <v>16570</v>
      </c>
      <c r="H224" s="8">
        <v>3</v>
      </c>
      <c r="I224" s="8" t="s">
        <v>490</v>
      </c>
      <c r="J224" s="34">
        <v>10300</v>
      </c>
      <c r="K224" s="35">
        <f t="shared" si="7"/>
        <v>1761300</v>
      </c>
      <c r="L224" s="34">
        <v>10300</v>
      </c>
      <c r="M224" s="32">
        <f t="shared" si="6"/>
        <v>0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8" customHeight="1" x14ac:dyDescent="0.25">
      <c r="A225" s="27">
        <v>223</v>
      </c>
      <c r="B225" s="12" t="s">
        <v>245</v>
      </c>
      <c r="C225" s="8" t="s">
        <v>524</v>
      </c>
      <c r="D225" s="6">
        <v>1993</v>
      </c>
      <c r="E225" s="8" t="s">
        <v>474</v>
      </c>
      <c r="F225" s="9" t="s">
        <v>485</v>
      </c>
      <c r="G225" s="8">
        <v>16570</v>
      </c>
      <c r="H225" s="8">
        <v>3</v>
      </c>
      <c r="I225" s="8" t="s">
        <v>479</v>
      </c>
      <c r="J225" s="34">
        <v>10800</v>
      </c>
      <c r="K225" s="35">
        <f t="shared" si="7"/>
        <v>1846800</v>
      </c>
      <c r="L225" s="34">
        <v>10800</v>
      </c>
      <c r="M225" s="32">
        <f t="shared" si="6"/>
        <v>0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8" customHeight="1" x14ac:dyDescent="0.25">
      <c r="A226" s="27">
        <v>224</v>
      </c>
      <c r="B226" s="12" t="s">
        <v>246</v>
      </c>
      <c r="C226" s="8" t="s">
        <v>508</v>
      </c>
      <c r="D226" s="6" t="s">
        <v>475</v>
      </c>
      <c r="E226" s="8" t="s">
        <v>474</v>
      </c>
      <c r="F226" s="9" t="s">
        <v>509</v>
      </c>
      <c r="G226" s="8">
        <v>16622</v>
      </c>
      <c r="H226" s="8">
        <v>3</v>
      </c>
      <c r="I226" s="8" t="s">
        <v>529</v>
      </c>
      <c r="J226" s="34">
        <v>12400</v>
      </c>
      <c r="K226" s="35">
        <f t="shared" si="7"/>
        <v>2120400</v>
      </c>
      <c r="L226" s="34">
        <v>12400</v>
      </c>
      <c r="M226" s="32">
        <f t="shared" si="6"/>
        <v>0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8" customHeight="1" x14ac:dyDescent="0.25">
      <c r="A227" s="27">
        <v>225</v>
      </c>
      <c r="B227" s="12" t="s">
        <v>248</v>
      </c>
      <c r="C227" s="8" t="s">
        <v>523</v>
      </c>
      <c r="D227" s="8">
        <v>2002</v>
      </c>
      <c r="E227" s="8" t="s">
        <v>474</v>
      </c>
      <c r="F227" s="9" t="s">
        <v>495</v>
      </c>
      <c r="G227" s="8">
        <v>116519</v>
      </c>
      <c r="H227" s="8">
        <v>3</v>
      </c>
      <c r="I227" s="8" t="s">
        <v>487</v>
      </c>
      <c r="J227" s="34">
        <v>12000</v>
      </c>
      <c r="K227" s="35">
        <f t="shared" si="7"/>
        <v>2052000</v>
      </c>
      <c r="L227" s="34">
        <v>12000</v>
      </c>
      <c r="M227" s="32">
        <f t="shared" si="6"/>
        <v>0</v>
      </c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8" customHeight="1" x14ac:dyDescent="0.25">
      <c r="A228" s="27">
        <v>226</v>
      </c>
      <c r="B228" s="12" t="s">
        <v>249</v>
      </c>
      <c r="C228" s="8" t="s">
        <v>510</v>
      </c>
      <c r="D228" s="8">
        <v>2004</v>
      </c>
      <c r="E228" s="8" t="s">
        <v>474</v>
      </c>
      <c r="F228" s="9" t="s">
        <v>520</v>
      </c>
      <c r="G228" s="8">
        <v>116515</v>
      </c>
      <c r="H228" s="8">
        <v>3</v>
      </c>
      <c r="I228" s="8" t="s">
        <v>481</v>
      </c>
      <c r="J228" s="34">
        <v>12000</v>
      </c>
      <c r="K228" s="35">
        <f t="shared" si="7"/>
        <v>2052000</v>
      </c>
      <c r="L228" s="34">
        <v>12000</v>
      </c>
      <c r="M228" s="32">
        <f t="shared" si="6"/>
        <v>0</v>
      </c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8" customHeight="1" x14ac:dyDescent="0.25">
      <c r="A229" s="27">
        <v>227</v>
      </c>
      <c r="B229" s="12" t="s">
        <v>250</v>
      </c>
      <c r="C229" s="8" t="s">
        <v>505</v>
      </c>
      <c r="D229" s="6">
        <v>2004</v>
      </c>
      <c r="E229" s="8" t="s">
        <v>474</v>
      </c>
      <c r="F229" s="9" t="s">
        <v>506</v>
      </c>
      <c r="G229" s="8">
        <v>116528</v>
      </c>
      <c r="H229" s="8">
        <v>3</v>
      </c>
      <c r="I229" s="8" t="s">
        <v>481</v>
      </c>
      <c r="J229" s="34">
        <v>12100</v>
      </c>
      <c r="K229" s="35">
        <f t="shared" si="7"/>
        <v>2069100</v>
      </c>
      <c r="L229" s="34">
        <v>12100</v>
      </c>
      <c r="M229" s="32">
        <f t="shared" si="6"/>
        <v>0</v>
      </c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8" customHeight="1" x14ac:dyDescent="0.25">
      <c r="A230" s="27">
        <v>228</v>
      </c>
      <c r="B230" s="12" t="s">
        <v>251</v>
      </c>
      <c r="C230" s="8" t="s">
        <v>516</v>
      </c>
      <c r="D230" s="6">
        <v>2005</v>
      </c>
      <c r="E230" s="8" t="s">
        <v>474</v>
      </c>
      <c r="F230" s="9" t="s">
        <v>495</v>
      </c>
      <c r="G230" s="8">
        <v>116519</v>
      </c>
      <c r="H230" s="8" t="s">
        <v>521</v>
      </c>
      <c r="I230" s="8" t="s">
        <v>541</v>
      </c>
      <c r="J230" s="34">
        <v>85000</v>
      </c>
      <c r="K230" s="35">
        <f t="shared" si="7"/>
        <v>14535000</v>
      </c>
      <c r="L230" s="34">
        <v>85000</v>
      </c>
      <c r="M230" s="32">
        <f t="shared" si="6"/>
        <v>0</v>
      </c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8" customHeight="1" x14ac:dyDescent="0.25">
      <c r="A231" s="27">
        <v>229</v>
      </c>
      <c r="B231" s="12" t="s">
        <v>252</v>
      </c>
      <c r="C231" s="8" t="s">
        <v>516</v>
      </c>
      <c r="D231" s="6">
        <v>2005</v>
      </c>
      <c r="E231" s="8" t="s">
        <v>474</v>
      </c>
      <c r="F231" s="9" t="s">
        <v>506</v>
      </c>
      <c r="G231" s="8">
        <v>116518</v>
      </c>
      <c r="H231" s="8" t="s">
        <v>521</v>
      </c>
      <c r="I231" s="8" t="s">
        <v>479</v>
      </c>
      <c r="J231" s="34">
        <v>36000</v>
      </c>
      <c r="K231" s="35">
        <f t="shared" si="7"/>
        <v>6156000</v>
      </c>
      <c r="L231" s="34">
        <v>36000</v>
      </c>
      <c r="M231" s="32">
        <f t="shared" si="6"/>
        <v>0</v>
      </c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8" customHeight="1" x14ac:dyDescent="0.25">
      <c r="A232" s="27">
        <v>230</v>
      </c>
      <c r="B232" s="12" t="s">
        <v>253</v>
      </c>
      <c r="C232" s="8" t="s">
        <v>516</v>
      </c>
      <c r="D232" s="6" t="s">
        <v>475</v>
      </c>
      <c r="E232" s="8" t="s">
        <v>474</v>
      </c>
      <c r="F232" s="9" t="s">
        <v>520</v>
      </c>
      <c r="G232" s="8">
        <v>116515</v>
      </c>
      <c r="H232" s="8" t="s">
        <v>521</v>
      </c>
      <c r="I232" s="8" t="s">
        <v>535</v>
      </c>
      <c r="J232" s="34">
        <v>45000</v>
      </c>
      <c r="K232" s="35">
        <f t="shared" si="7"/>
        <v>7695000</v>
      </c>
      <c r="L232" s="34">
        <v>45000</v>
      </c>
      <c r="M232" s="32">
        <f t="shared" si="6"/>
        <v>0</v>
      </c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8" customHeight="1" x14ac:dyDescent="0.25">
      <c r="A233" s="27">
        <v>231</v>
      </c>
      <c r="B233" s="12" t="s">
        <v>255</v>
      </c>
      <c r="C233" s="8" t="s">
        <v>516</v>
      </c>
      <c r="D233" s="11">
        <v>2007</v>
      </c>
      <c r="E233" s="8" t="s">
        <v>474</v>
      </c>
      <c r="F233" s="9" t="s">
        <v>485</v>
      </c>
      <c r="G233" s="8">
        <v>116520</v>
      </c>
      <c r="H233" s="8">
        <v>3</v>
      </c>
      <c r="I233" s="8" t="s">
        <v>481</v>
      </c>
      <c r="J233" s="34">
        <v>25500</v>
      </c>
      <c r="K233" s="35">
        <f t="shared" si="7"/>
        <v>4360500</v>
      </c>
      <c r="L233" s="34">
        <v>25500</v>
      </c>
      <c r="M233" s="32">
        <f t="shared" si="6"/>
        <v>0</v>
      </c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8" customHeight="1" x14ac:dyDescent="0.25">
      <c r="A234" s="27">
        <v>232</v>
      </c>
      <c r="B234" s="12" t="s">
        <v>256</v>
      </c>
      <c r="C234" s="8" t="s">
        <v>516</v>
      </c>
      <c r="D234" s="8">
        <v>2005</v>
      </c>
      <c r="E234" s="8" t="s">
        <v>474</v>
      </c>
      <c r="F234" s="9" t="s">
        <v>506</v>
      </c>
      <c r="G234" s="8">
        <v>116528</v>
      </c>
      <c r="H234" s="8">
        <v>3</v>
      </c>
      <c r="I234" s="8" t="s">
        <v>487</v>
      </c>
      <c r="J234" s="34">
        <v>47000</v>
      </c>
      <c r="K234" s="35">
        <f t="shared" si="7"/>
        <v>8037000</v>
      </c>
      <c r="L234" s="34">
        <v>47000</v>
      </c>
      <c r="M234" s="32">
        <f t="shared" si="6"/>
        <v>0</v>
      </c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8" customHeight="1" x14ac:dyDescent="0.25">
      <c r="A235" s="27">
        <v>233</v>
      </c>
      <c r="B235" s="12" t="s">
        <v>257</v>
      </c>
      <c r="C235" s="8" t="s">
        <v>516</v>
      </c>
      <c r="D235" s="6">
        <v>2006</v>
      </c>
      <c r="E235" s="8" t="s">
        <v>474</v>
      </c>
      <c r="F235" s="9" t="s">
        <v>483</v>
      </c>
      <c r="G235" s="8">
        <v>116523</v>
      </c>
      <c r="H235" s="8">
        <v>3</v>
      </c>
      <c r="I235" s="8" t="s">
        <v>490</v>
      </c>
      <c r="J235" s="34">
        <v>23500</v>
      </c>
      <c r="K235" s="35">
        <f t="shared" si="7"/>
        <v>4018500</v>
      </c>
      <c r="L235" s="34">
        <v>23500</v>
      </c>
      <c r="M235" s="32">
        <f t="shared" si="6"/>
        <v>0</v>
      </c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8" customHeight="1" x14ac:dyDescent="0.25">
      <c r="A236" s="27">
        <v>234</v>
      </c>
      <c r="B236" s="12" t="s">
        <v>258</v>
      </c>
      <c r="C236" s="8" t="s">
        <v>516</v>
      </c>
      <c r="D236" s="6">
        <v>2007</v>
      </c>
      <c r="E236" s="8" t="s">
        <v>474</v>
      </c>
      <c r="F236" s="9" t="s">
        <v>506</v>
      </c>
      <c r="G236" s="8">
        <v>116518</v>
      </c>
      <c r="H236" s="8" t="s">
        <v>521</v>
      </c>
      <c r="I236" s="8" t="s">
        <v>487</v>
      </c>
      <c r="J236" s="34">
        <v>37000</v>
      </c>
      <c r="K236" s="35">
        <f t="shared" si="7"/>
        <v>6327000</v>
      </c>
      <c r="L236" s="34">
        <v>37000</v>
      </c>
      <c r="M236" s="32">
        <f t="shared" si="6"/>
        <v>0</v>
      </c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8" customHeight="1" x14ac:dyDescent="0.25">
      <c r="A237" s="27">
        <v>235</v>
      </c>
      <c r="B237" s="12" t="s">
        <v>259</v>
      </c>
      <c r="C237" s="8" t="s">
        <v>524</v>
      </c>
      <c r="D237" s="8">
        <v>1999</v>
      </c>
      <c r="E237" s="8" t="s">
        <v>474</v>
      </c>
      <c r="F237" s="9" t="s">
        <v>485</v>
      </c>
      <c r="G237" s="8">
        <v>16570</v>
      </c>
      <c r="H237" s="8">
        <v>3</v>
      </c>
      <c r="I237" s="8" t="s">
        <v>481</v>
      </c>
      <c r="J237" s="34">
        <v>9600</v>
      </c>
      <c r="K237" s="35">
        <f t="shared" si="7"/>
        <v>1641600</v>
      </c>
      <c r="L237" s="34">
        <v>9600</v>
      </c>
      <c r="M237" s="32">
        <f t="shared" si="6"/>
        <v>0</v>
      </c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8" customHeight="1" x14ac:dyDescent="0.25">
      <c r="A238" s="27">
        <v>236</v>
      </c>
      <c r="B238" s="13" t="s">
        <v>260</v>
      </c>
      <c r="C238" s="8" t="s">
        <v>526</v>
      </c>
      <c r="D238" s="8">
        <v>2004</v>
      </c>
      <c r="E238" s="8" t="s">
        <v>473</v>
      </c>
      <c r="F238" s="9" t="s">
        <v>485</v>
      </c>
      <c r="G238" s="8">
        <v>114270</v>
      </c>
      <c r="H238" s="8">
        <v>3</v>
      </c>
      <c r="I238" s="8" t="s">
        <v>481</v>
      </c>
      <c r="J238" s="34">
        <v>7500</v>
      </c>
      <c r="K238" s="35">
        <f t="shared" si="7"/>
        <v>1282500</v>
      </c>
      <c r="L238" s="34">
        <v>7500</v>
      </c>
      <c r="M238" s="32">
        <f t="shared" si="6"/>
        <v>0</v>
      </c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8" customHeight="1" x14ac:dyDescent="0.25">
      <c r="A239" s="27">
        <v>237</v>
      </c>
      <c r="B239" s="12" t="s">
        <v>261</v>
      </c>
      <c r="C239" s="8" t="s">
        <v>526</v>
      </c>
      <c r="D239" s="6">
        <v>2004</v>
      </c>
      <c r="E239" s="8" t="s">
        <v>473</v>
      </c>
      <c r="F239" s="9" t="s">
        <v>485</v>
      </c>
      <c r="G239" s="8">
        <v>114270</v>
      </c>
      <c r="H239" s="8">
        <v>3</v>
      </c>
      <c r="I239" s="8" t="s">
        <v>481</v>
      </c>
      <c r="J239" s="34">
        <v>7500</v>
      </c>
      <c r="K239" s="35">
        <f t="shared" si="7"/>
        <v>1282500</v>
      </c>
      <c r="L239" s="34">
        <v>7500</v>
      </c>
      <c r="M239" s="32">
        <f t="shared" si="6"/>
        <v>0</v>
      </c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8" customHeight="1" x14ac:dyDescent="0.25">
      <c r="A240" s="27">
        <v>238</v>
      </c>
      <c r="B240" s="12" t="s">
        <v>263</v>
      </c>
      <c r="C240" s="8" t="s">
        <v>524</v>
      </c>
      <c r="D240" s="6">
        <v>2002</v>
      </c>
      <c r="E240" s="8" t="s">
        <v>474</v>
      </c>
      <c r="F240" s="9" t="s">
        <v>485</v>
      </c>
      <c r="G240" s="8">
        <v>16570</v>
      </c>
      <c r="H240" s="8">
        <v>3</v>
      </c>
      <c r="I240" s="8" t="s">
        <v>490</v>
      </c>
      <c r="J240" s="34">
        <v>9900</v>
      </c>
      <c r="K240" s="35">
        <f t="shared" si="7"/>
        <v>1692900</v>
      </c>
      <c r="L240" s="34">
        <v>9900</v>
      </c>
      <c r="M240" s="32">
        <f t="shared" si="6"/>
        <v>0</v>
      </c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8" customHeight="1" x14ac:dyDescent="0.25">
      <c r="A241" s="27">
        <v>239</v>
      </c>
      <c r="B241" s="12" t="s">
        <v>264</v>
      </c>
      <c r="C241" s="8" t="s">
        <v>508</v>
      </c>
      <c r="D241" s="6">
        <v>2002</v>
      </c>
      <c r="E241" s="8" t="s">
        <v>474</v>
      </c>
      <c r="F241" s="9" t="s">
        <v>506</v>
      </c>
      <c r="G241" s="8">
        <v>16628</v>
      </c>
      <c r="H241" s="8">
        <v>3</v>
      </c>
      <c r="I241" s="8" t="s">
        <v>542</v>
      </c>
      <c r="J241" s="34">
        <v>31000</v>
      </c>
      <c r="K241" s="35">
        <f t="shared" si="7"/>
        <v>5301000</v>
      </c>
      <c r="L241" s="34">
        <v>31000</v>
      </c>
      <c r="M241" s="32">
        <f t="shared" si="6"/>
        <v>0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8" customHeight="1" x14ac:dyDescent="0.25">
      <c r="A242" s="27">
        <v>240</v>
      </c>
      <c r="B242" s="12" t="s">
        <v>267</v>
      </c>
      <c r="C242" s="8" t="s">
        <v>531</v>
      </c>
      <c r="D242" s="6">
        <v>2008</v>
      </c>
      <c r="E242" s="8" t="s">
        <v>474</v>
      </c>
      <c r="F242" s="9" t="s">
        <v>485</v>
      </c>
      <c r="G242" s="8">
        <v>116400</v>
      </c>
      <c r="H242" s="8">
        <v>3</v>
      </c>
      <c r="I242" s="8" t="s">
        <v>487</v>
      </c>
      <c r="J242" s="34">
        <v>12400</v>
      </c>
      <c r="K242" s="35">
        <f t="shared" si="7"/>
        <v>2120400</v>
      </c>
      <c r="L242" s="34">
        <v>12400</v>
      </c>
      <c r="M242" s="32">
        <f t="shared" ref="M242:M297" si="8">(J242-L242)</f>
        <v>0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8" customHeight="1" x14ac:dyDescent="0.25">
      <c r="A243" s="27">
        <v>241</v>
      </c>
      <c r="B243" s="13" t="s">
        <v>268</v>
      </c>
      <c r="C243" s="8" t="s">
        <v>505</v>
      </c>
      <c r="D243" s="6">
        <v>1999</v>
      </c>
      <c r="E243" s="8" t="s">
        <v>473</v>
      </c>
      <c r="F243" s="9" t="s">
        <v>478</v>
      </c>
      <c r="G243" s="8">
        <v>16234</v>
      </c>
      <c r="H243" s="8">
        <v>5</v>
      </c>
      <c r="I243" s="8" t="s">
        <v>488</v>
      </c>
      <c r="J243" s="34">
        <v>7200</v>
      </c>
      <c r="K243" s="35">
        <f t="shared" ref="K243:K298" si="9">J243*171</f>
        <v>1231200</v>
      </c>
      <c r="L243" s="34">
        <v>7200</v>
      </c>
      <c r="M243" s="32">
        <f t="shared" si="8"/>
        <v>0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8" customHeight="1" x14ac:dyDescent="0.25">
      <c r="A244" s="27">
        <v>242</v>
      </c>
      <c r="B244" s="12" t="s">
        <v>272</v>
      </c>
      <c r="C244" s="8" t="s">
        <v>534</v>
      </c>
      <c r="D244" s="6">
        <v>2282</v>
      </c>
      <c r="E244" s="8" t="s">
        <v>474</v>
      </c>
      <c r="F244" s="9" t="s">
        <v>530</v>
      </c>
      <c r="G244" s="8">
        <v>228206</v>
      </c>
      <c r="H244" s="8">
        <v>3</v>
      </c>
      <c r="I244" s="8" t="s">
        <v>486</v>
      </c>
      <c r="J244" s="34">
        <v>69000</v>
      </c>
      <c r="K244" s="35">
        <f t="shared" si="9"/>
        <v>11799000</v>
      </c>
      <c r="L244" s="34">
        <v>69000</v>
      </c>
      <c r="M244" s="32">
        <f t="shared" si="8"/>
        <v>0</v>
      </c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8" customHeight="1" x14ac:dyDescent="0.25">
      <c r="A245" s="27">
        <v>243</v>
      </c>
      <c r="B245" s="12" t="s">
        <v>273</v>
      </c>
      <c r="C245" s="8" t="s">
        <v>505</v>
      </c>
      <c r="D245" s="6">
        <v>1991</v>
      </c>
      <c r="E245" s="8" t="s">
        <v>473</v>
      </c>
      <c r="F245" s="9" t="s">
        <v>478</v>
      </c>
      <c r="G245" s="8">
        <v>16264</v>
      </c>
      <c r="H245" s="8">
        <v>3</v>
      </c>
      <c r="I245" s="8" t="s">
        <v>481</v>
      </c>
      <c r="J245" s="34">
        <v>7600</v>
      </c>
      <c r="K245" s="35">
        <f t="shared" si="9"/>
        <v>1299600</v>
      </c>
      <c r="L245" s="34">
        <v>7600</v>
      </c>
      <c r="M245" s="32">
        <f t="shared" si="8"/>
        <v>0</v>
      </c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8" customHeight="1" x14ac:dyDescent="0.25">
      <c r="A246" s="27">
        <v>244</v>
      </c>
      <c r="B246" s="12" t="s">
        <v>274</v>
      </c>
      <c r="C246" s="8" t="s">
        <v>513</v>
      </c>
      <c r="D246" s="6">
        <v>2006</v>
      </c>
      <c r="E246" s="8" t="s">
        <v>496</v>
      </c>
      <c r="F246" s="9" t="s">
        <v>485</v>
      </c>
      <c r="G246" s="8">
        <v>114200</v>
      </c>
      <c r="H246" s="8">
        <v>3</v>
      </c>
      <c r="I246" s="8" t="s">
        <v>488</v>
      </c>
      <c r="J246" s="34">
        <v>6600</v>
      </c>
      <c r="K246" s="35">
        <f t="shared" si="9"/>
        <v>1128600</v>
      </c>
      <c r="L246" s="34">
        <v>6600</v>
      </c>
      <c r="M246" s="32">
        <f t="shared" si="8"/>
        <v>0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8" customHeight="1" x14ac:dyDescent="0.25">
      <c r="A247" s="27">
        <v>245</v>
      </c>
      <c r="B247" s="12" t="s">
        <v>276</v>
      </c>
      <c r="C247" s="8" t="s">
        <v>513</v>
      </c>
      <c r="D247" s="8" t="s">
        <v>475</v>
      </c>
      <c r="E247" s="8" t="s">
        <v>500</v>
      </c>
      <c r="F247" s="9" t="s">
        <v>485</v>
      </c>
      <c r="G247" s="8">
        <v>114300</v>
      </c>
      <c r="H247" s="8">
        <v>3</v>
      </c>
      <c r="I247" s="8" t="s">
        <v>493</v>
      </c>
      <c r="J247" s="34">
        <v>9800</v>
      </c>
      <c r="K247" s="35">
        <f t="shared" si="9"/>
        <v>1675800</v>
      </c>
      <c r="L247" s="34">
        <v>9800</v>
      </c>
      <c r="M247" s="32">
        <f t="shared" si="8"/>
        <v>0</v>
      </c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8" customHeight="1" x14ac:dyDescent="0.25">
      <c r="A248" s="27">
        <v>246</v>
      </c>
      <c r="B248" s="12" t="s">
        <v>278</v>
      </c>
      <c r="C248" s="8" t="s">
        <v>505</v>
      </c>
      <c r="D248" s="8">
        <v>2002</v>
      </c>
      <c r="E248" s="8" t="s">
        <v>494</v>
      </c>
      <c r="F248" s="9" t="s">
        <v>485</v>
      </c>
      <c r="G248" s="8">
        <v>78240</v>
      </c>
      <c r="H248" s="8">
        <v>3</v>
      </c>
      <c r="I248" s="8" t="s">
        <v>481</v>
      </c>
      <c r="J248" s="34">
        <v>5000</v>
      </c>
      <c r="K248" s="35">
        <f t="shared" si="9"/>
        <v>855000</v>
      </c>
      <c r="L248" s="34">
        <v>5000</v>
      </c>
      <c r="M248" s="32">
        <f t="shared" si="8"/>
        <v>0</v>
      </c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8" customHeight="1" x14ac:dyDescent="0.25">
      <c r="A249" s="27">
        <v>247</v>
      </c>
      <c r="B249" s="12" t="s">
        <v>280</v>
      </c>
      <c r="C249" s="8" t="s">
        <v>505</v>
      </c>
      <c r="D249" s="6" t="s">
        <v>475</v>
      </c>
      <c r="E249" s="8" t="s">
        <v>501</v>
      </c>
      <c r="F249" s="9" t="s">
        <v>478</v>
      </c>
      <c r="G249" s="8">
        <v>279174</v>
      </c>
      <c r="H249" s="8">
        <v>3</v>
      </c>
      <c r="I249" s="8" t="s">
        <v>527</v>
      </c>
      <c r="J249" s="34">
        <v>8000</v>
      </c>
      <c r="K249" s="35">
        <f t="shared" si="9"/>
        <v>1368000</v>
      </c>
      <c r="L249" s="34">
        <v>8000</v>
      </c>
      <c r="M249" s="32">
        <f t="shared" si="8"/>
        <v>0</v>
      </c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8" customHeight="1" x14ac:dyDescent="0.25">
      <c r="A250" s="27">
        <v>248</v>
      </c>
      <c r="B250" s="12" t="s">
        <v>281</v>
      </c>
      <c r="C250" s="8" t="s">
        <v>505</v>
      </c>
      <c r="D250" s="8">
        <v>1984</v>
      </c>
      <c r="E250" s="8" t="s">
        <v>482</v>
      </c>
      <c r="F250" s="9" t="s">
        <v>483</v>
      </c>
      <c r="G250" s="8">
        <v>69173</v>
      </c>
      <c r="H250" s="8">
        <v>3</v>
      </c>
      <c r="I250" s="8" t="s">
        <v>490</v>
      </c>
      <c r="J250" s="34">
        <v>6300</v>
      </c>
      <c r="K250" s="35">
        <f t="shared" si="9"/>
        <v>1077300</v>
      </c>
      <c r="L250" s="34">
        <v>6300</v>
      </c>
      <c r="M250" s="32">
        <f t="shared" si="8"/>
        <v>0</v>
      </c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8" customHeight="1" x14ac:dyDescent="0.25">
      <c r="A251" s="27">
        <v>249</v>
      </c>
      <c r="B251" s="12" t="s">
        <v>283</v>
      </c>
      <c r="C251" s="8" t="s">
        <v>505</v>
      </c>
      <c r="D251" s="6" t="s">
        <v>475</v>
      </c>
      <c r="E251" s="8" t="s">
        <v>473</v>
      </c>
      <c r="F251" s="9" t="s">
        <v>483</v>
      </c>
      <c r="G251" s="8">
        <v>126283</v>
      </c>
      <c r="H251" s="8">
        <v>5</v>
      </c>
      <c r="I251" s="8" t="s">
        <v>529</v>
      </c>
      <c r="J251" s="34">
        <v>22000</v>
      </c>
      <c r="K251" s="35">
        <f t="shared" si="9"/>
        <v>3762000</v>
      </c>
      <c r="L251" s="34">
        <v>22000</v>
      </c>
      <c r="M251" s="32">
        <f t="shared" si="8"/>
        <v>0</v>
      </c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8" customHeight="1" x14ac:dyDescent="0.25">
      <c r="A252" s="27">
        <v>250</v>
      </c>
      <c r="B252" s="12" t="s">
        <v>284</v>
      </c>
      <c r="C252" s="8" t="s">
        <v>505</v>
      </c>
      <c r="D252" s="6">
        <v>2001</v>
      </c>
      <c r="E252" s="8" t="s">
        <v>474</v>
      </c>
      <c r="F252" s="9" t="s">
        <v>485</v>
      </c>
      <c r="G252" s="8">
        <v>16610</v>
      </c>
      <c r="H252" s="8">
        <v>3</v>
      </c>
      <c r="I252" s="8" t="s">
        <v>487</v>
      </c>
      <c r="J252" s="34">
        <v>12500</v>
      </c>
      <c r="K252" s="35">
        <f t="shared" si="9"/>
        <v>2137500</v>
      </c>
      <c r="L252" s="34">
        <v>12500</v>
      </c>
      <c r="M252" s="32">
        <f t="shared" si="8"/>
        <v>0</v>
      </c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8" customHeight="1" x14ac:dyDescent="0.25">
      <c r="A253" s="27">
        <v>251</v>
      </c>
      <c r="B253" s="12" t="s">
        <v>285</v>
      </c>
      <c r="C253" s="8" t="s">
        <v>516</v>
      </c>
      <c r="D253" s="6">
        <v>2001</v>
      </c>
      <c r="E253" s="8" t="s">
        <v>474</v>
      </c>
      <c r="F253" s="9" t="s">
        <v>483</v>
      </c>
      <c r="G253" s="8">
        <v>116523</v>
      </c>
      <c r="H253" s="8">
        <v>3</v>
      </c>
      <c r="I253" s="8" t="s">
        <v>487</v>
      </c>
      <c r="J253" s="34">
        <v>25000</v>
      </c>
      <c r="K253" s="35">
        <f t="shared" si="9"/>
        <v>4275000</v>
      </c>
      <c r="L253" s="34">
        <v>25000</v>
      </c>
      <c r="M253" s="32">
        <f t="shared" si="8"/>
        <v>0</v>
      </c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8" customHeight="1" x14ac:dyDescent="0.25">
      <c r="A254" s="27">
        <v>252</v>
      </c>
      <c r="B254" s="12" t="s">
        <v>315</v>
      </c>
      <c r="C254" s="8" t="s">
        <v>505</v>
      </c>
      <c r="D254" s="8">
        <v>1991</v>
      </c>
      <c r="E254" s="8" t="s">
        <v>474</v>
      </c>
      <c r="F254" s="9" t="s">
        <v>485</v>
      </c>
      <c r="G254" s="8">
        <v>16610</v>
      </c>
      <c r="H254" s="8">
        <v>3</v>
      </c>
      <c r="I254" s="8" t="s">
        <v>487</v>
      </c>
      <c r="J254" s="34">
        <v>12600</v>
      </c>
      <c r="K254" s="35">
        <f t="shared" si="9"/>
        <v>2154600</v>
      </c>
      <c r="L254" s="34">
        <v>12600</v>
      </c>
      <c r="M254" s="32">
        <f t="shared" si="8"/>
        <v>0</v>
      </c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8" customHeight="1" x14ac:dyDescent="0.25">
      <c r="A255" s="27">
        <v>253</v>
      </c>
      <c r="B255" s="12" t="s">
        <v>286</v>
      </c>
      <c r="C255" s="8" t="s">
        <v>505</v>
      </c>
      <c r="D255" s="8">
        <v>2002</v>
      </c>
      <c r="E255" s="8" t="s">
        <v>474</v>
      </c>
      <c r="F255" s="9" t="s">
        <v>485</v>
      </c>
      <c r="G255" s="8">
        <v>16610</v>
      </c>
      <c r="H255" s="8">
        <v>3</v>
      </c>
      <c r="I255" s="8" t="s">
        <v>481</v>
      </c>
      <c r="J255" s="34">
        <v>12200</v>
      </c>
      <c r="K255" s="35">
        <f t="shared" si="9"/>
        <v>2086200</v>
      </c>
      <c r="L255" s="34">
        <v>12200</v>
      </c>
      <c r="M255" s="32">
        <f t="shared" si="8"/>
        <v>0</v>
      </c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8" customHeight="1" x14ac:dyDescent="0.25">
      <c r="A256" s="27">
        <v>254</v>
      </c>
      <c r="B256" s="12" t="s">
        <v>287</v>
      </c>
      <c r="C256" s="8" t="s">
        <v>523</v>
      </c>
      <c r="D256" s="6">
        <v>2000</v>
      </c>
      <c r="E256" s="8" t="s">
        <v>474</v>
      </c>
      <c r="F256" s="9" t="s">
        <v>485</v>
      </c>
      <c r="G256" s="8">
        <v>16610</v>
      </c>
      <c r="H256" s="8">
        <v>3</v>
      </c>
      <c r="I256" s="8" t="s">
        <v>481</v>
      </c>
      <c r="J256" s="34">
        <v>11600</v>
      </c>
      <c r="K256" s="35">
        <f t="shared" si="9"/>
        <v>1983600</v>
      </c>
      <c r="L256" s="34">
        <v>11600</v>
      </c>
      <c r="M256" s="32">
        <f t="shared" si="8"/>
        <v>0</v>
      </c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8" customHeight="1" x14ac:dyDescent="0.25">
      <c r="A257" s="27">
        <v>255</v>
      </c>
      <c r="B257" s="12" t="s">
        <v>288</v>
      </c>
      <c r="C257" s="8" t="s">
        <v>508</v>
      </c>
      <c r="D257" s="6">
        <v>2004</v>
      </c>
      <c r="E257" s="8" t="s">
        <v>474</v>
      </c>
      <c r="F257" s="9" t="s">
        <v>506</v>
      </c>
      <c r="G257" s="8">
        <v>16628</v>
      </c>
      <c r="H257" s="8">
        <v>3</v>
      </c>
      <c r="I257" s="8" t="s">
        <v>493</v>
      </c>
      <c r="J257" s="34">
        <v>28800</v>
      </c>
      <c r="K257" s="35">
        <f t="shared" si="9"/>
        <v>4924800</v>
      </c>
      <c r="L257" s="34">
        <v>28800</v>
      </c>
      <c r="M257" s="32">
        <f t="shared" si="8"/>
        <v>0</v>
      </c>
      <c r="N257" s="6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8" customHeight="1" x14ac:dyDescent="0.25">
      <c r="A258" s="27">
        <v>256</v>
      </c>
      <c r="B258" s="12" t="s">
        <v>289</v>
      </c>
      <c r="C258" s="8" t="s">
        <v>505</v>
      </c>
      <c r="D258" s="6">
        <v>1995</v>
      </c>
      <c r="E258" s="8" t="s">
        <v>474</v>
      </c>
      <c r="F258" s="9" t="s">
        <v>485</v>
      </c>
      <c r="G258" s="8">
        <v>16610</v>
      </c>
      <c r="H258" s="8">
        <v>3</v>
      </c>
      <c r="I258" s="8" t="s">
        <v>481</v>
      </c>
      <c r="J258" s="34">
        <v>12200</v>
      </c>
      <c r="K258" s="35">
        <f t="shared" si="9"/>
        <v>2086200</v>
      </c>
      <c r="L258" s="34">
        <v>12200</v>
      </c>
      <c r="M258" s="32">
        <f t="shared" si="8"/>
        <v>0</v>
      </c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8" customHeight="1" x14ac:dyDescent="0.25">
      <c r="A259" s="27">
        <v>257</v>
      </c>
      <c r="B259" s="12" t="s">
        <v>290</v>
      </c>
      <c r="C259" s="8" t="s">
        <v>523</v>
      </c>
      <c r="D259" s="6">
        <v>1999</v>
      </c>
      <c r="E259" s="8" t="s">
        <v>474</v>
      </c>
      <c r="F259" s="9" t="s">
        <v>485</v>
      </c>
      <c r="G259" s="8">
        <v>14060</v>
      </c>
      <c r="H259" s="8">
        <v>3</v>
      </c>
      <c r="I259" s="8" t="s">
        <v>481</v>
      </c>
      <c r="J259" s="34">
        <v>11600</v>
      </c>
      <c r="K259" s="35">
        <f t="shared" si="9"/>
        <v>1983600</v>
      </c>
      <c r="L259" s="34">
        <v>11600</v>
      </c>
      <c r="M259" s="32">
        <f t="shared" si="8"/>
        <v>0</v>
      </c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8" customHeight="1" x14ac:dyDescent="0.25">
      <c r="A260" s="27">
        <v>258</v>
      </c>
      <c r="B260" s="12" t="s">
        <v>322</v>
      </c>
      <c r="C260" s="8" t="s">
        <v>523</v>
      </c>
      <c r="D260" s="11">
        <v>2002</v>
      </c>
      <c r="E260" s="8" t="s">
        <v>474</v>
      </c>
      <c r="F260" s="9" t="s">
        <v>485</v>
      </c>
      <c r="G260" s="8">
        <v>14060</v>
      </c>
      <c r="H260" s="8">
        <v>3</v>
      </c>
      <c r="I260" s="8" t="s">
        <v>481</v>
      </c>
      <c r="J260" s="34">
        <v>11600</v>
      </c>
      <c r="K260" s="35">
        <f t="shared" si="9"/>
        <v>1983600</v>
      </c>
      <c r="L260" s="34">
        <v>11600</v>
      </c>
      <c r="M260" s="32">
        <f t="shared" si="8"/>
        <v>0</v>
      </c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8" customHeight="1" x14ac:dyDescent="0.25">
      <c r="A261" s="27">
        <v>259</v>
      </c>
      <c r="B261" s="12" t="s">
        <v>292</v>
      </c>
      <c r="C261" s="8" t="s">
        <v>505</v>
      </c>
      <c r="D261" s="8">
        <v>1996</v>
      </c>
      <c r="E261" s="8" t="s">
        <v>474</v>
      </c>
      <c r="F261" s="9" t="s">
        <v>485</v>
      </c>
      <c r="G261" s="8">
        <v>16610</v>
      </c>
      <c r="H261" s="8">
        <v>3</v>
      </c>
      <c r="I261" s="8" t="s">
        <v>481</v>
      </c>
      <c r="J261" s="34">
        <v>12100</v>
      </c>
      <c r="K261" s="35">
        <f t="shared" si="9"/>
        <v>2069100</v>
      </c>
      <c r="L261" s="34">
        <v>12100</v>
      </c>
      <c r="M261" s="32">
        <f t="shared" si="8"/>
        <v>0</v>
      </c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8" customHeight="1" x14ac:dyDescent="0.25">
      <c r="A262" s="27">
        <v>260</v>
      </c>
      <c r="B262" s="12" t="s">
        <v>293</v>
      </c>
      <c r="C262" s="8" t="s">
        <v>505</v>
      </c>
      <c r="D262" s="11">
        <v>1991</v>
      </c>
      <c r="E262" s="8" t="s">
        <v>474</v>
      </c>
      <c r="F262" s="9" t="s">
        <v>485</v>
      </c>
      <c r="G262" s="8">
        <v>16610</v>
      </c>
      <c r="H262" s="8">
        <v>3</v>
      </c>
      <c r="I262" s="8" t="s">
        <v>481</v>
      </c>
      <c r="J262" s="34">
        <v>12100</v>
      </c>
      <c r="K262" s="35">
        <f t="shared" si="9"/>
        <v>2069100</v>
      </c>
      <c r="L262" s="34">
        <v>12100</v>
      </c>
      <c r="M262" s="32">
        <f t="shared" si="8"/>
        <v>0</v>
      </c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8" customHeight="1" x14ac:dyDescent="0.25">
      <c r="A263" s="27">
        <v>261</v>
      </c>
      <c r="B263" s="12" t="s">
        <v>294</v>
      </c>
      <c r="C263" s="8" t="s">
        <v>505</v>
      </c>
      <c r="D263" s="6">
        <v>2000</v>
      </c>
      <c r="E263" s="8" t="s">
        <v>474</v>
      </c>
      <c r="F263" s="9" t="s">
        <v>485</v>
      </c>
      <c r="G263" s="8">
        <v>16610</v>
      </c>
      <c r="H263" s="8">
        <v>3</v>
      </c>
      <c r="I263" s="8" t="s">
        <v>481</v>
      </c>
      <c r="J263" s="34">
        <v>12100</v>
      </c>
      <c r="K263" s="35">
        <f t="shared" si="9"/>
        <v>2069100</v>
      </c>
      <c r="L263" s="34">
        <v>12100</v>
      </c>
      <c r="M263" s="32">
        <f t="shared" si="8"/>
        <v>0</v>
      </c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8" customHeight="1" x14ac:dyDescent="0.25">
      <c r="A264" s="27">
        <v>262</v>
      </c>
      <c r="B264" s="13" t="s">
        <v>295</v>
      </c>
      <c r="C264" s="8" t="s">
        <v>505</v>
      </c>
      <c r="D264" s="8">
        <v>2002</v>
      </c>
      <c r="E264" s="8" t="s">
        <v>474</v>
      </c>
      <c r="F264" s="9" t="s">
        <v>485</v>
      </c>
      <c r="G264" s="8">
        <v>16610</v>
      </c>
      <c r="H264" s="8">
        <v>3</v>
      </c>
      <c r="I264" s="8" t="s">
        <v>481</v>
      </c>
      <c r="J264" s="34">
        <v>12200</v>
      </c>
      <c r="K264" s="35">
        <f t="shared" si="9"/>
        <v>2086200</v>
      </c>
      <c r="L264" s="34">
        <v>12200</v>
      </c>
      <c r="M264" s="32">
        <f t="shared" si="8"/>
        <v>0</v>
      </c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8" customHeight="1" x14ac:dyDescent="0.25">
      <c r="A265" s="27">
        <v>263</v>
      </c>
      <c r="B265" s="12" t="s">
        <v>296</v>
      </c>
      <c r="C265" s="8" t="s">
        <v>507</v>
      </c>
      <c r="D265" s="6">
        <v>2004</v>
      </c>
      <c r="E265" s="8" t="s">
        <v>474</v>
      </c>
      <c r="F265" s="9" t="s">
        <v>485</v>
      </c>
      <c r="G265" s="8">
        <v>16700</v>
      </c>
      <c r="H265" s="8">
        <v>3</v>
      </c>
      <c r="I265" s="8" t="s">
        <v>481</v>
      </c>
      <c r="J265" s="34">
        <v>14000</v>
      </c>
      <c r="K265" s="35">
        <f t="shared" si="9"/>
        <v>2394000</v>
      </c>
      <c r="L265" s="34">
        <v>14000</v>
      </c>
      <c r="M265" s="32">
        <f t="shared" si="8"/>
        <v>0</v>
      </c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8" customHeight="1" x14ac:dyDescent="0.25">
      <c r="A266" s="27">
        <v>264</v>
      </c>
      <c r="B266" s="13" t="s">
        <v>298</v>
      </c>
      <c r="C266" s="8" t="s">
        <v>505</v>
      </c>
      <c r="D266" s="6">
        <v>2004</v>
      </c>
      <c r="E266" s="8" t="s">
        <v>474</v>
      </c>
      <c r="F266" s="9" t="s">
        <v>506</v>
      </c>
      <c r="G266" s="8">
        <v>16618</v>
      </c>
      <c r="H266" s="8">
        <v>3</v>
      </c>
      <c r="I266" s="8" t="s">
        <v>487</v>
      </c>
      <c r="J266" s="34">
        <v>19500</v>
      </c>
      <c r="K266" s="35">
        <f t="shared" si="9"/>
        <v>3334500</v>
      </c>
      <c r="L266" s="34">
        <v>19500</v>
      </c>
      <c r="M266" s="32">
        <f t="shared" si="8"/>
        <v>0</v>
      </c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8" customHeight="1" x14ac:dyDescent="0.25">
      <c r="A267" s="27">
        <v>265</v>
      </c>
      <c r="B267" s="12" t="s">
        <v>299</v>
      </c>
      <c r="C267" s="8" t="s">
        <v>505</v>
      </c>
      <c r="D267" s="8">
        <v>1990</v>
      </c>
      <c r="E267" s="8" t="s">
        <v>474</v>
      </c>
      <c r="F267" s="9" t="s">
        <v>506</v>
      </c>
      <c r="G267" s="8">
        <v>16618</v>
      </c>
      <c r="H267" s="8">
        <v>3</v>
      </c>
      <c r="I267" s="8" t="s">
        <v>492</v>
      </c>
      <c r="J267" s="34">
        <v>33000</v>
      </c>
      <c r="K267" s="35">
        <f t="shared" si="9"/>
        <v>5643000</v>
      </c>
      <c r="L267" s="34">
        <v>33000</v>
      </c>
      <c r="M267" s="32">
        <f t="shared" si="8"/>
        <v>0</v>
      </c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8" customHeight="1" x14ac:dyDescent="0.25">
      <c r="A268" s="27">
        <v>266</v>
      </c>
      <c r="B268" s="12" t="s">
        <v>331</v>
      </c>
      <c r="C268" s="8" t="s">
        <v>505</v>
      </c>
      <c r="D268" s="6">
        <v>2006</v>
      </c>
      <c r="E268" s="8" t="s">
        <v>473</v>
      </c>
      <c r="F268" s="9" t="s">
        <v>485</v>
      </c>
      <c r="G268" s="8">
        <v>116200</v>
      </c>
      <c r="H268" s="8">
        <v>3</v>
      </c>
      <c r="I268" s="8" t="s">
        <v>492</v>
      </c>
      <c r="J268" s="34">
        <v>8200</v>
      </c>
      <c r="K268" s="35">
        <f t="shared" si="9"/>
        <v>1402200</v>
      </c>
      <c r="L268" s="34">
        <v>8200</v>
      </c>
      <c r="M268" s="32">
        <f t="shared" si="8"/>
        <v>0</v>
      </c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8" customHeight="1" x14ac:dyDescent="0.25">
      <c r="A269" s="27">
        <v>267</v>
      </c>
      <c r="B269" s="12" t="s">
        <v>300</v>
      </c>
      <c r="C269" s="8" t="s">
        <v>513</v>
      </c>
      <c r="D269" s="8">
        <v>1999</v>
      </c>
      <c r="E269" s="8" t="s">
        <v>494</v>
      </c>
      <c r="F269" s="9" t="s">
        <v>506</v>
      </c>
      <c r="G269" s="8">
        <v>77488</v>
      </c>
      <c r="H269" s="8">
        <v>3</v>
      </c>
      <c r="I269" s="8" t="s">
        <v>490</v>
      </c>
      <c r="J269" s="34">
        <v>13500</v>
      </c>
      <c r="K269" s="35">
        <f t="shared" si="9"/>
        <v>2308500</v>
      </c>
      <c r="L269" s="34">
        <v>13500</v>
      </c>
      <c r="M269" s="32">
        <f t="shared" si="8"/>
        <v>0</v>
      </c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8" customHeight="1" x14ac:dyDescent="0.25">
      <c r="A270" s="27">
        <v>268</v>
      </c>
      <c r="B270" s="12" t="s">
        <v>301</v>
      </c>
      <c r="C270" s="8" t="s">
        <v>510</v>
      </c>
      <c r="D270" s="6">
        <v>2005</v>
      </c>
      <c r="E270" s="8" t="s">
        <v>474</v>
      </c>
      <c r="F270" s="9" t="s">
        <v>506</v>
      </c>
      <c r="G270" s="8">
        <v>77488</v>
      </c>
      <c r="H270" s="8">
        <v>3</v>
      </c>
      <c r="I270" s="8" t="s">
        <v>481</v>
      </c>
      <c r="J270" s="34">
        <v>12000</v>
      </c>
      <c r="K270" s="35">
        <f t="shared" si="9"/>
        <v>2052000</v>
      </c>
      <c r="L270" s="34">
        <v>12000</v>
      </c>
      <c r="M270" s="32">
        <f t="shared" si="8"/>
        <v>0</v>
      </c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8" customHeight="1" x14ac:dyDescent="0.25">
      <c r="A271" s="27">
        <v>269</v>
      </c>
      <c r="B271" s="13" t="s">
        <v>302</v>
      </c>
      <c r="C271" s="8" t="s">
        <v>505</v>
      </c>
      <c r="D271" s="6">
        <v>1999</v>
      </c>
      <c r="E271" s="8" t="s">
        <v>474</v>
      </c>
      <c r="F271" s="9" t="s">
        <v>485</v>
      </c>
      <c r="G271" s="8">
        <v>16610</v>
      </c>
      <c r="H271" s="8">
        <v>3</v>
      </c>
      <c r="I271" s="8" t="s">
        <v>481</v>
      </c>
      <c r="J271" s="34">
        <v>12100</v>
      </c>
      <c r="K271" s="35">
        <f t="shared" si="9"/>
        <v>2069100</v>
      </c>
      <c r="L271" s="34">
        <v>12100</v>
      </c>
      <c r="M271" s="32">
        <f t="shared" si="8"/>
        <v>0</v>
      </c>
      <c r="N271" s="6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8" customHeight="1" x14ac:dyDescent="0.25">
      <c r="A272" s="27">
        <v>270</v>
      </c>
      <c r="B272" s="12" t="s">
        <v>336</v>
      </c>
      <c r="C272" s="8" t="s">
        <v>507</v>
      </c>
      <c r="D272" s="6">
        <v>1999</v>
      </c>
      <c r="E272" s="8" t="s">
        <v>474</v>
      </c>
      <c r="F272" s="9" t="s">
        <v>485</v>
      </c>
      <c r="G272" s="8">
        <v>16700</v>
      </c>
      <c r="H272" s="8">
        <v>3</v>
      </c>
      <c r="I272" s="8" t="s">
        <v>481</v>
      </c>
      <c r="J272" s="34">
        <v>13600</v>
      </c>
      <c r="K272" s="35">
        <f t="shared" si="9"/>
        <v>2325600</v>
      </c>
      <c r="L272" s="34">
        <v>13600</v>
      </c>
      <c r="M272" s="32">
        <f t="shared" si="8"/>
        <v>0</v>
      </c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8" customHeight="1" x14ac:dyDescent="0.25">
      <c r="A273" s="27">
        <v>271</v>
      </c>
      <c r="B273" s="12" t="s">
        <v>338</v>
      </c>
      <c r="C273" s="8" t="s">
        <v>510</v>
      </c>
      <c r="D273" s="6">
        <v>2002</v>
      </c>
      <c r="E273" s="8" t="s">
        <v>474</v>
      </c>
      <c r="F273" s="9" t="s">
        <v>485</v>
      </c>
      <c r="G273" s="8">
        <v>16600</v>
      </c>
      <c r="H273" s="8">
        <v>3</v>
      </c>
      <c r="I273" s="8" t="s">
        <v>481</v>
      </c>
      <c r="J273" s="34">
        <v>12100</v>
      </c>
      <c r="K273" s="35">
        <f t="shared" si="9"/>
        <v>2069100</v>
      </c>
      <c r="L273" s="34">
        <v>12100</v>
      </c>
      <c r="M273" s="32">
        <f t="shared" si="8"/>
        <v>0</v>
      </c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8" customHeight="1" x14ac:dyDescent="0.25">
      <c r="A274" s="27">
        <v>272</v>
      </c>
      <c r="B274" s="12" t="s">
        <v>303</v>
      </c>
      <c r="C274" s="8" t="s">
        <v>507</v>
      </c>
      <c r="D274" s="6" t="s">
        <v>475</v>
      </c>
      <c r="E274" s="8" t="s">
        <v>474</v>
      </c>
      <c r="F274" s="9" t="s">
        <v>485</v>
      </c>
      <c r="G274" s="8">
        <v>116710</v>
      </c>
      <c r="H274" s="8">
        <v>3</v>
      </c>
      <c r="I274" s="8" t="s">
        <v>487</v>
      </c>
      <c r="J274" s="34">
        <v>15000</v>
      </c>
      <c r="K274" s="35">
        <f t="shared" si="9"/>
        <v>2565000</v>
      </c>
      <c r="L274" s="34">
        <v>15000</v>
      </c>
      <c r="M274" s="32">
        <f t="shared" si="8"/>
        <v>0</v>
      </c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8" customHeight="1" x14ac:dyDescent="0.25">
      <c r="A275" s="27">
        <v>273</v>
      </c>
      <c r="B275" s="12" t="s">
        <v>306</v>
      </c>
      <c r="C275" s="8" t="s">
        <v>507</v>
      </c>
      <c r="D275" s="6" t="s">
        <v>475</v>
      </c>
      <c r="E275" s="8" t="s">
        <v>474</v>
      </c>
      <c r="F275" s="9" t="s">
        <v>485</v>
      </c>
      <c r="G275" s="8">
        <v>116710</v>
      </c>
      <c r="H275" s="8">
        <v>3</v>
      </c>
      <c r="I275" s="8" t="s">
        <v>487</v>
      </c>
      <c r="J275" s="34">
        <v>14800</v>
      </c>
      <c r="K275" s="35">
        <f t="shared" si="9"/>
        <v>2530800</v>
      </c>
      <c r="L275" s="34">
        <v>14800</v>
      </c>
      <c r="M275" s="32">
        <f t="shared" si="8"/>
        <v>0</v>
      </c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8" customHeight="1" x14ac:dyDescent="0.25">
      <c r="A276" s="27">
        <v>274</v>
      </c>
      <c r="B276" s="12" t="s">
        <v>307</v>
      </c>
      <c r="C276" s="8" t="s">
        <v>505</v>
      </c>
      <c r="D276" s="6">
        <v>1991</v>
      </c>
      <c r="E276" s="8" t="s">
        <v>473</v>
      </c>
      <c r="F276" s="9" t="s">
        <v>478</v>
      </c>
      <c r="G276" s="8">
        <v>16234</v>
      </c>
      <c r="H276" s="8">
        <v>5</v>
      </c>
      <c r="I276" s="8" t="s">
        <v>491</v>
      </c>
      <c r="J276" s="34">
        <v>7600</v>
      </c>
      <c r="K276" s="35">
        <f t="shared" si="9"/>
        <v>1299600</v>
      </c>
      <c r="L276" s="34">
        <v>7600</v>
      </c>
      <c r="M276" s="32">
        <f t="shared" si="8"/>
        <v>0</v>
      </c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8" customHeight="1" x14ac:dyDescent="0.25">
      <c r="A277" s="27">
        <v>275</v>
      </c>
      <c r="B277" s="12" t="s">
        <v>310</v>
      </c>
      <c r="C277" s="8" t="s">
        <v>510</v>
      </c>
      <c r="D277" s="8" t="s">
        <v>475</v>
      </c>
      <c r="E277" s="8" t="s">
        <v>476</v>
      </c>
      <c r="F277" s="9" t="s">
        <v>506</v>
      </c>
      <c r="G277" s="8">
        <v>326938</v>
      </c>
      <c r="H277" s="8">
        <v>3</v>
      </c>
      <c r="I277" s="8" t="s">
        <v>484</v>
      </c>
      <c r="J277" s="34">
        <v>47000</v>
      </c>
      <c r="K277" s="35">
        <f t="shared" si="9"/>
        <v>8037000</v>
      </c>
      <c r="L277" s="34">
        <v>47000</v>
      </c>
      <c r="M277" s="32">
        <f t="shared" si="8"/>
        <v>0</v>
      </c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8" customHeight="1" x14ac:dyDescent="0.25">
      <c r="A278" s="27">
        <v>276</v>
      </c>
      <c r="B278" s="12" t="s">
        <v>311</v>
      </c>
      <c r="C278" s="8" t="s">
        <v>507</v>
      </c>
      <c r="D278" s="6" t="s">
        <v>475</v>
      </c>
      <c r="E278" s="8" t="s">
        <v>474</v>
      </c>
      <c r="F278" s="9" t="s">
        <v>485</v>
      </c>
      <c r="G278" s="8">
        <v>116710</v>
      </c>
      <c r="H278" s="8">
        <v>3</v>
      </c>
      <c r="I278" s="8" t="s">
        <v>487</v>
      </c>
      <c r="J278" s="34">
        <v>18500</v>
      </c>
      <c r="K278" s="35">
        <f t="shared" si="9"/>
        <v>3163500</v>
      </c>
      <c r="L278" s="34">
        <v>18500</v>
      </c>
      <c r="M278" s="32">
        <f t="shared" si="8"/>
        <v>0</v>
      </c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8" customHeight="1" x14ac:dyDescent="0.25">
      <c r="A279" s="27">
        <v>277</v>
      </c>
      <c r="B279" s="12" t="s">
        <v>345</v>
      </c>
      <c r="C279" s="8" t="s">
        <v>524</v>
      </c>
      <c r="D279" s="8">
        <v>1997</v>
      </c>
      <c r="E279" s="8" t="s">
        <v>474</v>
      </c>
      <c r="F279" s="9" t="s">
        <v>485</v>
      </c>
      <c r="G279" s="8">
        <v>16570</v>
      </c>
      <c r="H279" s="8">
        <v>3</v>
      </c>
      <c r="I279" s="8" t="s">
        <v>481</v>
      </c>
      <c r="J279" s="34">
        <v>9600</v>
      </c>
      <c r="K279" s="35">
        <f t="shared" si="9"/>
        <v>1641600</v>
      </c>
      <c r="L279" s="34">
        <v>9600</v>
      </c>
      <c r="M279" s="32">
        <f t="shared" si="8"/>
        <v>0</v>
      </c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8" customHeight="1" x14ac:dyDescent="0.25">
      <c r="A280" s="27">
        <v>278</v>
      </c>
      <c r="B280" s="12" t="s">
        <v>347</v>
      </c>
      <c r="C280" s="8" t="s">
        <v>524</v>
      </c>
      <c r="D280" s="8">
        <v>1999</v>
      </c>
      <c r="E280" s="8" t="s">
        <v>474</v>
      </c>
      <c r="F280" s="9" t="s">
        <v>485</v>
      </c>
      <c r="G280" s="8">
        <v>16570</v>
      </c>
      <c r="H280" s="8">
        <v>3</v>
      </c>
      <c r="I280" s="8" t="s">
        <v>481</v>
      </c>
      <c r="J280" s="34">
        <v>9500</v>
      </c>
      <c r="K280" s="35">
        <f t="shared" si="9"/>
        <v>1624500</v>
      </c>
      <c r="L280" s="34">
        <v>9500</v>
      </c>
      <c r="M280" s="32">
        <f t="shared" si="8"/>
        <v>0</v>
      </c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8" customHeight="1" x14ac:dyDescent="0.25">
      <c r="A281" s="27">
        <v>279</v>
      </c>
      <c r="B281" s="12" t="s">
        <v>349</v>
      </c>
      <c r="C281" s="8" t="s">
        <v>505</v>
      </c>
      <c r="D281" s="8">
        <v>1993</v>
      </c>
      <c r="E281" s="8" t="s">
        <v>474</v>
      </c>
      <c r="F281" s="9" t="s">
        <v>485</v>
      </c>
      <c r="G281" s="8">
        <v>16610</v>
      </c>
      <c r="H281" s="8">
        <v>3</v>
      </c>
      <c r="I281" s="8" t="s">
        <v>481</v>
      </c>
      <c r="J281" s="34">
        <v>12100</v>
      </c>
      <c r="K281" s="35">
        <f t="shared" si="9"/>
        <v>2069100</v>
      </c>
      <c r="L281" s="34">
        <v>12100</v>
      </c>
      <c r="M281" s="32">
        <f t="shared" si="8"/>
        <v>0</v>
      </c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8" customHeight="1" x14ac:dyDescent="0.25">
      <c r="A282" s="27">
        <v>280</v>
      </c>
      <c r="B282" s="12" t="s">
        <v>312</v>
      </c>
      <c r="C282" s="8" t="s">
        <v>505</v>
      </c>
      <c r="D282" s="6">
        <v>1996</v>
      </c>
      <c r="E282" s="8" t="s">
        <v>474</v>
      </c>
      <c r="F282" s="9" t="s">
        <v>485</v>
      </c>
      <c r="G282" s="8">
        <v>16610</v>
      </c>
      <c r="H282" s="8">
        <v>3</v>
      </c>
      <c r="I282" s="8" t="s">
        <v>481</v>
      </c>
      <c r="J282" s="34">
        <v>12500</v>
      </c>
      <c r="K282" s="35">
        <f t="shared" si="9"/>
        <v>2137500</v>
      </c>
      <c r="L282" s="34">
        <v>12500</v>
      </c>
      <c r="M282" s="32">
        <f t="shared" si="8"/>
        <v>0</v>
      </c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8" customHeight="1" x14ac:dyDescent="0.25">
      <c r="A283" s="27">
        <v>281</v>
      </c>
      <c r="B283" s="12" t="s">
        <v>313</v>
      </c>
      <c r="C283" s="8" t="s">
        <v>507</v>
      </c>
      <c r="D283" s="8">
        <v>1997</v>
      </c>
      <c r="E283" s="8" t="s">
        <v>474</v>
      </c>
      <c r="F283" s="9" t="s">
        <v>485</v>
      </c>
      <c r="G283" s="8">
        <v>16700</v>
      </c>
      <c r="H283" s="8">
        <v>3</v>
      </c>
      <c r="I283" s="8" t="s">
        <v>481</v>
      </c>
      <c r="J283" s="34">
        <v>13600</v>
      </c>
      <c r="K283" s="35">
        <f t="shared" si="9"/>
        <v>2325600</v>
      </c>
      <c r="L283" s="34">
        <v>13600</v>
      </c>
      <c r="M283" s="32">
        <f t="shared" si="8"/>
        <v>0</v>
      </c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8" customHeight="1" x14ac:dyDescent="0.25">
      <c r="A284" s="27">
        <v>282</v>
      </c>
      <c r="B284" s="12" t="s">
        <v>314</v>
      </c>
      <c r="C284" s="8" t="s">
        <v>505</v>
      </c>
      <c r="D284" s="8">
        <v>2007</v>
      </c>
      <c r="E284" s="8" t="s">
        <v>473</v>
      </c>
      <c r="F284" s="9" t="s">
        <v>485</v>
      </c>
      <c r="G284" s="8">
        <v>116200</v>
      </c>
      <c r="H284" s="8">
        <v>3</v>
      </c>
      <c r="I284" s="8" t="s">
        <v>529</v>
      </c>
      <c r="J284" s="34">
        <v>8400</v>
      </c>
      <c r="K284" s="35">
        <f t="shared" si="9"/>
        <v>1436400</v>
      </c>
      <c r="L284" s="34">
        <v>8400</v>
      </c>
      <c r="M284" s="32">
        <f t="shared" si="8"/>
        <v>0</v>
      </c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8" customHeight="1" x14ac:dyDescent="0.25">
      <c r="A285" s="27">
        <v>283</v>
      </c>
      <c r="B285" s="12" t="s">
        <v>316</v>
      </c>
      <c r="C285" s="8" t="s">
        <v>523</v>
      </c>
      <c r="D285" s="8" t="s">
        <v>475</v>
      </c>
      <c r="E285" s="8" t="s">
        <v>474</v>
      </c>
      <c r="F285" s="9" t="s">
        <v>485</v>
      </c>
      <c r="G285" s="8">
        <v>114060</v>
      </c>
      <c r="H285" s="8">
        <v>3</v>
      </c>
      <c r="I285" s="8" t="s">
        <v>487</v>
      </c>
      <c r="J285" s="34">
        <v>13400</v>
      </c>
      <c r="K285" s="35">
        <f t="shared" si="9"/>
        <v>2291400</v>
      </c>
      <c r="L285" s="34">
        <v>13400</v>
      </c>
      <c r="M285" s="32">
        <f t="shared" si="8"/>
        <v>0</v>
      </c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8" customHeight="1" x14ac:dyDescent="0.25">
      <c r="A286" s="27">
        <v>284</v>
      </c>
      <c r="B286" s="12" t="s">
        <v>317</v>
      </c>
      <c r="C286" s="8" t="s">
        <v>505</v>
      </c>
      <c r="D286" s="6">
        <v>1988</v>
      </c>
      <c r="E286" s="8" t="s">
        <v>494</v>
      </c>
      <c r="F286" s="9" t="s">
        <v>483</v>
      </c>
      <c r="G286" s="8">
        <v>68273</v>
      </c>
      <c r="H286" s="8">
        <v>5</v>
      </c>
      <c r="I286" s="8" t="s">
        <v>517</v>
      </c>
      <c r="J286" s="34">
        <v>7200</v>
      </c>
      <c r="K286" s="35">
        <f t="shared" si="9"/>
        <v>1231200</v>
      </c>
      <c r="L286" s="34">
        <v>7200</v>
      </c>
      <c r="M286" s="32">
        <f t="shared" si="8"/>
        <v>0</v>
      </c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8" customHeight="1" x14ac:dyDescent="0.25">
      <c r="A287" s="27">
        <v>285</v>
      </c>
      <c r="B287" s="12" t="s">
        <v>320</v>
      </c>
      <c r="C287" s="8" t="s">
        <v>531</v>
      </c>
      <c r="D287" s="8" t="s">
        <v>475</v>
      </c>
      <c r="E287" s="8" t="s">
        <v>500</v>
      </c>
      <c r="F287" s="9" t="s">
        <v>520</v>
      </c>
      <c r="G287" s="8">
        <v>50515</v>
      </c>
      <c r="H287" s="8" t="s">
        <v>521</v>
      </c>
      <c r="I287" s="8" t="s">
        <v>487</v>
      </c>
      <c r="J287" s="34">
        <v>14500</v>
      </c>
      <c r="K287" s="35">
        <f t="shared" si="9"/>
        <v>2479500</v>
      </c>
      <c r="L287" s="34">
        <v>14500</v>
      </c>
      <c r="M287" s="32">
        <f t="shared" si="8"/>
        <v>0</v>
      </c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8" customHeight="1" x14ac:dyDescent="0.25">
      <c r="A288" s="27">
        <v>286</v>
      </c>
      <c r="B288" s="12" t="s">
        <v>321</v>
      </c>
      <c r="C288" s="8" t="s">
        <v>505</v>
      </c>
      <c r="D288" s="6">
        <v>2005</v>
      </c>
      <c r="E288" s="8" t="s">
        <v>473</v>
      </c>
      <c r="F288" s="9" t="s">
        <v>478</v>
      </c>
      <c r="G288" s="8">
        <v>116234</v>
      </c>
      <c r="H288" s="8">
        <v>5</v>
      </c>
      <c r="I288" s="8" t="s">
        <v>529</v>
      </c>
      <c r="J288" s="34">
        <v>9900</v>
      </c>
      <c r="K288" s="35">
        <f t="shared" si="9"/>
        <v>1692900</v>
      </c>
      <c r="L288" s="34">
        <v>9900</v>
      </c>
      <c r="M288" s="32">
        <f t="shared" si="8"/>
        <v>0</v>
      </c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8" customHeight="1" x14ac:dyDescent="0.25">
      <c r="A289" s="27">
        <v>287</v>
      </c>
      <c r="B289" s="12" t="s">
        <v>325</v>
      </c>
      <c r="C289" s="8" t="s">
        <v>505</v>
      </c>
      <c r="D289" s="8">
        <v>1988</v>
      </c>
      <c r="E289" s="8" t="s">
        <v>473</v>
      </c>
      <c r="F289" s="9" t="s">
        <v>478</v>
      </c>
      <c r="G289" s="8">
        <v>16234</v>
      </c>
      <c r="H289" s="8">
        <v>5</v>
      </c>
      <c r="I289" s="8" t="s">
        <v>529</v>
      </c>
      <c r="J289" s="34">
        <v>7600</v>
      </c>
      <c r="K289" s="35">
        <f t="shared" si="9"/>
        <v>1299600</v>
      </c>
      <c r="L289" s="34">
        <v>7600</v>
      </c>
      <c r="M289" s="32">
        <f t="shared" si="8"/>
        <v>0</v>
      </c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8" customHeight="1" x14ac:dyDescent="0.25">
      <c r="A290" s="27">
        <v>288</v>
      </c>
      <c r="B290" s="12" t="s">
        <v>326</v>
      </c>
      <c r="C290" s="8" t="s">
        <v>505</v>
      </c>
      <c r="D290" s="11">
        <v>1997</v>
      </c>
      <c r="E290" s="8" t="s">
        <v>473</v>
      </c>
      <c r="F290" s="9" t="s">
        <v>478</v>
      </c>
      <c r="G290" s="6">
        <v>16264</v>
      </c>
      <c r="H290" s="54">
        <v>3</v>
      </c>
      <c r="I290" s="8" t="s">
        <v>529</v>
      </c>
      <c r="J290" s="34">
        <v>7900</v>
      </c>
      <c r="K290" s="35">
        <f t="shared" si="9"/>
        <v>1350900</v>
      </c>
      <c r="L290" s="34">
        <v>7900</v>
      </c>
      <c r="M290" s="32">
        <f t="shared" si="8"/>
        <v>0</v>
      </c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8" customHeight="1" x14ac:dyDescent="0.25">
      <c r="A291" s="27">
        <v>289</v>
      </c>
      <c r="B291" s="12" t="s">
        <v>327</v>
      </c>
      <c r="C291" s="8" t="s">
        <v>513</v>
      </c>
      <c r="D291" s="6" t="s">
        <v>475</v>
      </c>
      <c r="E291" s="8" t="s">
        <v>494</v>
      </c>
      <c r="F291" s="9" t="s">
        <v>485</v>
      </c>
      <c r="G291" s="8">
        <v>177200</v>
      </c>
      <c r="H291" s="8">
        <v>3</v>
      </c>
      <c r="I291" s="8" t="s">
        <v>487</v>
      </c>
      <c r="J291" s="34">
        <v>5900</v>
      </c>
      <c r="K291" s="35">
        <f t="shared" si="9"/>
        <v>1008900</v>
      </c>
      <c r="L291" s="34">
        <v>5900</v>
      </c>
      <c r="M291" s="32">
        <f t="shared" si="8"/>
        <v>0</v>
      </c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8" customHeight="1" x14ac:dyDescent="0.25">
      <c r="A292" s="27">
        <v>290</v>
      </c>
      <c r="B292" s="12" t="s">
        <v>328</v>
      </c>
      <c r="C292" s="8" t="s">
        <v>507</v>
      </c>
      <c r="D292" s="8" t="s">
        <v>475</v>
      </c>
      <c r="E292" s="8" t="s">
        <v>474</v>
      </c>
      <c r="F292" s="9" t="s">
        <v>485</v>
      </c>
      <c r="G292" s="8">
        <v>116710</v>
      </c>
      <c r="H292" s="8">
        <v>3</v>
      </c>
      <c r="I292" s="8" t="s">
        <v>487</v>
      </c>
      <c r="J292" s="34">
        <v>15000</v>
      </c>
      <c r="K292" s="35">
        <f t="shared" si="9"/>
        <v>2565000</v>
      </c>
      <c r="L292" s="34">
        <v>15000</v>
      </c>
      <c r="M292" s="32">
        <f t="shared" si="8"/>
        <v>0</v>
      </c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8" customHeight="1" x14ac:dyDescent="0.25">
      <c r="A293" s="27">
        <v>291</v>
      </c>
      <c r="B293" s="12" t="s">
        <v>329</v>
      </c>
      <c r="C293" s="8" t="s">
        <v>505</v>
      </c>
      <c r="D293" s="6">
        <v>2002</v>
      </c>
      <c r="E293" s="8" t="s">
        <v>473</v>
      </c>
      <c r="F293" s="9" t="s">
        <v>478</v>
      </c>
      <c r="G293" s="8">
        <v>16264</v>
      </c>
      <c r="H293" s="8">
        <v>3</v>
      </c>
      <c r="I293" s="8" t="s">
        <v>529</v>
      </c>
      <c r="J293" s="34">
        <v>7900</v>
      </c>
      <c r="K293" s="35">
        <f t="shared" si="9"/>
        <v>1350900</v>
      </c>
      <c r="L293" s="34">
        <v>7900</v>
      </c>
      <c r="M293" s="32">
        <f t="shared" si="8"/>
        <v>0</v>
      </c>
      <c r="N293" s="6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8" customHeight="1" x14ac:dyDescent="0.25">
      <c r="A294" s="27">
        <v>292</v>
      </c>
      <c r="B294" s="12" t="s">
        <v>330</v>
      </c>
      <c r="C294" s="8" t="s">
        <v>523</v>
      </c>
      <c r="D294" s="6" t="s">
        <v>475</v>
      </c>
      <c r="E294" s="8" t="s">
        <v>474</v>
      </c>
      <c r="F294" s="9" t="s">
        <v>485</v>
      </c>
      <c r="G294" s="8">
        <v>114060</v>
      </c>
      <c r="H294" s="8">
        <v>3</v>
      </c>
      <c r="I294" s="8" t="s">
        <v>487</v>
      </c>
      <c r="J294" s="34">
        <v>13400</v>
      </c>
      <c r="K294" s="35">
        <f t="shared" si="9"/>
        <v>2291400</v>
      </c>
      <c r="L294" s="34">
        <v>13400</v>
      </c>
      <c r="M294" s="32">
        <f t="shared" si="8"/>
        <v>0</v>
      </c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8" customHeight="1" x14ac:dyDescent="0.25">
      <c r="A295" s="27">
        <v>293</v>
      </c>
      <c r="B295" s="12" t="s">
        <v>332</v>
      </c>
      <c r="C295" s="8" t="s">
        <v>513</v>
      </c>
      <c r="D295" s="8">
        <v>2008</v>
      </c>
      <c r="E295" s="8" t="s">
        <v>496</v>
      </c>
      <c r="F295" s="9" t="s">
        <v>485</v>
      </c>
      <c r="G295" s="8">
        <v>114200</v>
      </c>
      <c r="H295" s="8">
        <v>3</v>
      </c>
      <c r="I295" s="8" t="s">
        <v>529</v>
      </c>
      <c r="J295" s="34">
        <v>6900</v>
      </c>
      <c r="K295" s="35">
        <f t="shared" si="9"/>
        <v>1179900</v>
      </c>
      <c r="L295" s="34">
        <v>6900</v>
      </c>
      <c r="M295" s="32">
        <f t="shared" si="8"/>
        <v>0</v>
      </c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8" customHeight="1" x14ac:dyDescent="0.25">
      <c r="A296" s="27">
        <v>294</v>
      </c>
      <c r="B296" s="12" t="s">
        <v>365</v>
      </c>
      <c r="C296" s="8" t="s">
        <v>505</v>
      </c>
      <c r="D296" s="8">
        <v>1988</v>
      </c>
      <c r="E296" s="8" t="s">
        <v>494</v>
      </c>
      <c r="F296" s="9" t="s">
        <v>483</v>
      </c>
      <c r="G296" s="8">
        <v>68273</v>
      </c>
      <c r="H296" s="8">
        <v>5</v>
      </c>
      <c r="I296" s="8" t="s">
        <v>517</v>
      </c>
      <c r="J296" s="34">
        <v>7000</v>
      </c>
      <c r="K296" s="35">
        <f t="shared" si="9"/>
        <v>1197000</v>
      </c>
      <c r="L296" s="34">
        <v>7000</v>
      </c>
      <c r="M296" s="32">
        <f t="shared" si="8"/>
        <v>0</v>
      </c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8" customHeight="1" x14ac:dyDescent="0.25">
      <c r="A297" s="27">
        <v>295</v>
      </c>
      <c r="B297" s="12" t="s">
        <v>334</v>
      </c>
      <c r="C297" s="8" t="s">
        <v>505</v>
      </c>
      <c r="D297" s="6" t="s">
        <v>475</v>
      </c>
      <c r="E297" s="8" t="s">
        <v>473</v>
      </c>
      <c r="F297" s="9" t="s">
        <v>478</v>
      </c>
      <c r="G297" s="8">
        <v>116234</v>
      </c>
      <c r="H297" s="8">
        <v>3</v>
      </c>
      <c r="I297" s="8" t="s">
        <v>529</v>
      </c>
      <c r="J297" s="34">
        <v>10000</v>
      </c>
      <c r="K297" s="35">
        <f t="shared" si="9"/>
        <v>1710000</v>
      </c>
      <c r="L297" s="34">
        <v>10000</v>
      </c>
      <c r="M297" s="32">
        <f t="shared" si="8"/>
        <v>0</v>
      </c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8" customHeight="1" x14ac:dyDescent="0.25">
      <c r="A298" s="27">
        <v>296</v>
      </c>
      <c r="B298" s="12" t="s">
        <v>335</v>
      </c>
      <c r="C298" s="8" t="s">
        <v>505</v>
      </c>
      <c r="D298" s="6">
        <v>2004</v>
      </c>
      <c r="E298" s="8" t="s">
        <v>473</v>
      </c>
      <c r="F298" s="9" t="s">
        <v>478</v>
      </c>
      <c r="G298" s="8">
        <v>16234</v>
      </c>
      <c r="H298" s="8">
        <v>5</v>
      </c>
      <c r="I298" s="8" t="s">
        <v>529</v>
      </c>
      <c r="J298" s="34">
        <v>7400</v>
      </c>
      <c r="K298" s="35">
        <f t="shared" si="9"/>
        <v>1265400</v>
      </c>
      <c r="L298" s="34">
        <v>7400</v>
      </c>
      <c r="M298" s="32">
        <f t="shared" ref="M298:M354" si="10">(J298-L298)</f>
        <v>0</v>
      </c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8" customHeight="1" x14ac:dyDescent="0.25">
      <c r="A299" s="27">
        <v>297</v>
      </c>
      <c r="B299" s="12" t="s">
        <v>337</v>
      </c>
      <c r="C299" s="8" t="s">
        <v>505</v>
      </c>
      <c r="D299" s="6">
        <v>2010</v>
      </c>
      <c r="E299" s="8" t="s">
        <v>473</v>
      </c>
      <c r="F299" s="9" t="s">
        <v>478</v>
      </c>
      <c r="G299" s="8">
        <v>116234</v>
      </c>
      <c r="H299" s="8">
        <v>5</v>
      </c>
      <c r="I299" s="8" t="s">
        <v>479</v>
      </c>
      <c r="J299" s="34">
        <v>9900</v>
      </c>
      <c r="K299" s="35">
        <f t="shared" ref="K299:K355" si="11">J299*171</f>
        <v>1692900</v>
      </c>
      <c r="L299" s="34">
        <v>9900</v>
      </c>
      <c r="M299" s="32">
        <f t="shared" si="10"/>
        <v>0</v>
      </c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8" customHeight="1" x14ac:dyDescent="0.25">
      <c r="A300" s="27">
        <v>298</v>
      </c>
      <c r="B300" s="12" t="s">
        <v>339</v>
      </c>
      <c r="C300" s="8" t="s">
        <v>505</v>
      </c>
      <c r="D300" s="8">
        <v>2005</v>
      </c>
      <c r="E300" s="8" t="s">
        <v>473</v>
      </c>
      <c r="F300" s="9" t="s">
        <v>478</v>
      </c>
      <c r="G300" s="8">
        <v>116234</v>
      </c>
      <c r="H300" s="8">
        <v>5</v>
      </c>
      <c r="I300" s="8" t="s">
        <v>486</v>
      </c>
      <c r="J300" s="34">
        <v>9900</v>
      </c>
      <c r="K300" s="35">
        <f t="shared" si="11"/>
        <v>1692900</v>
      </c>
      <c r="L300" s="34">
        <v>9900</v>
      </c>
      <c r="M300" s="32">
        <f t="shared" si="10"/>
        <v>0</v>
      </c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8" customHeight="1" x14ac:dyDescent="0.25">
      <c r="A301" s="27">
        <v>299</v>
      </c>
      <c r="B301" s="12" t="s">
        <v>371</v>
      </c>
      <c r="C301" s="8" t="s">
        <v>507</v>
      </c>
      <c r="D301" s="8">
        <v>2002</v>
      </c>
      <c r="E301" s="8" t="s">
        <v>474</v>
      </c>
      <c r="F301" s="9" t="s">
        <v>485</v>
      </c>
      <c r="G301" s="8">
        <v>16710</v>
      </c>
      <c r="H301" s="8">
        <v>3</v>
      </c>
      <c r="I301" s="8" t="s">
        <v>481</v>
      </c>
      <c r="J301" s="34">
        <v>13500</v>
      </c>
      <c r="K301" s="35">
        <f t="shared" si="11"/>
        <v>2308500</v>
      </c>
      <c r="L301" s="34">
        <v>13500</v>
      </c>
      <c r="M301" s="32">
        <f t="shared" si="10"/>
        <v>0</v>
      </c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8" customHeight="1" x14ac:dyDescent="0.25">
      <c r="A302" s="27">
        <v>300</v>
      </c>
      <c r="B302" s="12" t="s">
        <v>373</v>
      </c>
      <c r="C302" s="8" t="s">
        <v>505</v>
      </c>
      <c r="D302" s="8">
        <v>1991</v>
      </c>
      <c r="E302" s="8" t="s">
        <v>473</v>
      </c>
      <c r="F302" s="9" t="s">
        <v>483</v>
      </c>
      <c r="G302" s="8">
        <v>16233</v>
      </c>
      <c r="H302" s="8">
        <v>5</v>
      </c>
      <c r="I302" s="8" t="s">
        <v>517</v>
      </c>
      <c r="J302" s="34">
        <v>7600</v>
      </c>
      <c r="K302" s="35">
        <f t="shared" si="11"/>
        <v>1299600</v>
      </c>
      <c r="L302" s="34">
        <v>7600</v>
      </c>
      <c r="M302" s="32">
        <f t="shared" si="10"/>
        <v>0</v>
      </c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8" customHeight="1" x14ac:dyDescent="0.25">
      <c r="A303" s="27">
        <v>301</v>
      </c>
      <c r="B303" s="12" t="s">
        <v>375</v>
      </c>
      <c r="C303" s="8" t="s">
        <v>505</v>
      </c>
      <c r="D303" s="11">
        <v>2005</v>
      </c>
      <c r="E303" s="8" t="s">
        <v>473</v>
      </c>
      <c r="F303" s="9" t="s">
        <v>478</v>
      </c>
      <c r="G303" s="6">
        <v>116264</v>
      </c>
      <c r="H303" s="8">
        <v>3</v>
      </c>
      <c r="I303" s="8" t="s">
        <v>490</v>
      </c>
      <c r="J303" s="34">
        <v>9000</v>
      </c>
      <c r="K303" s="35">
        <f t="shared" si="11"/>
        <v>1539000</v>
      </c>
      <c r="L303" s="34">
        <v>9000</v>
      </c>
      <c r="M303" s="32">
        <f t="shared" si="10"/>
        <v>0</v>
      </c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8" customHeight="1" x14ac:dyDescent="0.25">
      <c r="A304" s="27">
        <v>302</v>
      </c>
      <c r="B304" s="12" t="s">
        <v>341</v>
      </c>
      <c r="C304" s="8" t="s">
        <v>505</v>
      </c>
      <c r="D304" s="8">
        <v>1991</v>
      </c>
      <c r="E304" s="8" t="s">
        <v>473</v>
      </c>
      <c r="F304" s="9" t="s">
        <v>483</v>
      </c>
      <c r="G304" s="8">
        <v>16233</v>
      </c>
      <c r="H304" s="8">
        <v>5</v>
      </c>
      <c r="I304" s="8" t="s">
        <v>517</v>
      </c>
      <c r="J304" s="34">
        <v>7600</v>
      </c>
      <c r="K304" s="35">
        <f t="shared" si="11"/>
        <v>1299600</v>
      </c>
      <c r="L304" s="34">
        <v>7600</v>
      </c>
      <c r="M304" s="32">
        <f t="shared" si="10"/>
        <v>0</v>
      </c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8" customHeight="1" x14ac:dyDescent="0.25">
      <c r="A305" s="27">
        <v>303</v>
      </c>
      <c r="B305" s="12" t="s">
        <v>378</v>
      </c>
      <c r="C305" s="8" t="s">
        <v>507</v>
      </c>
      <c r="D305" s="8" t="s">
        <v>475</v>
      </c>
      <c r="E305" s="8" t="s">
        <v>474</v>
      </c>
      <c r="F305" s="9" t="s">
        <v>485</v>
      </c>
      <c r="G305" s="8">
        <v>116710</v>
      </c>
      <c r="H305" s="8">
        <v>3</v>
      </c>
      <c r="I305" s="8" t="s">
        <v>481</v>
      </c>
      <c r="J305" s="34">
        <v>18300</v>
      </c>
      <c r="K305" s="35">
        <f t="shared" si="11"/>
        <v>3129300</v>
      </c>
      <c r="L305" s="34">
        <v>18300</v>
      </c>
      <c r="M305" s="32">
        <f t="shared" si="10"/>
        <v>0</v>
      </c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8" customHeight="1" x14ac:dyDescent="0.25">
      <c r="A306" s="27">
        <v>304</v>
      </c>
      <c r="B306" s="12" t="s">
        <v>344</v>
      </c>
      <c r="C306" s="8" t="s">
        <v>507</v>
      </c>
      <c r="D306" s="8" t="s">
        <v>475</v>
      </c>
      <c r="E306" s="8" t="s">
        <v>474</v>
      </c>
      <c r="F306" s="9" t="s">
        <v>485</v>
      </c>
      <c r="G306" s="8">
        <v>116710</v>
      </c>
      <c r="H306" s="8">
        <v>3</v>
      </c>
      <c r="I306" s="8" t="s">
        <v>487</v>
      </c>
      <c r="J306" s="34">
        <v>18400</v>
      </c>
      <c r="K306" s="35">
        <f t="shared" si="11"/>
        <v>3146400</v>
      </c>
      <c r="L306" s="34">
        <v>18400</v>
      </c>
      <c r="M306" s="32">
        <f t="shared" si="10"/>
        <v>0</v>
      </c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8" customHeight="1" x14ac:dyDescent="0.25">
      <c r="A307" s="27">
        <v>305</v>
      </c>
      <c r="B307" s="12" t="s">
        <v>346</v>
      </c>
      <c r="C307" s="8" t="s">
        <v>505</v>
      </c>
      <c r="D307" s="8">
        <v>1991</v>
      </c>
      <c r="E307" s="8" t="s">
        <v>482</v>
      </c>
      <c r="F307" s="9" t="s">
        <v>483</v>
      </c>
      <c r="G307" s="8">
        <v>69173</v>
      </c>
      <c r="H307" s="8">
        <v>3</v>
      </c>
      <c r="I307" s="8" t="s">
        <v>529</v>
      </c>
      <c r="J307" s="34">
        <v>5900</v>
      </c>
      <c r="K307" s="35">
        <f t="shared" si="11"/>
        <v>1008900</v>
      </c>
      <c r="L307" s="34">
        <v>5900</v>
      </c>
      <c r="M307" s="32">
        <f t="shared" si="10"/>
        <v>0</v>
      </c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8" customHeight="1" x14ac:dyDescent="0.25">
      <c r="A308" s="27">
        <v>306</v>
      </c>
      <c r="B308" s="12" t="s">
        <v>348</v>
      </c>
      <c r="C308" s="8" t="s">
        <v>505</v>
      </c>
      <c r="D308" s="8">
        <v>1997</v>
      </c>
      <c r="E308" s="8" t="s">
        <v>474</v>
      </c>
      <c r="F308" s="9" t="s">
        <v>485</v>
      </c>
      <c r="G308" s="8">
        <v>16610</v>
      </c>
      <c r="H308" s="8">
        <v>3</v>
      </c>
      <c r="I308" s="8" t="s">
        <v>487</v>
      </c>
      <c r="J308" s="34">
        <v>12600</v>
      </c>
      <c r="K308" s="35">
        <f t="shared" si="11"/>
        <v>2154600</v>
      </c>
      <c r="L308" s="34">
        <v>12600</v>
      </c>
      <c r="M308" s="32">
        <f t="shared" si="10"/>
        <v>0</v>
      </c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8" customHeight="1" x14ac:dyDescent="0.25">
      <c r="A309" s="27">
        <v>307</v>
      </c>
      <c r="B309" s="12" t="s">
        <v>350</v>
      </c>
      <c r="C309" s="8" t="s">
        <v>516</v>
      </c>
      <c r="D309" s="8">
        <v>2007</v>
      </c>
      <c r="E309" s="8" t="s">
        <v>474</v>
      </c>
      <c r="F309" s="9" t="s">
        <v>495</v>
      </c>
      <c r="G309" s="6">
        <v>116519</v>
      </c>
      <c r="H309" s="8" t="s">
        <v>521</v>
      </c>
      <c r="I309" s="8" t="s">
        <v>543</v>
      </c>
      <c r="J309" s="34">
        <v>55000</v>
      </c>
      <c r="K309" s="35">
        <f t="shared" si="11"/>
        <v>9405000</v>
      </c>
      <c r="L309" s="34">
        <v>55000</v>
      </c>
      <c r="M309" s="32">
        <f t="shared" si="10"/>
        <v>0</v>
      </c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8" customHeight="1" x14ac:dyDescent="0.25">
      <c r="A310" s="27">
        <v>308</v>
      </c>
      <c r="B310" s="12" t="s">
        <v>351</v>
      </c>
      <c r="C310" s="8" t="s">
        <v>534</v>
      </c>
      <c r="D310" s="8" t="s">
        <v>475</v>
      </c>
      <c r="E310" s="8" t="s">
        <v>473</v>
      </c>
      <c r="F310" s="9" t="s">
        <v>506</v>
      </c>
      <c r="G310" s="8">
        <v>118138</v>
      </c>
      <c r="H310" s="8" t="s">
        <v>522</v>
      </c>
      <c r="I310" s="8" t="s">
        <v>535</v>
      </c>
      <c r="J310" s="34">
        <v>29000</v>
      </c>
      <c r="K310" s="35">
        <f t="shared" si="11"/>
        <v>4959000</v>
      </c>
      <c r="L310" s="34">
        <v>29000</v>
      </c>
      <c r="M310" s="32">
        <f t="shared" si="10"/>
        <v>0</v>
      </c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</row>
    <row r="311" spans="1:26" ht="18" customHeight="1" x14ac:dyDescent="0.25">
      <c r="A311" s="27">
        <v>309</v>
      </c>
      <c r="B311" s="12" t="s">
        <v>385</v>
      </c>
      <c r="C311" s="8" t="s">
        <v>516</v>
      </c>
      <c r="D311" s="6" t="s">
        <v>475</v>
      </c>
      <c r="E311" s="8" t="s">
        <v>474</v>
      </c>
      <c r="F311" s="9" t="s">
        <v>495</v>
      </c>
      <c r="G311" s="8">
        <v>116519</v>
      </c>
      <c r="H311" s="8" t="s">
        <v>521</v>
      </c>
      <c r="I311" s="8" t="s">
        <v>487</v>
      </c>
      <c r="J311" s="34">
        <v>36000</v>
      </c>
      <c r="K311" s="35">
        <f t="shared" si="11"/>
        <v>6156000</v>
      </c>
      <c r="L311" s="34">
        <v>36000</v>
      </c>
      <c r="M311" s="32">
        <f t="shared" si="10"/>
        <v>0</v>
      </c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8" customHeight="1" x14ac:dyDescent="0.25">
      <c r="A312" s="27">
        <v>310</v>
      </c>
      <c r="B312" s="12" t="s">
        <v>352</v>
      </c>
      <c r="C312" s="8" t="s">
        <v>507</v>
      </c>
      <c r="D312" s="8">
        <v>2008</v>
      </c>
      <c r="E312" s="8" t="s">
        <v>474</v>
      </c>
      <c r="F312" s="9" t="s">
        <v>485</v>
      </c>
      <c r="G312" s="8">
        <v>116710</v>
      </c>
      <c r="H312" s="8">
        <v>3</v>
      </c>
      <c r="I312" s="8" t="s">
        <v>487</v>
      </c>
      <c r="J312" s="34">
        <v>15000</v>
      </c>
      <c r="K312" s="35">
        <f t="shared" si="11"/>
        <v>2565000</v>
      </c>
      <c r="L312" s="34">
        <v>15000</v>
      </c>
      <c r="M312" s="32">
        <f t="shared" si="10"/>
        <v>0</v>
      </c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8" customHeight="1" x14ac:dyDescent="0.25">
      <c r="A313" s="27">
        <v>311</v>
      </c>
      <c r="B313" s="12" t="s">
        <v>354</v>
      </c>
      <c r="C313" s="8" t="s">
        <v>505</v>
      </c>
      <c r="D313" s="8">
        <v>1996</v>
      </c>
      <c r="E313" s="8" t="s">
        <v>482</v>
      </c>
      <c r="F313" s="9" t="s">
        <v>530</v>
      </c>
      <c r="G313" s="8">
        <v>69166</v>
      </c>
      <c r="H313" s="8">
        <v>3</v>
      </c>
      <c r="I313" s="8" t="s">
        <v>529</v>
      </c>
      <c r="J313" s="34">
        <v>18000</v>
      </c>
      <c r="K313" s="35">
        <f t="shared" si="11"/>
        <v>3078000</v>
      </c>
      <c r="L313" s="34">
        <v>18000</v>
      </c>
      <c r="M313" s="32">
        <f t="shared" si="10"/>
        <v>0</v>
      </c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8" customHeight="1" x14ac:dyDescent="0.25">
      <c r="A314" s="27">
        <v>312</v>
      </c>
      <c r="B314" s="12" t="s">
        <v>355</v>
      </c>
      <c r="C314" s="8" t="s">
        <v>513</v>
      </c>
      <c r="D314" s="8">
        <v>2001</v>
      </c>
      <c r="E314" s="8" t="s">
        <v>494</v>
      </c>
      <c r="F314" s="9" t="s">
        <v>485</v>
      </c>
      <c r="G314" s="8">
        <v>77080</v>
      </c>
      <c r="H314" s="8">
        <v>3</v>
      </c>
      <c r="I314" s="8" t="s">
        <v>529</v>
      </c>
      <c r="J314" s="34">
        <v>4900</v>
      </c>
      <c r="K314" s="35">
        <f t="shared" si="11"/>
        <v>837900</v>
      </c>
      <c r="L314" s="34">
        <v>4900</v>
      </c>
      <c r="M314" s="32">
        <f t="shared" si="10"/>
        <v>0</v>
      </c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8" customHeight="1" x14ac:dyDescent="0.25">
      <c r="A315" s="27">
        <v>313</v>
      </c>
      <c r="B315" s="12" t="s">
        <v>356</v>
      </c>
      <c r="C315" s="8" t="s">
        <v>507</v>
      </c>
      <c r="D315" s="8" t="s">
        <v>475</v>
      </c>
      <c r="E315" s="8" t="s">
        <v>474</v>
      </c>
      <c r="F315" s="9" t="s">
        <v>485</v>
      </c>
      <c r="G315" s="8">
        <v>116710</v>
      </c>
      <c r="H315" s="8">
        <v>3</v>
      </c>
      <c r="I315" s="8" t="s">
        <v>487</v>
      </c>
      <c r="J315" s="34">
        <v>18400</v>
      </c>
      <c r="K315" s="35">
        <f t="shared" si="11"/>
        <v>3146400</v>
      </c>
      <c r="L315" s="34">
        <v>18400</v>
      </c>
      <c r="M315" s="32">
        <f t="shared" si="10"/>
        <v>0</v>
      </c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8" customHeight="1" x14ac:dyDescent="0.25">
      <c r="A316" s="27">
        <v>314</v>
      </c>
      <c r="B316" s="12" t="s">
        <v>357</v>
      </c>
      <c r="C316" s="8" t="s">
        <v>505</v>
      </c>
      <c r="D316" s="8">
        <v>1989</v>
      </c>
      <c r="E316" s="8" t="s">
        <v>494</v>
      </c>
      <c r="F316" s="9" t="s">
        <v>483</v>
      </c>
      <c r="G316" s="8">
        <v>68273</v>
      </c>
      <c r="H316" s="8">
        <v>5</v>
      </c>
      <c r="I316" s="8" t="s">
        <v>517</v>
      </c>
      <c r="J316" s="34">
        <v>8200</v>
      </c>
      <c r="K316" s="35">
        <f t="shared" si="11"/>
        <v>1402200</v>
      </c>
      <c r="L316" s="34">
        <v>8200</v>
      </c>
      <c r="M316" s="32">
        <f t="shared" si="10"/>
        <v>0</v>
      </c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8" customHeight="1" x14ac:dyDescent="0.25">
      <c r="A317" s="27">
        <v>315</v>
      </c>
      <c r="B317" s="12" t="s">
        <v>359</v>
      </c>
      <c r="C317" s="8" t="s">
        <v>507</v>
      </c>
      <c r="D317" s="8" t="s">
        <v>475</v>
      </c>
      <c r="E317" s="8" t="s">
        <v>474</v>
      </c>
      <c r="F317" s="9" t="s">
        <v>485</v>
      </c>
      <c r="G317" s="8">
        <v>116710</v>
      </c>
      <c r="H317" s="8">
        <v>3</v>
      </c>
      <c r="I317" s="8" t="s">
        <v>487</v>
      </c>
      <c r="J317" s="34">
        <v>18400</v>
      </c>
      <c r="K317" s="35">
        <f t="shared" si="11"/>
        <v>3146400</v>
      </c>
      <c r="L317" s="34">
        <v>18400</v>
      </c>
      <c r="M317" s="32">
        <f t="shared" si="10"/>
        <v>0</v>
      </c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8" customHeight="1" x14ac:dyDescent="0.25">
      <c r="A318" s="27">
        <v>316</v>
      </c>
      <c r="B318" s="12" t="s">
        <v>360</v>
      </c>
      <c r="C318" s="8" t="s">
        <v>523</v>
      </c>
      <c r="D318" s="6" t="s">
        <v>475</v>
      </c>
      <c r="E318" s="8" t="s">
        <v>474</v>
      </c>
      <c r="F318" s="9" t="s">
        <v>485</v>
      </c>
      <c r="G318" s="6">
        <v>114060</v>
      </c>
      <c r="H318" s="8">
        <v>3</v>
      </c>
      <c r="I318" s="8" t="s">
        <v>487</v>
      </c>
      <c r="J318" s="34">
        <v>13400</v>
      </c>
      <c r="K318" s="35">
        <f t="shared" si="11"/>
        <v>2291400</v>
      </c>
      <c r="L318" s="34">
        <v>13400</v>
      </c>
      <c r="M318" s="32">
        <f t="shared" si="10"/>
        <v>0</v>
      </c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8" customHeight="1" x14ac:dyDescent="0.25">
      <c r="A319" s="27">
        <v>317</v>
      </c>
      <c r="B319" s="12" t="s">
        <v>361</v>
      </c>
      <c r="C319" s="8" t="s">
        <v>513</v>
      </c>
      <c r="D319" s="8">
        <v>2006</v>
      </c>
      <c r="E319" s="8" t="s">
        <v>496</v>
      </c>
      <c r="F319" s="9" t="s">
        <v>485</v>
      </c>
      <c r="G319" s="8">
        <v>114200</v>
      </c>
      <c r="H319" s="8">
        <v>3</v>
      </c>
      <c r="I319" s="8" t="s">
        <v>488</v>
      </c>
      <c r="J319" s="34">
        <v>6500</v>
      </c>
      <c r="K319" s="35">
        <f t="shared" si="11"/>
        <v>1111500</v>
      </c>
      <c r="L319" s="34">
        <v>6500</v>
      </c>
      <c r="M319" s="32">
        <f t="shared" si="10"/>
        <v>0</v>
      </c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8" customHeight="1" x14ac:dyDescent="0.25">
      <c r="A320" s="27">
        <v>318</v>
      </c>
      <c r="B320" s="12" t="s">
        <v>363</v>
      </c>
      <c r="C320" s="8" t="s">
        <v>505</v>
      </c>
      <c r="D320" s="8">
        <v>1993</v>
      </c>
      <c r="E320" s="8" t="s">
        <v>474</v>
      </c>
      <c r="F320" s="9" t="s">
        <v>483</v>
      </c>
      <c r="G320" s="8">
        <v>16613</v>
      </c>
      <c r="H320" s="8">
        <v>3</v>
      </c>
      <c r="I320" s="8" t="s">
        <v>492</v>
      </c>
      <c r="J320" s="34">
        <v>14700</v>
      </c>
      <c r="K320" s="35">
        <f t="shared" si="11"/>
        <v>2513700</v>
      </c>
      <c r="L320" s="34">
        <v>14700</v>
      </c>
      <c r="M320" s="32">
        <f t="shared" si="10"/>
        <v>0</v>
      </c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8" customHeight="1" x14ac:dyDescent="0.25">
      <c r="A321" s="27">
        <v>319</v>
      </c>
      <c r="B321" s="12" t="s">
        <v>364</v>
      </c>
      <c r="C321" s="8" t="s">
        <v>505</v>
      </c>
      <c r="D321" s="8">
        <v>2005</v>
      </c>
      <c r="E321" s="8" t="s">
        <v>482</v>
      </c>
      <c r="F321" s="9" t="s">
        <v>485</v>
      </c>
      <c r="G321" s="8">
        <v>179160</v>
      </c>
      <c r="H321" s="8">
        <v>3</v>
      </c>
      <c r="I321" s="8" t="s">
        <v>527</v>
      </c>
      <c r="J321" s="34">
        <v>5000</v>
      </c>
      <c r="K321" s="35">
        <f t="shared" si="11"/>
        <v>855000</v>
      </c>
      <c r="L321" s="34">
        <v>5000</v>
      </c>
      <c r="M321" s="32">
        <f t="shared" si="10"/>
        <v>0</v>
      </c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8" customHeight="1" x14ac:dyDescent="0.25">
      <c r="A322" s="27">
        <v>320</v>
      </c>
      <c r="B322" s="12" t="s">
        <v>366</v>
      </c>
      <c r="C322" s="8" t="s">
        <v>516</v>
      </c>
      <c r="D322" s="8">
        <v>2008</v>
      </c>
      <c r="E322" s="8" t="s">
        <v>474</v>
      </c>
      <c r="F322" s="9" t="s">
        <v>485</v>
      </c>
      <c r="G322" s="8">
        <v>116520</v>
      </c>
      <c r="H322" s="8">
        <v>3</v>
      </c>
      <c r="I322" s="8" t="s">
        <v>481</v>
      </c>
      <c r="J322" s="34">
        <v>25500</v>
      </c>
      <c r="K322" s="35">
        <f t="shared" si="11"/>
        <v>4360500</v>
      </c>
      <c r="L322" s="34">
        <v>25500</v>
      </c>
      <c r="M322" s="32">
        <f t="shared" si="10"/>
        <v>0</v>
      </c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8" customHeight="1" x14ac:dyDescent="0.25">
      <c r="A323" s="27">
        <v>321</v>
      </c>
      <c r="B323" s="13" t="s">
        <v>367</v>
      </c>
      <c r="C323" s="8" t="s">
        <v>505</v>
      </c>
      <c r="D323" s="8">
        <v>1997</v>
      </c>
      <c r="E323" s="8" t="s">
        <v>473</v>
      </c>
      <c r="F323" s="9" t="s">
        <v>478</v>
      </c>
      <c r="G323" s="8">
        <v>16264</v>
      </c>
      <c r="H323" s="8">
        <v>3</v>
      </c>
      <c r="I323" s="8" t="s">
        <v>529</v>
      </c>
      <c r="J323" s="34">
        <v>7900</v>
      </c>
      <c r="K323" s="35">
        <f t="shared" si="11"/>
        <v>1350900</v>
      </c>
      <c r="L323" s="34">
        <v>7900</v>
      </c>
      <c r="M323" s="32">
        <f t="shared" si="10"/>
        <v>0</v>
      </c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8" customHeight="1" x14ac:dyDescent="0.25">
      <c r="A324" s="27">
        <v>322</v>
      </c>
      <c r="B324" s="12" t="s">
        <v>368</v>
      </c>
      <c r="C324" s="8" t="s">
        <v>505</v>
      </c>
      <c r="D324" s="8">
        <v>2002</v>
      </c>
      <c r="E324" s="8" t="s">
        <v>473</v>
      </c>
      <c r="F324" s="9" t="s">
        <v>485</v>
      </c>
      <c r="G324" s="8">
        <v>16220</v>
      </c>
      <c r="H324" s="8">
        <v>5</v>
      </c>
      <c r="I324" s="8" t="s">
        <v>529</v>
      </c>
      <c r="J324" s="34">
        <v>7100</v>
      </c>
      <c r="K324" s="35">
        <f t="shared" si="11"/>
        <v>1214100</v>
      </c>
      <c r="L324" s="34">
        <v>7100</v>
      </c>
      <c r="M324" s="32">
        <f t="shared" si="10"/>
        <v>0</v>
      </c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8" customHeight="1" x14ac:dyDescent="0.25">
      <c r="A325" s="27">
        <v>323</v>
      </c>
      <c r="B325" s="12" t="s">
        <v>369</v>
      </c>
      <c r="C325" s="8" t="s">
        <v>513</v>
      </c>
      <c r="D325" s="8">
        <v>2008</v>
      </c>
      <c r="E325" s="8" t="s">
        <v>496</v>
      </c>
      <c r="F325" s="9" t="s">
        <v>485</v>
      </c>
      <c r="G325" s="8">
        <v>114200</v>
      </c>
      <c r="H325" s="8">
        <v>3</v>
      </c>
      <c r="I325" s="8" t="s">
        <v>486</v>
      </c>
      <c r="J325" s="34">
        <v>7200</v>
      </c>
      <c r="K325" s="35">
        <f t="shared" si="11"/>
        <v>1231200</v>
      </c>
      <c r="L325" s="34">
        <v>7200</v>
      </c>
      <c r="M325" s="32">
        <f t="shared" si="10"/>
        <v>0</v>
      </c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8" customHeight="1" x14ac:dyDescent="0.25">
      <c r="A326" s="27">
        <v>324</v>
      </c>
      <c r="B326" s="12" t="s">
        <v>395</v>
      </c>
      <c r="C326" s="8" t="s">
        <v>525</v>
      </c>
      <c r="D326" s="6" t="s">
        <v>475</v>
      </c>
      <c r="E326" s="8" t="s">
        <v>498</v>
      </c>
      <c r="F326" s="9" t="s">
        <v>485</v>
      </c>
      <c r="G326" s="6">
        <v>116660</v>
      </c>
      <c r="H326" s="8">
        <v>3</v>
      </c>
      <c r="I326" s="8" t="s">
        <v>487</v>
      </c>
      <c r="J326" s="34">
        <v>14500</v>
      </c>
      <c r="K326" s="35">
        <f t="shared" si="11"/>
        <v>2479500</v>
      </c>
      <c r="L326" s="34">
        <v>14500</v>
      </c>
      <c r="M326" s="32">
        <f t="shared" si="10"/>
        <v>0</v>
      </c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8" customHeight="1" x14ac:dyDescent="0.25">
      <c r="A327" s="27">
        <v>325</v>
      </c>
      <c r="B327" s="12" t="s">
        <v>370</v>
      </c>
      <c r="C327" s="8" t="s">
        <v>534</v>
      </c>
      <c r="D327" s="8">
        <v>2006</v>
      </c>
      <c r="E327" s="8" t="s">
        <v>473</v>
      </c>
      <c r="F327" s="9" t="s">
        <v>520</v>
      </c>
      <c r="G327" s="8">
        <v>118205</v>
      </c>
      <c r="H327" s="8">
        <v>3</v>
      </c>
      <c r="I327" s="8" t="s">
        <v>487</v>
      </c>
      <c r="J327" s="34">
        <v>28500</v>
      </c>
      <c r="K327" s="35">
        <f t="shared" si="11"/>
        <v>4873500</v>
      </c>
      <c r="L327" s="34">
        <v>28500</v>
      </c>
      <c r="M327" s="32">
        <f t="shared" si="10"/>
        <v>0</v>
      </c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8" customHeight="1" x14ac:dyDescent="0.25">
      <c r="A328" s="27">
        <v>326</v>
      </c>
      <c r="B328" s="13" t="s">
        <v>379</v>
      </c>
      <c r="C328" s="8" t="s">
        <v>508</v>
      </c>
      <c r="D328" s="8">
        <v>2006</v>
      </c>
      <c r="E328" s="8" t="s">
        <v>474</v>
      </c>
      <c r="F328" s="9" t="s">
        <v>483</v>
      </c>
      <c r="G328" s="8">
        <v>16623</v>
      </c>
      <c r="H328" s="8">
        <v>3</v>
      </c>
      <c r="I328" s="8" t="s">
        <v>490</v>
      </c>
      <c r="J328" s="34">
        <v>13000</v>
      </c>
      <c r="K328" s="35">
        <f t="shared" si="11"/>
        <v>2223000</v>
      </c>
      <c r="L328" s="34">
        <v>13000</v>
      </c>
      <c r="M328" s="32">
        <f t="shared" si="10"/>
        <v>0</v>
      </c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8" customHeight="1" x14ac:dyDescent="0.25">
      <c r="A329" s="27">
        <v>327</v>
      </c>
      <c r="B329" s="13" t="s">
        <v>380</v>
      </c>
      <c r="C329" s="8" t="s">
        <v>507</v>
      </c>
      <c r="D329" s="8">
        <v>1991</v>
      </c>
      <c r="E329" s="8" t="s">
        <v>474</v>
      </c>
      <c r="F329" s="9" t="s">
        <v>485</v>
      </c>
      <c r="G329" s="8">
        <v>16700</v>
      </c>
      <c r="H329" s="8">
        <v>3</v>
      </c>
      <c r="I329" s="8" t="s">
        <v>481</v>
      </c>
      <c r="J329" s="34">
        <v>14500</v>
      </c>
      <c r="K329" s="35">
        <f t="shared" si="11"/>
        <v>2479500</v>
      </c>
      <c r="L329" s="34">
        <v>14500</v>
      </c>
      <c r="M329" s="32">
        <f t="shared" si="10"/>
        <v>0</v>
      </c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8" customHeight="1" x14ac:dyDescent="0.25">
      <c r="A330" s="27">
        <v>328</v>
      </c>
      <c r="B330" s="12" t="s">
        <v>381</v>
      </c>
      <c r="C330" s="8" t="s">
        <v>524</v>
      </c>
      <c r="D330" s="8">
        <v>1996</v>
      </c>
      <c r="E330" s="8" t="s">
        <v>474</v>
      </c>
      <c r="F330" s="9" t="s">
        <v>485</v>
      </c>
      <c r="G330" s="8">
        <v>16570</v>
      </c>
      <c r="H330" s="8">
        <v>3</v>
      </c>
      <c r="I330" s="8" t="s">
        <v>490</v>
      </c>
      <c r="J330" s="34">
        <v>10900</v>
      </c>
      <c r="K330" s="35">
        <f t="shared" si="11"/>
        <v>1863900</v>
      </c>
      <c r="L330" s="34">
        <v>10900</v>
      </c>
      <c r="M330" s="32">
        <f t="shared" si="10"/>
        <v>0</v>
      </c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8" customHeight="1" x14ac:dyDescent="0.25">
      <c r="A331" s="27">
        <v>329</v>
      </c>
      <c r="B331" s="13" t="s">
        <v>382</v>
      </c>
      <c r="C331" s="8" t="s">
        <v>534</v>
      </c>
      <c r="D331" s="8">
        <v>1991</v>
      </c>
      <c r="E331" s="8" t="s">
        <v>473</v>
      </c>
      <c r="F331" s="9" t="s">
        <v>506</v>
      </c>
      <c r="G331" s="8">
        <v>18238</v>
      </c>
      <c r="H331" s="8" t="s">
        <v>522</v>
      </c>
      <c r="I331" s="8" t="s">
        <v>484</v>
      </c>
      <c r="J331" s="34">
        <v>22000</v>
      </c>
      <c r="K331" s="35">
        <f t="shared" si="11"/>
        <v>3762000</v>
      </c>
      <c r="L331" s="34">
        <v>22000</v>
      </c>
      <c r="M331" s="32">
        <f t="shared" si="10"/>
        <v>0</v>
      </c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8" customHeight="1" x14ac:dyDescent="0.25">
      <c r="A332" s="27">
        <v>330</v>
      </c>
      <c r="B332" s="12" t="s">
        <v>383</v>
      </c>
      <c r="C332" s="8" t="s">
        <v>534</v>
      </c>
      <c r="D332" s="8">
        <v>1991</v>
      </c>
      <c r="E332" s="8" t="s">
        <v>473</v>
      </c>
      <c r="F332" s="9" t="s">
        <v>506</v>
      </c>
      <c r="G332" s="8">
        <v>18238</v>
      </c>
      <c r="H332" s="8" t="s">
        <v>522</v>
      </c>
      <c r="I332" s="8" t="s">
        <v>484</v>
      </c>
      <c r="J332" s="34">
        <v>21000</v>
      </c>
      <c r="K332" s="35">
        <f t="shared" si="11"/>
        <v>3591000</v>
      </c>
      <c r="L332" s="34">
        <v>21000</v>
      </c>
      <c r="M332" s="32">
        <f t="shared" si="10"/>
        <v>0</v>
      </c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8" customHeight="1" x14ac:dyDescent="0.25">
      <c r="A333" s="27">
        <v>331</v>
      </c>
      <c r="B333" s="13" t="s">
        <v>384</v>
      </c>
      <c r="C333" s="8" t="s">
        <v>534</v>
      </c>
      <c r="D333" s="6">
        <v>1990</v>
      </c>
      <c r="E333" s="8" t="s">
        <v>473</v>
      </c>
      <c r="F333" s="9" t="s">
        <v>506</v>
      </c>
      <c r="G333" s="8">
        <v>18238</v>
      </c>
      <c r="H333" s="8" t="s">
        <v>522</v>
      </c>
      <c r="I333" s="8" t="s">
        <v>517</v>
      </c>
      <c r="J333" s="34">
        <v>20000</v>
      </c>
      <c r="K333" s="35">
        <f t="shared" si="11"/>
        <v>3420000</v>
      </c>
      <c r="L333" s="34">
        <v>20000</v>
      </c>
      <c r="M333" s="32">
        <f t="shared" si="10"/>
        <v>0</v>
      </c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8" customHeight="1" x14ac:dyDescent="0.25">
      <c r="A334" s="27">
        <v>332</v>
      </c>
      <c r="B334" s="13" t="s">
        <v>386</v>
      </c>
      <c r="C334" s="8" t="s">
        <v>507</v>
      </c>
      <c r="D334" s="6" t="s">
        <v>475</v>
      </c>
      <c r="E334" s="8" t="s">
        <v>474</v>
      </c>
      <c r="F334" s="9" t="s">
        <v>485</v>
      </c>
      <c r="G334" s="8">
        <v>116710</v>
      </c>
      <c r="H334" s="8">
        <v>3</v>
      </c>
      <c r="I334" s="8" t="s">
        <v>487</v>
      </c>
      <c r="J334" s="34">
        <v>18400</v>
      </c>
      <c r="K334" s="35">
        <f t="shared" si="11"/>
        <v>3146400</v>
      </c>
      <c r="L334" s="34">
        <v>18400</v>
      </c>
      <c r="M334" s="32">
        <f t="shared" si="10"/>
        <v>0</v>
      </c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8" customHeight="1" x14ac:dyDescent="0.25">
      <c r="A335" s="27">
        <v>333</v>
      </c>
      <c r="B335" s="13" t="s">
        <v>387</v>
      </c>
      <c r="C335" s="8" t="s">
        <v>524</v>
      </c>
      <c r="D335" s="8">
        <v>2004</v>
      </c>
      <c r="E335" s="8" t="s">
        <v>474</v>
      </c>
      <c r="F335" s="9" t="s">
        <v>485</v>
      </c>
      <c r="G335" s="8">
        <v>16570</v>
      </c>
      <c r="H335" s="8">
        <v>3</v>
      </c>
      <c r="I335" s="8" t="s">
        <v>487</v>
      </c>
      <c r="J335" s="34">
        <v>10000</v>
      </c>
      <c r="K335" s="35">
        <f t="shared" si="11"/>
        <v>1710000</v>
      </c>
      <c r="L335" s="34">
        <v>10000</v>
      </c>
      <c r="M335" s="32">
        <f t="shared" si="10"/>
        <v>0</v>
      </c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8" customHeight="1" x14ac:dyDescent="0.25">
      <c r="A336" s="27">
        <v>334</v>
      </c>
      <c r="B336" s="13" t="s">
        <v>388</v>
      </c>
      <c r="C336" s="8" t="s">
        <v>505</v>
      </c>
      <c r="D336" s="11">
        <v>2006</v>
      </c>
      <c r="E336" s="8" t="s">
        <v>473</v>
      </c>
      <c r="F336" s="9" t="s">
        <v>485</v>
      </c>
      <c r="G336" s="8">
        <v>116200</v>
      </c>
      <c r="H336" s="8">
        <v>3</v>
      </c>
      <c r="I336" s="8" t="s">
        <v>487</v>
      </c>
      <c r="J336" s="34">
        <v>8400</v>
      </c>
      <c r="K336" s="35">
        <f t="shared" si="11"/>
        <v>1436400</v>
      </c>
      <c r="L336" s="34">
        <v>8400</v>
      </c>
      <c r="M336" s="32">
        <f t="shared" si="10"/>
        <v>0</v>
      </c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8" customHeight="1" x14ac:dyDescent="0.25">
      <c r="A337" s="27">
        <v>335</v>
      </c>
      <c r="B337" s="13" t="s">
        <v>389</v>
      </c>
      <c r="C337" s="8" t="s">
        <v>508</v>
      </c>
      <c r="D337" s="6">
        <v>2002</v>
      </c>
      <c r="E337" s="8" t="s">
        <v>497</v>
      </c>
      <c r="F337" s="9" t="s">
        <v>509</v>
      </c>
      <c r="G337" s="8">
        <v>168622</v>
      </c>
      <c r="H337" s="8">
        <v>3</v>
      </c>
      <c r="I337" s="8" t="s">
        <v>529</v>
      </c>
      <c r="J337" s="34">
        <v>8900</v>
      </c>
      <c r="K337" s="35">
        <f t="shared" si="11"/>
        <v>1521900</v>
      </c>
      <c r="L337" s="34">
        <v>8900</v>
      </c>
      <c r="M337" s="32">
        <f t="shared" si="10"/>
        <v>0</v>
      </c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8" customHeight="1" x14ac:dyDescent="0.25">
      <c r="A338" s="27">
        <v>336</v>
      </c>
      <c r="B338" s="13" t="s">
        <v>390</v>
      </c>
      <c r="C338" s="8" t="s">
        <v>505</v>
      </c>
      <c r="D338" s="6" t="s">
        <v>475</v>
      </c>
      <c r="E338" s="8" t="s">
        <v>494</v>
      </c>
      <c r="F338" s="9" t="s">
        <v>489</v>
      </c>
      <c r="G338" s="8">
        <v>178271</v>
      </c>
      <c r="H338" s="8">
        <v>5</v>
      </c>
      <c r="I338" s="8" t="s">
        <v>487</v>
      </c>
      <c r="J338" s="34">
        <v>12000</v>
      </c>
      <c r="K338" s="35">
        <f t="shared" si="11"/>
        <v>2052000</v>
      </c>
      <c r="L338" s="34">
        <v>12000</v>
      </c>
      <c r="M338" s="32">
        <f t="shared" si="10"/>
        <v>0</v>
      </c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8" customHeight="1" x14ac:dyDescent="0.25">
      <c r="A339" s="27">
        <v>337</v>
      </c>
      <c r="B339" s="12" t="s">
        <v>396</v>
      </c>
      <c r="C339" s="8" t="s">
        <v>505</v>
      </c>
      <c r="D339" s="6">
        <v>2008</v>
      </c>
      <c r="E339" s="8" t="s">
        <v>473</v>
      </c>
      <c r="F339" s="9" t="s">
        <v>485</v>
      </c>
      <c r="G339" s="8">
        <v>116200</v>
      </c>
      <c r="H339" s="8">
        <v>3</v>
      </c>
      <c r="I339" s="8" t="s">
        <v>527</v>
      </c>
      <c r="J339" s="34">
        <v>8400</v>
      </c>
      <c r="K339" s="35">
        <f t="shared" si="11"/>
        <v>1436400</v>
      </c>
      <c r="L339" s="34">
        <v>8400</v>
      </c>
      <c r="M339" s="32">
        <f t="shared" si="10"/>
        <v>0</v>
      </c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8" customHeight="1" x14ac:dyDescent="0.25">
      <c r="A340" s="27">
        <v>338</v>
      </c>
      <c r="B340" s="12" t="s">
        <v>391</v>
      </c>
      <c r="C340" s="8" t="s">
        <v>505</v>
      </c>
      <c r="D340" s="6">
        <v>2007</v>
      </c>
      <c r="E340" s="8" t="s">
        <v>482</v>
      </c>
      <c r="F340" s="9" t="s">
        <v>478</v>
      </c>
      <c r="G340" s="8">
        <v>179174</v>
      </c>
      <c r="H340" s="8">
        <v>5</v>
      </c>
      <c r="I340" s="8" t="s">
        <v>542</v>
      </c>
      <c r="J340" s="34">
        <v>8000</v>
      </c>
      <c r="K340" s="35">
        <f t="shared" si="11"/>
        <v>1368000</v>
      </c>
      <c r="L340" s="34">
        <v>8000</v>
      </c>
      <c r="M340" s="32">
        <f t="shared" si="10"/>
        <v>0</v>
      </c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8" customHeight="1" x14ac:dyDescent="0.25">
      <c r="A341" s="27">
        <v>339</v>
      </c>
      <c r="B341" s="12" t="s">
        <v>392</v>
      </c>
      <c r="C341" s="8" t="s">
        <v>505</v>
      </c>
      <c r="D341" s="8" t="s">
        <v>475</v>
      </c>
      <c r="E341" s="8" t="s">
        <v>477</v>
      </c>
      <c r="F341" s="9" t="s">
        <v>483</v>
      </c>
      <c r="G341" s="8">
        <v>116333</v>
      </c>
      <c r="H341" s="8">
        <v>3</v>
      </c>
      <c r="I341" s="8" t="s">
        <v>493</v>
      </c>
      <c r="J341" s="34">
        <v>14200</v>
      </c>
      <c r="K341" s="35">
        <f t="shared" si="11"/>
        <v>2428200</v>
      </c>
      <c r="L341" s="34">
        <v>14200</v>
      </c>
      <c r="M341" s="32">
        <f t="shared" si="10"/>
        <v>0</v>
      </c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8" customHeight="1" x14ac:dyDescent="0.25">
      <c r="A342" s="27">
        <v>340</v>
      </c>
      <c r="B342" s="12" t="s">
        <v>393</v>
      </c>
      <c r="C342" s="8" t="s">
        <v>505</v>
      </c>
      <c r="D342" s="6">
        <v>2010</v>
      </c>
      <c r="E342" s="8" t="s">
        <v>473</v>
      </c>
      <c r="F342" s="9" t="s">
        <v>478</v>
      </c>
      <c r="G342" s="8">
        <v>116234</v>
      </c>
      <c r="H342" s="8">
        <v>5</v>
      </c>
      <c r="I342" s="8" t="s">
        <v>488</v>
      </c>
      <c r="J342" s="34">
        <v>9600</v>
      </c>
      <c r="K342" s="35">
        <f t="shared" si="11"/>
        <v>1641600</v>
      </c>
      <c r="L342" s="34">
        <v>9600</v>
      </c>
      <c r="M342" s="32">
        <f t="shared" si="10"/>
        <v>0</v>
      </c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8" customHeight="1" x14ac:dyDescent="0.25">
      <c r="A343" s="27">
        <v>341</v>
      </c>
      <c r="B343" s="12" t="s">
        <v>394</v>
      </c>
      <c r="C343" s="98" t="s">
        <v>505</v>
      </c>
      <c r="D343" s="98" t="s">
        <v>475</v>
      </c>
      <c r="E343" s="98" t="s">
        <v>473</v>
      </c>
      <c r="F343" s="94" t="s">
        <v>478</v>
      </c>
      <c r="G343" s="98">
        <v>116234</v>
      </c>
      <c r="H343" s="98">
        <v>5</v>
      </c>
      <c r="I343" s="98" t="s">
        <v>481</v>
      </c>
      <c r="J343" s="108">
        <v>9600</v>
      </c>
      <c r="K343" s="109">
        <f t="shared" si="11"/>
        <v>1641600</v>
      </c>
      <c r="L343" s="107">
        <v>9600</v>
      </c>
      <c r="M343" s="32">
        <f t="shared" si="10"/>
        <v>0</v>
      </c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8" customHeight="1" x14ac:dyDescent="0.25">
      <c r="A344" s="27">
        <v>342</v>
      </c>
      <c r="B344" s="15" t="s">
        <v>397</v>
      </c>
      <c r="C344" s="8" t="s">
        <v>505</v>
      </c>
      <c r="D344" s="8">
        <v>2002</v>
      </c>
      <c r="E344" s="8" t="s">
        <v>482</v>
      </c>
      <c r="F344" s="8" t="s">
        <v>483</v>
      </c>
      <c r="G344" s="8">
        <v>79173</v>
      </c>
      <c r="H344" s="8">
        <v>5</v>
      </c>
      <c r="I344" s="8" t="s">
        <v>491</v>
      </c>
      <c r="J344" s="34">
        <v>6000</v>
      </c>
      <c r="K344" s="35">
        <f t="shared" si="11"/>
        <v>1026000</v>
      </c>
      <c r="L344" s="34">
        <v>6000</v>
      </c>
      <c r="M344" s="32">
        <f t="shared" si="10"/>
        <v>0</v>
      </c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8" customHeight="1" x14ac:dyDescent="0.25">
      <c r="A345" s="27">
        <v>343</v>
      </c>
      <c r="B345" s="15" t="s">
        <v>398</v>
      </c>
      <c r="C345" s="8" t="s">
        <v>531</v>
      </c>
      <c r="D345" s="8" t="s">
        <v>475</v>
      </c>
      <c r="E345" s="8" t="s">
        <v>499</v>
      </c>
      <c r="F345" s="8" t="s">
        <v>506</v>
      </c>
      <c r="G345" s="8">
        <v>80318</v>
      </c>
      <c r="H345" s="8" t="s">
        <v>531</v>
      </c>
      <c r="I345" s="8" t="s">
        <v>532</v>
      </c>
      <c r="J345" s="34">
        <v>15500</v>
      </c>
      <c r="K345" s="35">
        <f t="shared" si="11"/>
        <v>2650500</v>
      </c>
      <c r="L345" s="34">
        <v>15500</v>
      </c>
      <c r="M345" s="32">
        <f t="shared" si="10"/>
        <v>0</v>
      </c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8" customHeight="1" x14ac:dyDescent="0.25">
      <c r="A346" s="27">
        <v>344</v>
      </c>
      <c r="B346" s="15" t="s">
        <v>399</v>
      </c>
      <c r="C346" s="8" t="s">
        <v>526</v>
      </c>
      <c r="D346" s="8" t="s">
        <v>502</v>
      </c>
      <c r="E346" s="8" t="s">
        <v>500</v>
      </c>
      <c r="F346" s="8" t="s">
        <v>485</v>
      </c>
      <c r="G346" s="8">
        <v>214270</v>
      </c>
      <c r="H346" s="8">
        <v>3</v>
      </c>
      <c r="I346" s="8" t="s">
        <v>487</v>
      </c>
      <c r="J346" s="34">
        <v>9500</v>
      </c>
      <c r="K346" s="35">
        <f t="shared" si="11"/>
        <v>1624500</v>
      </c>
      <c r="L346" s="34">
        <v>9500</v>
      </c>
      <c r="M346" s="32">
        <f t="shared" si="10"/>
        <v>0</v>
      </c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8" customHeight="1" x14ac:dyDescent="0.25">
      <c r="A347" s="27">
        <v>345</v>
      </c>
      <c r="B347" s="15" t="s">
        <v>400</v>
      </c>
      <c r="C347" s="37" t="s">
        <v>523</v>
      </c>
      <c r="D347" s="37">
        <v>1991</v>
      </c>
      <c r="E347" s="37" t="s">
        <v>474</v>
      </c>
      <c r="F347" s="37" t="s">
        <v>483</v>
      </c>
      <c r="G347" s="37">
        <v>16613</v>
      </c>
      <c r="H347" s="8">
        <v>3</v>
      </c>
      <c r="I347" s="8" t="s">
        <v>481</v>
      </c>
      <c r="J347" s="34">
        <v>13000</v>
      </c>
      <c r="K347" s="35">
        <f t="shared" si="11"/>
        <v>2223000</v>
      </c>
      <c r="L347" s="34">
        <v>13000</v>
      </c>
      <c r="M347" s="32">
        <f t="shared" si="10"/>
        <v>0</v>
      </c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8" customHeight="1" x14ac:dyDescent="0.25">
      <c r="A348" s="27">
        <v>346</v>
      </c>
      <c r="B348" s="15" t="s">
        <v>401</v>
      </c>
      <c r="C348" s="37" t="s">
        <v>505</v>
      </c>
      <c r="D348" s="37">
        <v>2004</v>
      </c>
      <c r="E348" s="37" t="s">
        <v>473</v>
      </c>
      <c r="F348" s="37" t="s">
        <v>478</v>
      </c>
      <c r="G348" s="37">
        <v>116264</v>
      </c>
      <c r="H348" s="8">
        <v>3</v>
      </c>
      <c r="I348" s="8" t="s">
        <v>490</v>
      </c>
      <c r="J348" s="34">
        <v>9000</v>
      </c>
      <c r="K348" s="35">
        <f t="shared" si="11"/>
        <v>1539000</v>
      </c>
      <c r="L348" s="34">
        <v>9000</v>
      </c>
      <c r="M348" s="32">
        <f t="shared" si="10"/>
        <v>0</v>
      </c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8" customHeight="1" x14ac:dyDescent="0.25">
      <c r="A349" s="27">
        <v>347</v>
      </c>
      <c r="B349" s="15" t="s">
        <v>402</v>
      </c>
      <c r="C349" s="37" t="s">
        <v>505</v>
      </c>
      <c r="D349" s="37">
        <v>2000</v>
      </c>
      <c r="E349" s="37" t="s">
        <v>473</v>
      </c>
      <c r="F349" s="37" t="s">
        <v>478</v>
      </c>
      <c r="G349" s="37">
        <v>16234</v>
      </c>
      <c r="H349" s="8">
        <v>5</v>
      </c>
      <c r="I349" s="8" t="s">
        <v>488</v>
      </c>
      <c r="J349" s="34">
        <v>7000</v>
      </c>
      <c r="K349" s="35">
        <f t="shared" si="11"/>
        <v>1197000</v>
      </c>
      <c r="L349" s="34">
        <v>7000</v>
      </c>
      <c r="M349" s="32">
        <f t="shared" si="10"/>
        <v>0</v>
      </c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8" customHeight="1" x14ac:dyDescent="0.25">
      <c r="A350" s="27">
        <v>348</v>
      </c>
      <c r="B350" s="15" t="s">
        <v>403</v>
      </c>
      <c r="C350" s="37" t="s">
        <v>505</v>
      </c>
      <c r="D350" s="37">
        <v>1991</v>
      </c>
      <c r="E350" s="37" t="s">
        <v>473</v>
      </c>
      <c r="F350" s="37" t="s">
        <v>483</v>
      </c>
      <c r="G350" s="37">
        <v>16233</v>
      </c>
      <c r="H350" s="8">
        <v>5</v>
      </c>
      <c r="I350" s="8" t="s">
        <v>517</v>
      </c>
      <c r="J350" s="34">
        <v>7600</v>
      </c>
      <c r="K350" s="35">
        <f t="shared" si="11"/>
        <v>1299600</v>
      </c>
      <c r="L350" s="34">
        <v>7600</v>
      </c>
      <c r="M350" s="32">
        <f t="shared" si="10"/>
        <v>0</v>
      </c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8" customHeight="1" x14ac:dyDescent="0.25">
      <c r="A351" s="27">
        <v>349</v>
      </c>
      <c r="B351" s="15" t="s">
        <v>404</v>
      </c>
      <c r="C351" s="37" t="s">
        <v>505</v>
      </c>
      <c r="D351" s="37">
        <v>1991</v>
      </c>
      <c r="E351" s="37" t="s">
        <v>473</v>
      </c>
      <c r="F351" s="37" t="s">
        <v>485</v>
      </c>
      <c r="G351" s="37">
        <v>16220</v>
      </c>
      <c r="H351" s="8">
        <v>5</v>
      </c>
      <c r="I351" s="8" t="s">
        <v>490</v>
      </c>
      <c r="J351" s="34">
        <v>6700</v>
      </c>
      <c r="K351" s="35">
        <f t="shared" si="11"/>
        <v>1145700</v>
      </c>
      <c r="L351" s="34">
        <v>6700</v>
      </c>
      <c r="M351" s="32">
        <f t="shared" si="10"/>
        <v>0</v>
      </c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8" customHeight="1" x14ac:dyDescent="0.25">
      <c r="A352" s="27">
        <v>350</v>
      </c>
      <c r="B352" s="15" t="s">
        <v>405</v>
      </c>
      <c r="C352" s="37" t="s">
        <v>508</v>
      </c>
      <c r="D352" s="37">
        <v>2005</v>
      </c>
      <c r="E352" s="37" t="s">
        <v>474</v>
      </c>
      <c r="F352" s="37" t="s">
        <v>509</v>
      </c>
      <c r="G352" s="37">
        <v>16622</v>
      </c>
      <c r="H352" s="8">
        <v>3</v>
      </c>
      <c r="I352" s="8" t="s">
        <v>488</v>
      </c>
      <c r="J352" s="34">
        <v>12500</v>
      </c>
      <c r="K352" s="35">
        <f t="shared" si="11"/>
        <v>2137500</v>
      </c>
      <c r="L352" s="34">
        <v>12500</v>
      </c>
      <c r="M352" s="32">
        <f t="shared" si="10"/>
        <v>0</v>
      </c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8" customHeight="1" x14ac:dyDescent="0.25">
      <c r="A353" s="27">
        <v>351</v>
      </c>
      <c r="B353" s="15" t="s">
        <v>406</v>
      </c>
      <c r="C353" s="37" t="s">
        <v>505</v>
      </c>
      <c r="D353" s="37">
        <v>1993</v>
      </c>
      <c r="E353" s="37" t="s">
        <v>482</v>
      </c>
      <c r="F353" s="37" t="s">
        <v>483</v>
      </c>
      <c r="G353" s="37">
        <v>69173</v>
      </c>
      <c r="H353" s="8">
        <v>5</v>
      </c>
      <c r="I353" s="8" t="s">
        <v>517</v>
      </c>
      <c r="J353" s="34">
        <v>6000</v>
      </c>
      <c r="K353" s="35">
        <f t="shared" si="11"/>
        <v>1026000</v>
      </c>
      <c r="L353" s="34">
        <v>6000</v>
      </c>
      <c r="M353" s="32">
        <f t="shared" si="10"/>
        <v>0</v>
      </c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8" customHeight="1" x14ac:dyDescent="0.25">
      <c r="A354" s="27">
        <v>352</v>
      </c>
      <c r="B354" s="15" t="s">
        <v>407</v>
      </c>
      <c r="C354" s="37" t="s">
        <v>531</v>
      </c>
      <c r="D354" s="37">
        <v>2010</v>
      </c>
      <c r="E354" s="37" t="s">
        <v>496</v>
      </c>
      <c r="F354" s="37" t="s">
        <v>520</v>
      </c>
      <c r="G354" s="37">
        <v>81315</v>
      </c>
      <c r="H354" s="8" t="s">
        <v>531</v>
      </c>
      <c r="I354" s="8" t="s">
        <v>532</v>
      </c>
      <c r="J354" s="34">
        <v>28000</v>
      </c>
      <c r="K354" s="35">
        <f t="shared" si="11"/>
        <v>4788000</v>
      </c>
      <c r="L354" s="34">
        <v>28000</v>
      </c>
      <c r="M354" s="32">
        <f t="shared" si="10"/>
        <v>0</v>
      </c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8" customHeight="1" x14ac:dyDescent="0.25">
      <c r="A355" s="27">
        <v>353</v>
      </c>
      <c r="B355" s="15" t="s">
        <v>408</v>
      </c>
      <c r="C355" s="37" t="s">
        <v>505</v>
      </c>
      <c r="D355" s="37">
        <v>1997</v>
      </c>
      <c r="E355" s="37" t="s">
        <v>473</v>
      </c>
      <c r="F355" s="37" t="s">
        <v>478</v>
      </c>
      <c r="G355" s="37">
        <v>16234</v>
      </c>
      <c r="H355" s="8">
        <v>5</v>
      </c>
      <c r="I355" s="8" t="s">
        <v>488</v>
      </c>
      <c r="J355" s="34">
        <v>7000</v>
      </c>
      <c r="K355" s="35">
        <f t="shared" si="11"/>
        <v>1197000</v>
      </c>
      <c r="L355" s="34">
        <v>7000</v>
      </c>
      <c r="M355" s="32">
        <f t="shared" ref="M355:M404" si="12">(J355-L355)</f>
        <v>0</v>
      </c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8" customHeight="1" x14ac:dyDescent="0.25">
      <c r="A356" s="27">
        <v>354</v>
      </c>
      <c r="B356" s="15" t="s">
        <v>409</v>
      </c>
      <c r="C356" s="37" t="s">
        <v>505</v>
      </c>
      <c r="D356" s="37">
        <v>1993</v>
      </c>
      <c r="E356" s="37" t="s">
        <v>473</v>
      </c>
      <c r="F356" s="37" t="s">
        <v>483</v>
      </c>
      <c r="G356" s="37">
        <v>16233</v>
      </c>
      <c r="H356" s="8">
        <v>5</v>
      </c>
      <c r="I356" s="8" t="s">
        <v>517</v>
      </c>
      <c r="J356" s="34">
        <v>7500</v>
      </c>
      <c r="K356" s="35">
        <f t="shared" ref="K356:K404" si="13">J356*171</f>
        <v>1282500</v>
      </c>
      <c r="L356" s="34">
        <v>7500</v>
      </c>
      <c r="M356" s="32">
        <f t="shared" si="12"/>
        <v>0</v>
      </c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8" customHeight="1" x14ac:dyDescent="0.25">
      <c r="A357" s="27">
        <v>355</v>
      </c>
      <c r="B357" s="15" t="s">
        <v>410</v>
      </c>
      <c r="C357" s="37" t="s">
        <v>505</v>
      </c>
      <c r="D357" s="37">
        <v>1988</v>
      </c>
      <c r="E357" s="37" t="s">
        <v>482</v>
      </c>
      <c r="F357" s="37" t="s">
        <v>478</v>
      </c>
      <c r="G357" s="37">
        <v>69174</v>
      </c>
      <c r="H357" s="8">
        <v>5</v>
      </c>
      <c r="I357" s="8" t="s">
        <v>488</v>
      </c>
      <c r="J357" s="34">
        <v>4500</v>
      </c>
      <c r="K357" s="35">
        <f t="shared" si="13"/>
        <v>769500</v>
      </c>
      <c r="L357" s="34">
        <v>4500</v>
      </c>
      <c r="M357" s="32">
        <f t="shared" si="12"/>
        <v>0</v>
      </c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8" customHeight="1" x14ac:dyDescent="0.25">
      <c r="A358" s="27">
        <v>356</v>
      </c>
      <c r="B358" s="15" t="s">
        <v>411</v>
      </c>
      <c r="C358" s="37" t="s">
        <v>523</v>
      </c>
      <c r="D358" s="37">
        <v>2004</v>
      </c>
      <c r="E358" s="37" t="s">
        <v>474</v>
      </c>
      <c r="F358" s="37" t="s">
        <v>485</v>
      </c>
      <c r="G358" s="37">
        <v>16600</v>
      </c>
      <c r="H358" s="8">
        <v>3</v>
      </c>
      <c r="I358" s="8" t="s">
        <v>481</v>
      </c>
      <c r="J358" s="34">
        <v>11300</v>
      </c>
      <c r="K358" s="35">
        <f t="shared" si="13"/>
        <v>1932300</v>
      </c>
      <c r="L358" s="34">
        <v>11300</v>
      </c>
      <c r="M358" s="32">
        <f t="shared" si="12"/>
        <v>0</v>
      </c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8" customHeight="1" x14ac:dyDescent="0.25">
      <c r="A359" s="27">
        <v>357</v>
      </c>
      <c r="B359" s="15" t="s">
        <v>412</v>
      </c>
      <c r="C359" s="37" t="s">
        <v>505</v>
      </c>
      <c r="D359" s="37" t="s">
        <v>475</v>
      </c>
      <c r="E359" s="37" t="s">
        <v>473</v>
      </c>
      <c r="F359" s="37" t="s">
        <v>483</v>
      </c>
      <c r="G359" s="37">
        <v>16263</v>
      </c>
      <c r="H359" s="8">
        <v>5</v>
      </c>
      <c r="I359" s="8" t="s">
        <v>487</v>
      </c>
      <c r="J359" s="34">
        <v>8500</v>
      </c>
      <c r="K359" s="35">
        <f t="shared" si="13"/>
        <v>1453500</v>
      </c>
      <c r="L359" s="34">
        <v>8500</v>
      </c>
      <c r="M359" s="32">
        <f t="shared" si="12"/>
        <v>0</v>
      </c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8" customHeight="1" x14ac:dyDescent="0.25">
      <c r="A360" s="27">
        <v>358</v>
      </c>
      <c r="B360" s="19" t="s">
        <v>413</v>
      </c>
      <c r="C360" s="37" t="s">
        <v>505</v>
      </c>
      <c r="D360" s="37">
        <v>2008</v>
      </c>
      <c r="E360" s="37" t="s">
        <v>477</v>
      </c>
      <c r="F360" s="37" t="s">
        <v>483</v>
      </c>
      <c r="G360" s="37">
        <v>116333</v>
      </c>
      <c r="H360" s="8">
        <v>3</v>
      </c>
      <c r="I360" s="8" t="s">
        <v>484</v>
      </c>
      <c r="J360" s="34">
        <v>14200</v>
      </c>
      <c r="K360" s="35">
        <f t="shared" si="13"/>
        <v>2428200</v>
      </c>
      <c r="L360" s="34">
        <v>14200</v>
      </c>
      <c r="M360" s="32">
        <f t="shared" si="12"/>
        <v>0</v>
      </c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8" customHeight="1" x14ac:dyDescent="0.25">
      <c r="A361" s="27">
        <v>359</v>
      </c>
      <c r="B361" s="15" t="s">
        <v>414</v>
      </c>
      <c r="C361" s="37" t="s">
        <v>511</v>
      </c>
      <c r="D361" s="37">
        <v>1991</v>
      </c>
      <c r="E361" s="37" t="s">
        <v>496</v>
      </c>
      <c r="F361" s="37" t="s">
        <v>485</v>
      </c>
      <c r="G361" s="37">
        <v>15200</v>
      </c>
      <c r="H361" s="8">
        <v>3</v>
      </c>
      <c r="I361" s="8" t="s">
        <v>490</v>
      </c>
      <c r="J361" s="34">
        <v>5000</v>
      </c>
      <c r="K361" s="35">
        <f t="shared" si="13"/>
        <v>855000</v>
      </c>
      <c r="L361" s="34">
        <v>5000</v>
      </c>
      <c r="M361" s="32">
        <f t="shared" si="12"/>
        <v>0</v>
      </c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8" customHeight="1" x14ac:dyDescent="0.25">
      <c r="A362" s="27">
        <v>360</v>
      </c>
      <c r="B362" s="19" t="s">
        <v>415</v>
      </c>
      <c r="C362" s="37" t="s">
        <v>505</v>
      </c>
      <c r="D362" s="37">
        <v>1995</v>
      </c>
      <c r="E362" s="37" t="s">
        <v>473</v>
      </c>
      <c r="F362" s="37" t="s">
        <v>478</v>
      </c>
      <c r="G362" s="37">
        <v>16234</v>
      </c>
      <c r="H362" s="8">
        <v>5</v>
      </c>
      <c r="I362" s="8" t="s">
        <v>529</v>
      </c>
      <c r="J362" s="34">
        <v>7400</v>
      </c>
      <c r="K362" s="35">
        <f t="shared" si="13"/>
        <v>1265400</v>
      </c>
      <c r="L362" s="34">
        <v>7400</v>
      </c>
      <c r="M362" s="32">
        <f t="shared" si="12"/>
        <v>0</v>
      </c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8" customHeight="1" x14ac:dyDescent="0.25">
      <c r="A363" s="27">
        <v>361</v>
      </c>
      <c r="B363" s="19" t="s">
        <v>416</v>
      </c>
      <c r="C363" s="37" t="s">
        <v>505</v>
      </c>
      <c r="D363" s="37">
        <v>2002</v>
      </c>
      <c r="E363" s="37" t="s">
        <v>473</v>
      </c>
      <c r="F363" s="37" t="s">
        <v>485</v>
      </c>
      <c r="G363" s="37">
        <v>16200</v>
      </c>
      <c r="H363" s="8">
        <v>3</v>
      </c>
      <c r="I363" s="8" t="s">
        <v>481</v>
      </c>
      <c r="J363" s="34">
        <v>6500</v>
      </c>
      <c r="K363" s="35">
        <f t="shared" si="13"/>
        <v>1111500</v>
      </c>
      <c r="L363" s="34">
        <v>6500</v>
      </c>
      <c r="M363" s="32">
        <f t="shared" si="12"/>
        <v>0</v>
      </c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8" customHeight="1" x14ac:dyDescent="0.25">
      <c r="A364" s="27">
        <v>362</v>
      </c>
      <c r="B364" s="15" t="s">
        <v>417</v>
      </c>
      <c r="C364" s="37" t="s">
        <v>523</v>
      </c>
      <c r="D364" s="37">
        <v>2005</v>
      </c>
      <c r="E364" s="37" t="s">
        <v>474</v>
      </c>
      <c r="F364" s="37" t="s">
        <v>485</v>
      </c>
      <c r="G364" s="37">
        <v>16600</v>
      </c>
      <c r="H364" s="8">
        <v>3</v>
      </c>
      <c r="I364" s="8" t="s">
        <v>487</v>
      </c>
      <c r="J364" s="34">
        <v>11800</v>
      </c>
      <c r="K364" s="35">
        <f t="shared" si="13"/>
        <v>2017800</v>
      </c>
      <c r="L364" s="34">
        <v>11800</v>
      </c>
      <c r="M364" s="32">
        <f t="shared" si="12"/>
        <v>0</v>
      </c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8" customHeight="1" x14ac:dyDescent="0.25">
      <c r="A365" s="27">
        <v>363</v>
      </c>
      <c r="B365" s="15" t="s">
        <v>418</v>
      </c>
      <c r="C365" s="37" t="s">
        <v>505</v>
      </c>
      <c r="D365" s="37">
        <v>1999</v>
      </c>
      <c r="E365" s="37" t="s">
        <v>482</v>
      </c>
      <c r="F365" s="37" t="s">
        <v>478</v>
      </c>
      <c r="G365" s="37">
        <v>79174</v>
      </c>
      <c r="H365" s="8">
        <v>5</v>
      </c>
      <c r="I365" s="8" t="s">
        <v>481</v>
      </c>
      <c r="J365" s="34">
        <v>4500</v>
      </c>
      <c r="K365" s="35">
        <f t="shared" si="13"/>
        <v>769500</v>
      </c>
      <c r="L365" s="34">
        <v>4500</v>
      </c>
      <c r="M365" s="32">
        <f t="shared" si="12"/>
        <v>0</v>
      </c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8" customHeight="1" x14ac:dyDescent="0.25">
      <c r="A366" s="27">
        <v>364</v>
      </c>
      <c r="B366" s="15" t="s">
        <v>419</v>
      </c>
      <c r="C366" s="37" t="s">
        <v>507</v>
      </c>
      <c r="D366" s="37" t="s">
        <v>475</v>
      </c>
      <c r="E366" s="37" t="s">
        <v>474</v>
      </c>
      <c r="F366" s="37" t="s">
        <v>485</v>
      </c>
      <c r="G366" s="37">
        <v>116710</v>
      </c>
      <c r="H366" s="8">
        <v>3</v>
      </c>
      <c r="I366" s="8" t="s">
        <v>481</v>
      </c>
      <c r="J366" s="34">
        <v>14500</v>
      </c>
      <c r="K366" s="35">
        <f t="shared" si="13"/>
        <v>2479500</v>
      </c>
      <c r="L366" s="34">
        <v>14500</v>
      </c>
      <c r="M366" s="32">
        <f t="shared" si="12"/>
        <v>0</v>
      </c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8" customHeight="1" x14ac:dyDescent="0.25">
      <c r="A367" s="27">
        <v>365</v>
      </c>
      <c r="B367" s="15" t="s">
        <v>420</v>
      </c>
      <c r="C367" s="37" t="s">
        <v>505</v>
      </c>
      <c r="D367" s="37">
        <v>1991</v>
      </c>
      <c r="E367" s="37" t="s">
        <v>494</v>
      </c>
      <c r="F367" s="37" t="s">
        <v>478</v>
      </c>
      <c r="G367" s="37">
        <v>68274</v>
      </c>
      <c r="H367" s="8">
        <v>5</v>
      </c>
      <c r="I367" s="8" t="s">
        <v>488</v>
      </c>
      <c r="J367" s="34">
        <v>6700</v>
      </c>
      <c r="K367" s="35">
        <f t="shared" si="13"/>
        <v>1145700</v>
      </c>
      <c r="L367" s="34">
        <v>6700</v>
      </c>
      <c r="M367" s="32">
        <f t="shared" si="12"/>
        <v>0</v>
      </c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8" customHeight="1" x14ac:dyDescent="0.25">
      <c r="A368" s="27">
        <v>366</v>
      </c>
      <c r="B368" s="15" t="s">
        <v>421</v>
      </c>
      <c r="C368" s="37" t="s">
        <v>508</v>
      </c>
      <c r="D368" s="37">
        <v>1995</v>
      </c>
      <c r="E368" s="37" t="s">
        <v>474</v>
      </c>
      <c r="F368" s="37" t="s">
        <v>506</v>
      </c>
      <c r="G368" s="37">
        <v>16628</v>
      </c>
      <c r="H368" s="8">
        <v>3</v>
      </c>
      <c r="I368" s="8" t="s">
        <v>492</v>
      </c>
      <c r="J368" s="34">
        <v>27500</v>
      </c>
      <c r="K368" s="35">
        <f t="shared" si="13"/>
        <v>4702500</v>
      </c>
      <c r="L368" s="34">
        <v>27500</v>
      </c>
      <c r="M368" s="32">
        <f t="shared" si="12"/>
        <v>0</v>
      </c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8" customHeight="1" x14ac:dyDescent="0.25">
      <c r="A369" s="27">
        <v>367</v>
      </c>
      <c r="B369" s="15" t="s">
        <v>422</v>
      </c>
      <c r="C369" s="37" t="s">
        <v>531</v>
      </c>
      <c r="D369" s="37">
        <v>2008</v>
      </c>
      <c r="E369" s="37" t="s">
        <v>496</v>
      </c>
      <c r="F369" s="37" t="s">
        <v>495</v>
      </c>
      <c r="G369" s="37">
        <v>81319</v>
      </c>
      <c r="H369" s="8" t="s">
        <v>531</v>
      </c>
      <c r="I369" s="8" t="s">
        <v>529</v>
      </c>
      <c r="J369" s="34">
        <v>19900</v>
      </c>
      <c r="K369" s="35">
        <f t="shared" si="13"/>
        <v>3402900</v>
      </c>
      <c r="L369" s="34">
        <v>19900</v>
      </c>
      <c r="M369" s="32">
        <f t="shared" si="12"/>
        <v>0</v>
      </c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8" customHeight="1" x14ac:dyDescent="0.25">
      <c r="A370" s="27">
        <v>368</v>
      </c>
      <c r="B370" s="15" t="s">
        <v>423</v>
      </c>
      <c r="C370" s="37" t="s">
        <v>505</v>
      </c>
      <c r="D370" s="37" t="s">
        <v>475</v>
      </c>
      <c r="E370" s="37" t="s">
        <v>477</v>
      </c>
      <c r="F370" s="37" t="s">
        <v>478</v>
      </c>
      <c r="G370" s="37">
        <v>116334</v>
      </c>
      <c r="H370" s="8">
        <v>3</v>
      </c>
      <c r="I370" s="8" t="s">
        <v>527</v>
      </c>
      <c r="J370" s="34">
        <v>13000</v>
      </c>
      <c r="K370" s="35">
        <f t="shared" si="13"/>
        <v>2223000</v>
      </c>
      <c r="L370" s="34">
        <v>13000</v>
      </c>
      <c r="M370" s="32">
        <f t="shared" si="12"/>
        <v>0</v>
      </c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8" customHeight="1" x14ac:dyDescent="0.25">
      <c r="A371" s="27">
        <v>369</v>
      </c>
      <c r="B371" s="15" t="s">
        <v>424</v>
      </c>
      <c r="C371" s="37" t="s">
        <v>507</v>
      </c>
      <c r="D371" s="37">
        <v>1990</v>
      </c>
      <c r="E371" s="37" t="s">
        <v>474</v>
      </c>
      <c r="F371" s="37" t="s">
        <v>485</v>
      </c>
      <c r="G371" s="37">
        <v>16700</v>
      </c>
      <c r="H371" s="8">
        <v>3</v>
      </c>
      <c r="I371" s="8" t="s">
        <v>481</v>
      </c>
      <c r="J371" s="34">
        <v>14300</v>
      </c>
      <c r="K371" s="35">
        <f t="shared" si="13"/>
        <v>2445300</v>
      </c>
      <c r="L371" s="34">
        <v>14300</v>
      </c>
      <c r="M371" s="32">
        <f t="shared" si="12"/>
        <v>0</v>
      </c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8" customHeight="1" x14ac:dyDescent="0.25">
      <c r="A372" s="27">
        <v>370</v>
      </c>
      <c r="B372" s="15" t="s">
        <v>425</v>
      </c>
      <c r="C372" s="37" t="s">
        <v>505</v>
      </c>
      <c r="D372" s="37">
        <v>2008</v>
      </c>
      <c r="E372" s="37" t="s">
        <v>473</v>
      </c>
      <c r="F372" s="37" t="s">
        <v>483</v>
      </c>
      <c r="G372" s="37">
        <v>116233</v>
      </c>
      <c r="H372" s="8">
        <v>5</v>
      </c>
      <c r="I372" s="8" t="s">
        <v>517</v>
      </c>
      <c r="J372" s="34">
        <v>13500</v>
      </c>
      <c r="K372" s="35">
        <f t="shared" si="13"/>
        <v>2308500</v>
      </c>
      <c r="L372" s="34">
        <v>13500</v>
      </c>
      <c r="M372" s="32">
        <f t="shared" si="12"/>
        <v>0</v>
      </c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8" customHeight="1" x14ac:dyDescent="0.25">
      <c r="A373" s="27">
        <v>371</v>
      </c>
      <c r="B373" s="15" t="s">
        <v>426</v>
      </c>
      <c r="C373" s="37" t="s">
        <v>505</v>
      </c>
      <c r="D373" s="37">
        <v>2002</v>
      </c>
      <c r="E373" s="37" t="s">
        <v>474</v>
      </c>
      <c r="F373" s="37" t="s">
        <v>495</v>
      </c>
      <c r="G373" s="37">
        <v>116519</v>
      </c>
      <c r="H373" s="8" t="s">
        <v>521</v>
      </c>
      <c r="I373" s="8" t="s">
        <v>532</v>
      </c>
      <c r="J373" s="34">
        <v>53000</v>
      </c>
      <c r="K373" s="35">
        <f t="shared" si="13"/>
        <v>9063000</v>
      </c>
      <c r="L373" s="34">
        <v>53000</v>
      </c>
      <c r="M373" s="32">
        <f t="shared" si="12"/>
        <v>0</v>
      </c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8" customHeight="1" x14ac:dyDescent="0.25">
      <c r="A374" s="27">
        <v>372</v>
      </c>
      <c r="B374" s="15" t="s">
        <v>427</v>
      </c>
      <c r="C374" s="37" t="s">
        <v>508</v>
      </c>
      <c r="D374" s="37">
        <v>1998</v>
      </c>
      <c r="E374" s="37" t="s">
        <v>474</v>
      </c>
      <c r="F374" s="37" t="s">
        <v>506</v>
      </c>
      <c r="G374" s="37">
        <v>16628</v>
      </c>
      <c r="H374" s="8">
        <v>3</v>
      </c>
      <c r="I374" s="8" t="s">
        <v>490</v>
      </c>
      <c r="J374" s="34">
        <v>27600</v>
      </c>
      <c r="K374" s="35">
        <f t="shared" si="13"/>
        <v>4719600</v>
      </c>
      <c r="L374" s="34">
        <v>27600</v>
      </c>
      <c r="M374" s="32">
        <f t="shared" si="12"/>
        <v>0</v>
      </c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8" customHeight="1" x14ac:dyDescent="0.25">
      <c r="A375" s="27">
        <v>373</v>
      </c>
      <c r="B375" s="15" t="s">
        <v>428</v>
      </c>
      <c r="C375" s="37" t="s">
        <v>523</v>
      </c>
      <c r="D375" s="37">
        <v>1988</v>
      </c>
      <c r="E375" s="37" t="s">
        <v>474</v>
      </c>
      <c r="F375" s="37" t="s">
        <v>483</v>
      </c>
      <c r="G375" s="37">
        <v>16613</v>
      </c>
      <c r="H375" s="8">
        <v>3</v>
      </c>
      <c r="I375" s="8" t="s">
        <v>481</v>
      </c>
      <c r="J375" s="34">
        <v>13000</v>
      </c>
      <c r="K375" s="35">
        <f t="shared" si="13"/>
        <v>2223000</v>
      </c>
      <c r="L375" s="34">
        <v>13000</v>
      </c>
      <c r="M375" s="32">
        <f t="shared" si="12"/>
        <v>0</v>
      </c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8" customHeight="1" x14ac:dyDescent="0.25">
      <c r="A376" s="27">
        <v>374</v>
      </c>
      <c r="B376" s="15" t="s">
        <v>429</v>
      </c>
      <c r="C376" s="37" t="s">
        <v>523</v>
      </c>
      <c r="D376" s="37" t="s">
        <v>475</v>
      </c>
      <c r="E376" s="37" t="s">
        <v>474</v>
      </c>
      <c r="F376" s="37" t="s">
        <v>495</v>
      </c>
      <c r="G376" s="37">
        <v>116619</v>
      </c>
      <c r="H376" s="8">
        <v>3</v>
      </c>
      <c r="I376" s="8" t="s">
        <v>486</v>
      </c>
      <c r="J376" s="34">
        <v>42000</v>
      </c>
      <c r="K376" s="35">
        <f t="shared" si="13"/>
        <v>7182000</v>
      </c>
      <c r="L376" s="34">
        <v>42000</v>
      </c>
      <c r="M376" s="32">
        <f t="shared" si="12"/>
        <v>0</v>
      </c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8" customHeight="1" x14ac:dyDescent="0.25">
      <c r="A377" s="27">
        <v>375</v>
      </c>
      <c r="B377" s="15" t="s">
        <v>430</v>
      </c>
      <c r="C377" s="37" t="s">
        <v>511</v>
      </c>
      <c r="D377" s="37">
        <v>2008</v>
      </c>
      <c r="E377" s="37" t="s">
        <v>477</v>
      </c>
      <c r="F377" s="37" t="s">
        <v>495</v>
      </c>
      <c r="G377" s="37">
        <v>218239</v>
      </c>
      <c r="H377" s="8">
        <v>3</v>
      </c>
      <c r="I377" s="8" t="s">
        <v>488</v>
      </c>
      <c r="J377" s="34">
        <v>37000</v>
      </c>
      <c r="K377" s="35">
        <f t="shared" si="13"/>
        <v>6327000</v>
      </c>
      <c r="L377" s="34">
        <v>37000</v>
      </c>
      <c r="M377" s="32">
        <f t="shared" si="12"/>
        <v>0</v>
      </c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8" customHeight="1" x14ac:dyDescent="0.25">
      <c r="A378" s="27">
        <v>376</v>
      </c>
      <c r="B378" s="19" t="s">
        <v>431</v>
      </c>
      <c r="C378" s="37" t="s">
        <v>516</v>
      </c>
      <c r="D378" s="37" t="s">
        <v>475</v>
      </c>
      <c r="E378" s="37" t="s">
        <v>474</v>
      </c>
      <c r="F378" s="37" t="s">
        <v>520</v>
      </c>
      <c r="G378" s="37">
        <v>116515</v>
      </c>
      <c r="H378" s="8">
        <v>3</v>
      </c>
      <c r="I378" s="8" t="s">
        <v>535</v>
      </c>
      <c r="J378" s="34">
        <v>44000</v>
      </c>
      <c r="K378" s="35">
        <f t="shared" si="13"/>
        <v>7524000</v>
      </c>
      <c r="L378" s="34">
        <v>44000</v>
      </c>
      <c r="M378" s="32">
        <f t="shared" si="12"/>
        <v>0</v>
      </c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8" customHeight="1" x14ac:dyDescent="0.25">
      <c r="A379" s="27">
        <v>377</v>
      </c>
      <c r="B379" s="19" t="s">
        <v>432</v>
      </c>
      <c r="C379" s="37" t="s">
        <v>523</v>
      </c>
      <c r="D379" s="37" t="s">
        <v>475</v>
      </c>
      <c r="E379" s="37" t="s">
        <v>474</v>
      </c>
      <c r="F379" s="37" t="s">
        <v>485</v>
      </c>
      <c r="G379" s="37">
        <v>116610</v>
      </c>
      <c r="H379" s="8">
        <v>3</v>
      </c>
      <c r="I379" s="8" t="s">
        <v>743</v>
      </c>
      <c r="J379" s="34">
        <v>18900</v>
      </c>
      <c r="K379" s="35">
        <f t="shared" si="13"/>
        <v>3231900</v>
      </c>
      <c r="L379" s="34">
        <v>18900</v>
      </c>
      <c r="M379" s="32">
        <f t="shared" si="12"/>
        <v>0</v>
      </c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8" customHeight="1" x14ac:dyDescent="0.25">
      <c r="A380" s="27">
        <v>378</v>
      </c>
      <c r="B380" s="15" t="s">
        <v>433</v>
      </c>
      <c r="C380" s="37" t="s">
        <v>513</v>
      </c>
      <c r="D380" s="37">
        <v>2000</v>
      </c>
      <c r="E380" s="37" t="s">
        <v>496</v>
      </c>
      <c r="F380" s="37" t="s">
        <v>485</v>
      </c>
      <c r="G380" s="37">
        <v>14000</v>
      </c>
      <c r="H380" s="8">
        <v>3</v>
      </c>
      <c r="I380" s="8" t="s">
        <v>481</v>
      </c>
      <c r="J380" s="34">
        <v>6500</v>
      </c>
      <c r="K380" s="35">
        <f t="shared" si="13"/>
        <v>1111500</v>
      </c>
      <c r="L380" s="34">
        <v>6500</v>
      </c>
      <c r="M380" s="32">
        <f t="shared" si="12"/>
        <v>0</v>
      </c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8" customHeight="1" x14ac:dyDescent="0.25">
      <c r="A381" s="27">
        <v>379</v>
      </c>
      <c r="B381" s="15" t="s">
        <v>434</v>
      </c>
      <c r="C381" s="37" t="s">
        <v>526</v>
      </c>
      <c r="D381" s="37">
        <v>2010</v>
      </c>
      <c r="E381" s="37" t="s">
        <v>500</v>
      </c>
      <c r="F381" s="37" t="s">
        <v>485</v>
      </c>
      <c r="G381" s="37">
        <v>214270</v>
      </c>
      <c r="H381" s="8">
        <v>3</v>
      </c>
      <c r="I381" s="8" t="s">
        <v>481</v>
      </c>
      <c r="J381" s="34">
        <v>9500</v>
      </c>
      <c r="K381" s="35">
        <f t="shared" si="13"/>
        <v>1624500</v>
      </c>
      <c r="L381" s="34">
        <v>9500</v>
      </c>
      <c r="M381" s="32">
        <f t="shared" si="12"/>
        <v>0</v>
      </c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8" customHeight="1" x14ac:dyDescent="0.25">
      <c r="A382" s="27">
        <v>380</v>
      </c>
      <c r="B382" s="19" t="s">
        <v>435</v>
      </c>
      <c r="C382" s="37" t="s">
        <v>516</v>
      </c>
      <c r="D382" s="37">
        <v>2008</v>
      </c>
      <c r="E382" s="37" t="s">
        <v>474</v>
      </c>
      <c r="F382" s="37" t="s">
        <v>485</v>
      </c>
      <c r="G382" s="37">
        <v>116520</v>
      </c>
      <c r="H382" s="8">
        <v>3</v>
      </c>
      <c r="I382" s="8" t="s">
        <v>487</v>
      </c>
      <c r="J382" s="34">
        <v>25000</v>
      </c>
      <c r="K382" s="35">
        <f t="shared" si="13"/>
        <v>4275000</v>
      </c>
      <c r="L382" s="34">
        <v>25000</v>
      </c>
      <c r="M382" s="32">
        <f t="shared" si="12"/>
        <v>0</v>
      </c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8" customHeight="1" x14ac:dyDescent="0.25">
      <c r="A383" s="27">
        <v>381</v>
      </c>
      <c r="B383" s="15" t="s">
        <v>436</v>
      </c>
      <c r="C383" s="37" t="s">
        <v>523</v>
      </c>
      <c r="D383" s="37" t="s">
        <v>475</v>
      </c>
      <c r="E383" s="37" t="s">
        <v>474</v>
      </c>
      <c r="F383" s="37" t="s">
        <v>485</v>
      </c>
      <c r="G383" s="37">
        <v>16610</v>
      </c>
      <c r="H383" s="8">
        <v>3</v>
      </c>
      <c r="I383" s="8" t="s">
        <v>487</v>
      </c>
      <c r="J383" s="34">
        <v>12000</v>
      </c>
      <c r="K383" s="35">
        <f t="shared" si="13"/>
        <v>2052000</v>
      </c>
      <c r="L383" s="34">
        <v>12000</v>
      </c>
      <c r="M383" s="32">
        <f t="shared" si="12"/>
        <v>0</v>
      </c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8" customHeight="1" x14ac:dyDescent="0.25">
      <c r="A384" s="27">
        <v>382</v>
      </c>
      <c r="B384" s="15" t="s">
        <v>437</v>
      </c>
      <c r="C384" s="37" t="s">
        <v>505</v>
      </c>
      <c r="D384" s="37">
        <v>1999</v>
      </c>
      <c r="E384" s="37" t="s">
        <v>473</v>
      </c>
      <c r="F384" s="37" t="s">
        <v>485</v>
      </c>
      <c r="G384" s="37">
        <v>16200</v>
      </c>
      <c r="H384" s="8">
        <v>3</v>
      </c>
      <c r="I384" s="8" t="s">
        <v>490</v>
      </c>
      <c r="J384" s="34">
        <v>6500</v>
      </c>
      <c r="K384" s="35">
        <f t="shared" si="13"/>
        <v>1111500</v>
      </c>
      <c r="L384" s="34">
        <v>6500</v>
      </c>
      <c r="M384" s="32">
        <f t="shared" si="12"/>
        <v>0</v>
      </c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8" customHeight="1" x14ac:dyDescent="0.25">
      <c r="A385" s="27">
        <v>383</v>
      </c>
      <c r="B385" s="19" t="s">
        <v>438</v>
      </c>
      <c r="C385" s="37" t="s">
        <v>505</v>
      </c>
      <c r="D385" s="37">
        <v>2004</v>
      </c>
      <c r="E385" s="37" t="s">
        <v>473</v>
      </c>
      <c r="F385" s="37" t="s">
        <v>485</v>
      </c>
      <c r="G385" s="37">
        <v>16200</v>
      </c>
      <c r="H385" s="8">
        <v>3</v>
      </c>
      <c r="I385" s="8" t="s">
        <v>481</v>
      </c>
      <c r="J385" s="34">
        <v>6500</v>
      </c>
      <c r="K385" s="35">
        <f t="shared" si="13"/>
        <v>1111500</v>
      </c>
      <c r="L385" s="34">
        <v>6500</v>
      </c>
      <c r="M385" s="32">
        <f t="shared" si="12"/>
        <v>0</v>
      </c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8" customHeight="1" x14ac:dyDescent="0.25">
      <c r="A386" s="27">
        <v>384</v>
      </c>
      <c r="B386" s="19" t="s">
        <v>439</v>
      </c>
      <c r="C386" s="37" t="s">
        <v>505</v>
      </c>
      <c r="D386" s="37">
        <v>1991</v>
      </c>
      <c r="E386" s="37" t="s">
        <v>473</v>
      </c>
      <c r="F386" s="37" t="s">
        <v>478</v>
      </c>
      <c r="G386" s="37">
        <v>16234</v>
      </c>
      <c r="H386" s="8">
        <v>5</v>
      </c>
      <c r="I386" s="8" t="s">
        <v>517</v>
      </c>
      <c r="J386" s="34">
        <v>7000</v>
      </c>
      <c r="K386" s="35">
        <f t="shared" si="13"/>
        <v>1197000</v>
      </c>
      <c r="L386" s="34">
        <v>7000</v>
      </c>
      <c r="M386" s="32">
        <f t="shared" si="12"/>
        <v>0</v>
      </c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8" customHeight="1" x14ac:dyDescent="0.25">
      <c r="A387" s="27">
        <v>385</v>
      </c>
      <c r="B387" s="19" t="s">
        <v>440</v>
      </c>
      <c r="C387" s="37" t="s">
        <v>505</v>
      </c>
      <c r="D387" s="37">
        <v>2004</v>
      </c>
      <c r="E387" s="37" t="s">
        <v>473</v>
      </c>
      <c r="F387" s="37" t="s">
        <v>478</v>
      </c>
      <c r="G387" s="37">
        <v>16234</v>
      </c>
      <c r="H387" s="8">
        <v>5</v>
      </c>
      <c r="I387" s="8" t="s">
        <v>481</v>
      </c>
      <c r="J387" s="34">
        <v>8000</v>
      </c>
      <c r="K387" s="35">
        <f t="shared" si="13"/>
        <v>1368000</v>
      </c>
      <c r="L387" s="34">
        <v>8000</v>
      </c>
      <c r="M387" s="32">
        <f t="shared" si="12"/>
        <v>0</v>
      </c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8" customHeight="1" x14ac:dyDescent="0.25">
      <c r="A388" s="27">
        <v>386</v>
      </c>
      <c r="B388" s="19" t="s">
        <v>441</v>
      </c>
      <c r="C388" s="37" t="s">
        <v>505</v>
      </c>
      <c r="D388" s="37">
        <v>1995</v>
      </c>
      <c r="E388" s="37" t="s">
        <v>473</v>
      </c>
      <c r="F388" s="37" t="s">
        <v>483</v>
      </c>
      <c r="G388" s="37">
        <v>16263</v>
      </c>
      <c r="H388" s="8">
        <v>5</v>
      </c>
      <c r="I388" s="8" t="s">
        <v>517</v>
      </c>
      <c r="J388" s="34">
        <v>8000</v>
      </c>
      <c r="K388" s="35">
        <f t="shared" si="13"/>
        <v>1368000</v>
      </c>
      <c r="L388" s="34">
        <v>8000</v>
      </c>
      <c r="M388" s="32">
        <f t="shared" si="12"/>
        <v>0</v>
      </c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8" customHeight="1" x14ac:dyDescent="0.25">
      <c r="A389" s="27">
        <v>387</v>
      </c>
      <c r="B389" s="15" t="s">
        <v>442</v>
      </c>
      <c r="C389" s="37" t="s">
        <v>505</v>
      </c>
      <c r="D389" s="37">
        <v>2000</v>
      </c>
      <c r="E389" s="37" t="s">
        <v>482</v>
      </c>
      <c r="F389" s="37" t="s">
        <v>478</v>
      </c>
      <c r="G389" s="37">
        <v>79174</v>
      </c>
      <c r="H389" s="8">
        <v>5</v>
      </c>
      <c r="I389" s="8" t="s">
        <v>488</v>
      </c>
      <c r="J389" s="34">
        <v>4500</v>
      </c>
      <c r="K389" s="35">
        <f t="shared" si="13"/>
        <v>769500</v>
      </c>
      <c r="L389" s="34">
        <v>4500</v>
      </c>
      <c r="M389" s="32">
        <f t="shared" si="12"/>
        <v>0</v>
      </c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8" customHeight="1" x14ac:dyDescent="0.25">
      <c r="A390" s="27">
        <v>388</v>
      </c>
      <c r="B390" s="15" t="s">
        <v>443</v>
      </c>
      <c r="C390" s="37" t="s">
        <v>505</v>
      </c>
      <c r="D390" s="37">
        <v>2005</v>
      </c>
      <c r="E390" s="37" t="s">
        <v>482</v>
      </c>
      <c r="F390" s="37" t="s">
        <v>478</v>
      </c>
      <c r="G390" s="37">
        <v>79174</v>
      </c>
      <c r="H390" s="8">
        <v>5</v>
      </c>
      <c r="I390" s="8" t="s">
        <v>488</v>
      </c>
      <c r="J390" s="34">
        <v>4500</v>
      </c>
      <c r="K390" s="35">
        <f t="shared" si="13"/>
        <v>769500</v>
      </c>
      <c r="L390" s="34">
        <v>4500</v>
      </c>
      <c r="M390" s="32">
        <f t="shared" si="12"/>
        <v>0</v>
      </c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8" customHeight="1" x14ac:dyDescent="0.25">
      <c r="A391" s="27">
        <v>389</v>
      </c>
      <c r="B391" s="15" t="s">
        <v>444</v>
      </c>
      <c r="C391" s="37" t="s">
        <v>505</v>
      </c>
      <c r="D391" s="37">
        <v>2002</v>
      </c>
      <c r="E391" s="37" t="s">
        <v>482</v>
      </c>
      <c r="F391" s="37" t="s">
        <v>478</v>
      </c>
      <c r="G391" s="37">
        <v>79174</v>
      </c>
      <c r="H391" s="8">
        <v>5</v>
      </c>
      <c r="I391" s="8" t="s">
        <v>488</v>
      </c>
      <c r="J391" s="34">
        <v>5500</v>
      </c>
      <c r="K391" s="35">
        <f t="shared" si="13"/>
        <v>940500</v>
      </c>
      <c r="L391" s="34">
        <v>5500</v>
      </c>
      <c r="M391" s="32">
        <f t="shared" si="12"/>
        <v>0</v>
      </c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8" customHeight="1" x14ac:dyDescent="0.25">
      <c r="A392" s="27">
        <v>390</v>
      </c>
      <c r="B392" s="19" t="s">
        <v>445</v>
      </c>
      <c r="C392" s="37" t="s">
        <v>505</v>
      </c>
      <c r="D392" s="37">
        <v>1991</v>
      </c>
      <c r="E392" s="37" t="s">
        <v>482</v>
      </c>
      <c r="F392" s="37" t="s">
        <v>483</v>
      </c>
      <c r="G392" s="37">
        <v>69173</v>
      </c>
      <c r="H392" s="8">
        <v>5</v>
      </c>
      <c r="I392" s="8" t="s">
        <v>484</v>
      </c>
      <c r="J392" s="34">
        <v>6600</v>
      </c>
      <c r="K392" s="35">
        <f t="shared" si="13"/>
        <v>1128600</v>
      </c>
      <c r="L392" s="34">
        <v>6600</v>
      </c>
      <c r="M392" s="32">
        <f t="shared" si="12"/>
        <v>0</v>
      </c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8" customHeight="1" x14ac:dyDescent="0.25">
      <c r="A393" s="27">
        <v>391</v>
      </c>
      <c r="B393" s="15" t="s">
        <v>446</v>
      </c>
      <c r="C393" s="37" t="s">
        <v>523</v>
      </c>
      <c r="D393" s="37">
        <v>1991</v>
      </c>
      <c r="E393" s="37" t="s">
        <v>474</v>
      </c>
      <c r="F393" s="37" t="s">
        <v>485</v>
      </c>
      <c r="G393" s="37">
        <v>16610</v>
      </c>
      <c r="H393" s="8">
        <v>3</v>
      </c>
      <c r="I393" s="8" t="s">
        <v>487</v>
      </c>
      <c r="J393" s="34">
        <v>12000</v>
      </c>
      <c r="K393" s="35">
        <f t="shared" si="13"/>
        <v>2052000</v>
      </c>
      <c r="L393" s="34">
        <v>12000</v>
      </c>
      <c r="M393" s="32">
        <f t="shared" si="12"/>
        <v>0</v>
      </c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8" customHeight="1" x14ac:dyDescent="0.25">
      <c r="A394" s="27">
        <v>392</v>
      </c>
      <c r="B394" s="15" t="s">
        <v>447</v>
      </c>
      <c r="C394" s="37" t="s">
        <v>523</v>
      </c>
      <c r="D394" s="37" t="s">
        <v>475</v>
      </c>
      <c r="E394" s="37" t="s">
        <v>474</v>
      </c>
      <c r="F394" s="37" t="s">
        <v>485</v>
      </c>
      <c r="G394" s="37">
        <v>16610</v>
      </c>
      <c r="H394" s="8">
        <v>3</v>
      </c>
      <c r="I394" s="8" t="s">
        <v>481</v>
      </c>
      <c r="J394" s="34">
        <v>11900</v>
      </c>
      <c r="K394" s="35">
        <f t="shared" si="13"/>
        <v>2034900</v>
      </c>
      <c r="L394" s="34">
        <v>11900</v>
      </c>
      <c r="M394" s="32">
        <f t="shared" si="12"/>
        <v>0</v>
      </c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8" customHeight="1" x14ac:dyDescent="0.25">
      <c r="A395" s="27">
        <v>393</v>
      </c>
      <c r="B395" s="15" t="s">
        <v>448</v>
      </c>
      <c r="C395" s="37" t="s">
        <v>505</v>
      </c>
      <c r="D395" s="37">
        <v>2002</v>
      </c>
      <c r="E395" s="37" t="s">
        <v>473</v>
      </c>
      <c r="F395" s="37" t="s">
        <v>495</v>
      </c>
      <c r="G395" s="37">
        <v>118239</v>
      </c>
      <c r="H395" s="8">
        <v>3</v>
      </c>
      <c r="I395" s="8" t="s">
        <v>488</v>
      </c>
      <c r="J395" s="34">
        <v>30000</v>
      </c>
      <c r="K395" s="35">
        <f t="shared" si="13"/>
        <v>5130000</v>
      </c>
      <c r="L395" s="34">
        <v>30000</v>
      </c>
      <c r="M395" s="32">
        <f t="shared" si="12"/>
        <v>0</v>
      </c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8" customHeight="1" x14ac:dyDescent="0.25">
      <c r="A396" s="27">
        <v>394</v>
      </c>
      <c r="B396" s="19" t="s">
        <v>449</v>
      </c>
      <c r="C396" s="37" t="s">
        <v>505</v>
      </c>
      <c r="D396" s="37" t="s">
        <v>475</v>
      </c>
      <c r="E396" s="37" t="s">
        <v>473</v>
      </c>
      <c r="F396" s="37" t="s">
        <v>485</v>
      </c>
      <c r="G396" s="37">
        <v>126200</v>
      </c>
      <c r="H396" s="8">
        <v>3</v>
      </c>
      <c r="I396" s="8" t="s">
        <v>490</v>
      </c>
      <c r="J396" s="34">
        <v>9000</v>
      </c>
      <c r="K396" s="35">
        <f t="shared" si="13"/>
        <v>1539000</v>
      </c>
      <c r="L396" s="34">
        <v>9000</v>
      </c>
      <c r="M396" s="32">
        <f t="shared" si="12"/>
        <v>0</v>
      </c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8" customHeight="1" x14ac:dyDescent="0.25">
      <c r="A397" s="27">
        <v>395</v>
      </c>
      <c r="B397" s="15" t="s">
        <v>450</v>
      </c>
      <c r="C397" s="37" t="s">
        <v>523</v>
      </c>
      <c r="D397" s="37">
        <v>1991</v>
      </c>
      <c r="E397" s="37" t="s">
        <v>474</v>
      </c>
      <c r="F397" s="37" t="s">
        <v>506</v>
      </c>
      <c r="G397" s="37">
        <v>16618</v>
      </c>
      <c r="H397" s="8">
        <v>3</v>
      </c>
      <c r="I397" s="8" t="s">
        <v>492</v>
      </c>
      <c r="J397" s="34">
        <v>32000</v>
      </c>
      <c r="K397" s="35">
        <f t="shared" si="13"/>
        <v>5472000</v>
      </c>
      <c r="L397" s="34">
        <v>32000</v>
      </c>
      <c r="M397" s="32">
        <f t="shared" si="12"/>
        <v>0</v>
      </c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8" customHeight="1" x14ac:dyDescent="0.25">
      <c r="A398" s="27">
        <v>396</v>
      </c>
      <c r="B398" s="19" t="s">
        <v>451</v>
      </c>
      <c r="C398" s="37" t="s">
        <v>505</v>
      </c>
      <c r="D398" s="37" t="s">
        <v>475</v>
      </c>
      <c r="E398" s="37" t="s">
        <v>477</v>
      </c>
      <c r="F398" s="37" t="s">
        <v>485</v>
      </c>
      <c r="G398" s="37">
        <v>126300</v>
      </c>
      <c r="H398" s="8">
        <v>3</v>
      </c>
      <c r="I398" s="8" t="s">
        <v>743</v>
      </c>
      <c r="J398" s="34">
        <v>10000</v>
      </c>
      <c r="K398" s="35">
        <f t="shared" si="13"/>
        <v>1710000</v>
      </c>
      <c r="L398" s="34">
        <v>10000</v>
      </c>
      <c r="M398" s="32">
        <f t="shared" si="12"/>
        <v>0</v>
      </c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8" customHeight="1" x14ac:dyDescent="0.25">
      <c r="A399" s="27">
        <v>397</v>
      </c>
      <c r="B399" s="19" t="s">
        <v>452</v>
      </c>
      <c r="C399" s="37" t="s">
        <v>505</v>
      </c>
      <c r="D399" s="37" t="s">
        <v>475</v>
      </c>
      <c r="E399" s="37" t="s">
        <v>474</v>
      </c>
      <c r="F399" s="37" t="s">
        <v>483</v>
      </c>
      <c r="G399" s="37">
        <v>116503</v>
      </c>
      <c r="H399" s="8">
        <v>3</v>
      </c>
      <c r="I399" s="8" t="s">
        <v>487</v>
      </c>
      <c r="J399" s="34">
        <v>24000</v>
      </c>
      <c r="K399" s="35">
        <f t="shared" si="13"/>
        <v>4104000</v>
      </c>
      <c r="L399" s="34">
        <v>24000</v>
      </c>
      <c r="M399" s="32">
        <f t="shared" si="12"/>
        <v>0</v>
      </c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8" customHeight="1" x14ac:dyDescent="0.25">
      <c r="A400" s="27">
        <v>398</v>
      </c>
      <c r="B400" s="15" t="s">
        <v>453</v>
      </c>
      <c r="C400" s="37" t="s">
        <v>505</v>
      </c>
      <c r="D400" s="37">
        <v>1990</v>
      </c>
      <c r="E400" s="37" t="s">
        <v>473</v>
      </c>
      <c r="F400" s="37" t="s">
        <v>483</v>
      </c>
      <c r="G400" s="37">
        <v>16233</v>
      </c>
      <c r="H400" s="8">
        <v>5</v>
      </c>
      <c r="I400" s="8" t="s">
        <v>517</v>
      </c>
      <c r="J400" s="34">
        <v>9500</v>
      </c>
      <c r="K400" s="35">
        <f t="shared" si="13"/>
        <v>1624500</v>
      </c>
      <c r="L400" s="34">
        <v>9500</v>
      </c>
      <c r="M400" s="32">
        <f t="shared" si="12"/>
        <v>0</v>
      </c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8" customHeight="1" x14ac:dyDescent="0.25">
      <c r="A401" s="27">
        <v>399</v>
      </c>
      <c r="B401" s="19" t="s">
        <v>454</v>
      </c>
      <c r="C401" s="37" t="s">
        <v>505</v>
      </c>
      <c r="D401" s="37">
        <v>1993</v>
      </c>
      <c r="E401" s="37" t="s">
        <v>473</v>
      </c>
      <c r="F401" s="37" t="s">
        <v>483</v>
      </c>
      <c r="G401" s="37">
        <v>16233</v>
      </c>
      <c r="H401" s="8">
        <v>5</v>
      </c>
      <c r="I401" s="8" t="s">
        <v>484</v>
      </c>
      <c r="J401" s="34">
        <v>9800</v>
      </c>
      <c r="K401" s="35">
        <f t="shared" si="13"/>
        <v>1675800</v>
      </c>
      <c r="L401" s="34">
        <v>9800</v>
      </c>
      <c r="M401" s="32">
        <f t="shared" si="12"/>
        <v>0</v>
      </c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8" customHeight="1" x14ac:dyDescent="0.25">
      <c r="A402" s="27">
        <v>400</v>
      </c>
      <c r="B402" s="19" t="s">
        <v>455</v>
      </c>
      <c r="C402" s="37" t="s">
        <v>505</v>
      </c>
      <c r="D402" s="37">
        <v>1995</v>
      </c>
      <c r="E402" s="37" t="s">
        <v>473</v>
      </c>
      <c r="F402" s="37" t="s">
        <v>478</v>
      </c>
      <c r="G402" s="37">
        <v>16264</v>
      </c>
      <c r="H402" s="8">
        <v>5</v>
      </c>
      <c r="I402" s="8" t="s">
        <v>481</v>
      </c>
      <c r="J402" s="34">
        <v>7600</v>
      </c>
      <c r="K402" s="35">
        <f t="shared" si="13"/>
        <v>1299600</v>
      </c>
      <c r="L402" s="34">
        <v>7600</v>
      </c>
      <c r="M402" s="32">
        <f t="shared" si="12"/>
        <v>0</v>
      </c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8" customHeight="1" x14ac:dyDescent="0.25">
      <c r="A403" s="27">
        <v>401</v>
      </c>
      <c r="B403" s="19" t="s">
        <v>456</v>
      </c>
      <c r="C403" s="37" t="s">
        <v>505</v>
      </c>
      <c r="D403" s="37">
        <v>1991</v>
      </c>
      <c r="E403" s="37" t="s">
        <v>473</v>
      </c>
      <c r="F403" s="37" t="s">
        <v>483</v>
      </c>
      <c r="G403" s="37">
        <v>16233</v>
      </c>
      <c r="H403" s="8">
        <v>5</v>
      </c>
      <c r="I403" s="8" t="s">
        <v>517</v>
      </c>
      <c r="J403" s="34">
        <v>9700</v>
      </c>
      <c r="K403" s="35">
        <f t="shared" si="13"/>
        <v>1658700</v>
      </c>
      <c r="L403" s="34">
        <v>9700</v>
      </c>
      <c r="M403" s="32">
        <f t="shared" si="12"/>
        <v>0</v>
      </c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s="115" customFormat="1" ht="18" customHeight="1" thickBot="1" x14ac:dyDescent="0.3">
      <c r="A404" s="27">
        <v>402</v>
      </c>
      <c r="B404" s="104" t="s">
        <v>457</v>
      </c>
      <c r="C404" s="110" t="s">
        <v>516</v>
      </c>
      <c r="D404" s="110">
        <v>2000</v>
      </c>
      <c r="E404" s="110" t="s">
        <v>474</v>
      </c>
      <c r="F404" s="110" t="s">
        <v>485</v>
      </c>
      <c r="G404" s="110">
        <v>116520</v>
      </c>
      <c r="H404" s="111">
        <v>3</v>
      </c>
      <c r="I404" s="111" t="s">
        <v>487</v>
      </c>
      <c r="J404" s="112">
        <v>26000</v>
      </c>
      <c r="K404" s="113">
        <f t="shared" si="13"/>
        <v>4446000</v>
      </c>
      <c r="L404" s="112">
        <v>26000</v>
      </c>
      <c r="M404" s="114">
        <f t="shared" si="12"/>
        <v>0</v>
      </c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</row>
    <row r="405" spans="1:26" ht="18" customHeight="1" x14ac:dyDescent="0.25">
      <c r="A405" s="21"/>
      <c r="B405" s="37"/>
      <c r="C405" s="37"/>
      <c r="D405" s="37"/>
      <c r="E405" s="37"/>
      <c r="F405" s="37"/>
      <c r="G405" s="37"/>
      <c r="H405" s="8"/>
      <c r="I405" s="8"/>
      <c r="J405" s="34">
        <v>6782200</v>
      </c>
      <c r="K405" s="35">
        <f>SUM(K3:K404)</f>
        <v>1159756200</v>
      </c>
      <c r="L405" s="66"/>
      <c r="M405" s="25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8" customHeight="1" x14ac:dyDescent="0.25">
      <c r="A406" s="9"/>
      <c r="B406" s="37"/>
      <c r="C406" s="37"/>
      <c r="D406" s="37"/>
      <c r="E406" s="37"/>
      <c r="F406" s="37"/>
      <c r="G406" s="37"/>
      <c r="H406" s="8"/>
      <c r="I406" s="8"/>
      <c r="J406" s="34"/>
      <c r="K406" s="35"/>
      <c r="L406" s="66"/>
      <c r="M406" s="25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8" customHeight="1" x14ac:dyDescent="0.25">
      <c r="A407" s="21"/>
      <c r="B407" s="37"/>
      <c r="C407" s="37"/>
      <c r="D407" s="37"/>
      <c r="E407" s="37"/>
      <c r="F407" s="37"/>
      <c r="G407" s="37"/>
      <c r="H407" s="8"/>
      <c r="I407" s="8"/>
      <c r="J407" s="34"/>
      <c r="K407" s="35"/>
      <c r="L407" s="66"/>
      <c r="M407" s="25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8" customHeight="1" x14ac:dyDescent="0.25">
      <c r="A408" s="21"/>
      <c r="B408" s="37"/>
      <c r="C408" s="37"/>
      <c r="D408" s="37"/>
      <c r="E408" s="37"/>
      <c r="F408" s="37"/>
      <c r="G408" s="37"/>
      <c r="H408" s="8"/>
      <c r="I408" s="8"/>
      <c r="J408" s="34"/>
      <c r="K408" s="35"/>
      <c r="L408" s="66"/>
      <c r="M408" s="25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8" customHeight="1" x14ac:dyDescent="0.25">
      <c r="A409" s="21"/>
      <c r="B409" s="37"/>
      <c r="C409" s="37"/>
      <c r="D409" s="37"/>
      <c r="E409" s="37"/>
      <c r="F409" s="37"/>
      <c r="G409" s="37"/>
      <c r="H409" s="8"/>
      <c r="I409" s="8"/>
      <c r="J409" s="34"/>
      <c r="K409" s="35"/>
      <c r="L409" s="66"/>
      <c r="M409" s="25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8" customHeight="1" x14ac:dyDescent="0.25">
      <c r="A410" s="21"/>
      <c r="B410" s="37"/>
      <c r="C410" s="37"/>
      <c r="D410" s="37"/>
      <c r="E410" s="37"/>
      <c r="F410" s="37"/>
      <c r="G410" s="37"/>
      <c r="H410" s="8"/>
      <c r="I410" s="8"/>
      <c r="J410" s="34"/>
      <c r="K410" s="35"/>
      <c r="L410" s="66"/>
      <c r="M410" s="25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8" customHeight="1" x14ac:dyDescent="0.25">
      <c r="A411" s="21"/>
      <c r="B411" s="37"/>
      <c r="C411" s="37"/>
      <c r="D411" s="37"/>
      <c r="E411" s="37"/>
      <c r="F411" s="37"/>
      <c r="G411" s="37"/>
      <c r="H411" s="8"/>
      <c r="I411" s="8"/>
      <c r="J411" s="34"/>
      <c r="K411" s="35"/>
      <c r="L411" s="66"/>
      <c r="M411" s="25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8" customHeight="1" x14ac:dyDescent="0.25">
      <c r="A412" s="21"/>
      <c r="B412" s="37"/>
      <c r="C412" s="37"/>
      <c r="D412" s="37"/>
      <c r="E412" s="37"/>
      <c r="F412" s="37"/>
      <c r="G412" s="37"/>
      <c r="H412" s="8"/>
      <c r="I412" s="8"/>
      <c r="J412" s="34"/>
      <c r="K412" s="35"/>
      <c r="L412" s="66"/>
      <c r="M412" s="25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8" customHeight="1" x14ac:dyDescent="0.25">
      <c r="A413" s="21"/>
      <c r="B413" s="37"/>
      <c r="C413" s="37"/>
      <c r="D413" s="37"/>
      <c r="E413" s="37"/>
      <c r="F413" s="37"/>
      <c r="G413" s="37"/>
      <c r="H413" s="8"/>
      <c r="I413" s="8"/>
      <c r="J413" s="34"/>
      <c r="K413" s="35"/>
      <c r="L413" s="66"/>
      <c r="M413" s="25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8" customHeight="1" x14ac:dyDescent="0.25">
      <c r="A414" s="21"/>
      <c r="B414" s="37"/>
      <c r="C414" s="37"/>
      <c r="D414" s="37"/>
      <c r="E414" s="37"/>
      <c r="F414" s="37"/>
      <c r="G414" s="37"/>
      <c r="H414" s="8"/>
      <c r="I414" s="8"/>
      <c r="J414" s="34"/>
      <c r="K414" s="35"/>
      <c r="L414" s="66"/>
      <c r="M414" s="25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8" customHeight="1" x14ac:dyDescent="0.25">
      <c r="A415" s="21"/>
      <c r="B415" s="37"/>
      <c r="C415" s="37"/>
      <c r="D415" s="37"/>
      <c r="E415" s="37"/>
      <c r="F415" s="37"/>
      <c r="G415" s="37"/>
      <c r="H415" s="8"/>
      <c r="I415" s="8"/>
      <c r="J415" s="34"/>
      <c r="K415" s="35"/>
      <c r="L415" s="66"/>
      <c r="M415" s="25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8" customHeight="1" x14ac:dyDescent="0.25">
      <c r="A416" s="21"/>
      <c r="B416" s="37"/>
      <c r="C416" s="37"/>
      <c r="D416" s="37"/>
      <c r="E416" s="37"/>
      <c r="F416" s="37"/>
      <c r="G416" s="37"/>
      <c r="H416" s="8"/>
      <c r="I416" s="8"/>
      <c r="J416" s="34"/>
      <c r="K416" s="35"/>
      <c r="L416" s="66"/>
      <c r="M416" s="25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8" customHeight="1" x14ac:dyDescent="0.25">
      <c r="A417" s="21"/>
      <c r="B417" s="37"/>
      <c r="C417" s="37"/>
      <c r="D417" s="37"/>
      <c r="E417" s="37"/>
      <c r="F417" s="37"/>
      <c r="G417" s="37"/>
      <c r="H417" s="8"/>
      <c r="I417" s="8"/>
      <c r="J417" s="34"/>
      <c r="K417" s="35"/>
      <c r="L417" s="66"/>
      <c r="M417" s="25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8" customHeight="1" x14ac:dyDescent="0.25">
      <c r="A418" s="21"/>
      <c r="B418" s="37"/>
      <c r="C418" s="37"/>
      <c r="D418" s="37"/>
      <c r="E418" s="37"/>
      <c r="F418" s="37"/>
      <c r="G418" s="37"/>
      <c r="H418" s="8"/>
      <c r="I418" s="8"/>
      <c r="J418" s="34"/>
      <c r="K418" s="35"/>
      <c r="L418" s="66"/>
      <c r="M418" s="25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8" customHeight="1" x14ac:dyDescent="0.25">
      <c r="A419" s="21"/>
      <c r="B419" s="37"/>
      <c r="C419" s="37"/>
      <c r="D419" s="37"/>
      <c r="E419" s="37"/>
      <c r="F419" s="37"/>
      <c r="G419" s="37"/>
      <c r="H419" s="8"/>
      <c r="I419" s="8"/>
      <c r="J419" s="34"/>
      <c r="K419" s="35"/>
      <c r="L419" s="66"/>
      <c r="M419" s="25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8" customHeight="1" x14ac:dyDescent="0.25">
      <c r="A420" s="21"/>
      <c r="B420" s="37"/>
      <c r="C420" s="37"/>
      <c r="D420" s="37"/>
      <c r="E420" s="37"/>
      <c r="F420" s="37"/>
      <c r="G420" s="37"/>
      <c r="H420" s="8"/>
      <c r="I420" s="8"/>
      <c r="J420" s="34"/>
      <c r="K420" s="35"/>
      <c r="L420" s="66"/>
      <c r="M420" s="25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8" customHeight="1" x14ac:dyDescent="0.25">
      <c r="A421" s="21"/>
      <c r="B421" s="37"/>
      <c r="C421" s="37"/>
      <c r="D421" s="37"/>
      <c r="E421" s="37"/>
      <c r="F421" s="37"/>
      <c r="G421" s="37"/>
      <c r="H421" s="8"/>
      <c r="I421" s="8"/>
      <c r="J421" s="34"/>
      <c r="K421" s="35"/>
      <c r="L421" s="66"/>
      <c r="M421" s="25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8" customHeight="1" x14ac:dyDescent="0.25">
      <c r="A422" s="21"/>
      <c r="B422" s="37"/>
      <c r="C422" s="37"/>
      <c r="D422" s="37"/>
      <c r="E422" s="37"/>
      <c r="F422" s="37"/>
      <c r="G422" s="37"/>
      <c r="H422" s="8"/>
      <c r="I422" s="8"/>
      <c r="J422" s="34"/>
      <c r="K422" s="35"/>
      <c r="L422" s="66"/>
      <c r="M422" s="25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8" customHeight="1" x14ac:dyDescent="0.25">
      <c r="A423" s="21"/>
      <c r="B423" s="37"/>
      <c r="C423" s="37"/>
      <c r="D423" s="37"/>
      <c r="E423" s="37"/>
      <c r="F423" s="37"/>
      <c r="G423" s="37"/>
      <c r="H423" s="8"/>
      <c r="I423" s="8"/>
      <c r="J423" s="34"/>
      <c r="K423" s="35"/>
      <c r="L423" s="66"/>
      <c r="M423" s="25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8" customHeight="1" x14ac:dyDescent="0.25">
      <c r="A424" s="21"/>
      <c r="B424" s="37"/>
      <c r="C424" s="37"/>
      <c r="D424" s="37"/>
      <c r="E424" s="37"/>
      <c r="F424" s="37"/>
      <c r="G424" s="37"/>
      <c r="H424" s="8"/>
      <c r="I424" s="8"/>
      <c r="J424" s="34"/>
      <c r="K424" s="35"/>
      <c r="L424" s="66"/>
      <c r="M424" s="25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8" customHeight="1" x14ac:dyDescent="0.25">
      <c r="A425" s="21"/>
      <c r="B425" s="37"/>
      <c r="C425" s="37"/>
      <c r="D425" s="37"/>
      <c r="E425" s="37"/>
      <c r="F425" s="37"/>
      <c r="G425" s="37"/>
      <c r="H425" s="8"/>
      <c r="I425" s="8"/>
      <c r="J425" s="34"/>
      <c r="K425" s="35"/>
      <c r="L425" s="66"/>
      <c r="M425" s="25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8" customHeight="1" x14ac:dyDescent="0.25">
      <c r="B426" s="37"/>
      <c r="C426" s="37"/>
      <c r="D426" s="37"/>
      <c r="E426" s="37"/>
      <c r="F426" s="37"/>
      <c r="G426" s="37"/>
      <c r="H426" s="8"/>
      <c r="I426" s="8"/>
      <c r="J426" s="34"/>
      <c r="K426" s="35"/>
      <c r="L426" s="66"/>
      <c r="M426" s="25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8" customHeight="1" x14ac:dyDescent="0.25">
      <c r="B427" s="37"/>
      <c r="C427" s="37"/>
      <c r="D427" s="37"/>
      <c r="E427" s="37"/>
      <c r="F427" s="37"/>
      <c r="G427" s="37"/>
      <c r="H427" s="8"/>
      <c r="I427" s="8"/>
      <c r="J427" s="34"/>
      <c r="K427" s="35"/>
      <c r="L427" s="66"/>
      <c r="M427" s="25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8" customHeight="1" x14ac:dyDescent="0.25">
      <c r="B428" s="37"/>
      <c r="C428" s="37"/>
      <c r="D428" s="37"/>
      <c r="E428" s="37"/>
      <c r="F428" s="37"/>
      <c r="G428" s="37"/>
      <c r="H428" s="8"/>
      <c r="I428" s="8"/>
      <c r="J428" s="34"/>
      <c r="K428" s="35"/>
      <c r="L428" s="66"/>
      <c r="M428" s="25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8" customHeight="1" x14ac:dyDescent="0.25">
      <c r="B429" s="37"/>
      <c r="C429" s="37"/>
      <c r="D429" s="37"/>
      <c r="E429" s="37"/>
      <c r="F429" s="37"/>
      <c r="G429" s="37"/>
      <c r="H429" s="8"/>
      <c r="I429" s="8"/>
      <c r="J429" s="34"/>
      <c r="K429" s="35"/>
      <c r="L429" s="66"/>
      <c r="M429" s="25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8" customHeight="1" x14ac:dyDescent="0.25">
      <c r="B430" s="37"/>
      <c r="C430" s="37"/>
      <c r="D430" s="37"/>
      <c r="E430" s="37"/>
      <c r="F430" s="37"/>
      <c r="G430" s="37"/>
      <c r="H430" s="8"/>
      <c r="I430" s="8"/>
      <c r="J430" s="34"/>
      <c r="K430" s="35"/>
      <c r="L430" s="66"/>
      <c r="M430" s="25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8" customHeight="1" x14ac:dyDescent="0.25">
      <c r="B431" s="37"/>
      <c r="C431" s="37"/>
      <c r="D431" s="37"/>
      <c r="E431" s="37"/>
      <c r="F431" s="37"/>
      <c r="G431" s="37"/>
      <c r="H431" s="8"/>
      <c r="I431" s="8"/>
      <c r="J431" s="34"/>
      <c r="K431" s="35"/>
      <c r="L431" s="66"/>
      <c r="M431" s="25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8" customHeight="1" x14ac:dyDescent="0.25">
      <c r="B432" s="37"/>
      <c r="C432" s="37"/>
      <c r="D432" s="37"/>
      <c r="E432" s="37"/>
      <c r="F432" s="37"/>
      <c r="G432" s="37"/>
      <c r="H432" s="8"/>
      <c r="I432" s="8"/>
      <c r="J432" s="34"/>
      <c r="K432" s="35"/>
      <c r="L432" s="66"/>
      <c r="M432" s="25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2:26" ht="18" customHeight="1" x14ac:dyDescent="0.25">
      <c r="B433" s="37"/>
      <c r="C433" s="37"/>
      <c r="D433" s="37"/>
      <c r="E433" s="37"/>
      <c r="F433" s="37"/>
      <c r="G433" s="37"/>
      <c r="H433" s="8"/>
      <c r="I433" s="8"/>
      <c r="J433" s="34"/>
      <c r="K433" s="35"/>
      <c r="L433" s="66"/>
      <c r="M433" s="25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2:26" ht="18" customHeight="1" x14ac:dyDescent="0.25">
      <c r="B434" s="37"/>
      <c r="C434" s="37"/>
      <c r="D434" s="37"/>
      <c r="E434" s="37"/>
      <c r="F434" s="37"/>
      <c r="G434" s="37"/>
      <c r="H434" s="8"/>
      <c r="I434" s="8"/>
      <c r="J434" s="34"/>
      <c r="K434" s="35"/>
      <c r="L434" s="66"/>
      <c r="M434" s="25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2:26" ht="18" customHeight="1" x14ac:dyDescent="0.25">
      <c r="B435" s="37"/>
      <c r="C435" s="37"/>
      <c r="D435" s="37"/>
      <c r="E435" s="37"/>
      <c r="F435" s="37"/>
      <c r="G435" s="37"/>
      <c r="H435" s="8"/>
      <c r="I435" s="8"/>
      <c r="J435" s="34"/>
      <c r="K435" s="35"/>
      <c r="L435" s="66"/>
      <c r="M435" s="25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2:26" ht="18" customHeight="1" x14ac:dyDescent="0.25">
      <c r="B436" s="37"/>
      <c r="C436" s="37"/>
      <c r="D436" s="37"/>
      <c r="E436" s="37"/>
      <c r="F436" s="37"/>
      <c r="G436" s="37"/>
      <c r="H436" s="8"/>
      <c r="I436" s="8"/>
      <c r="J436" s="34"/>
      <c r="K436" s="35"/>
      <c r="L436" s="66"/>
      <c r="M436" s="25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2:26" ht="18" customHeight="1" x14ac:dyDescent="0.25">
      <c r="B437" s="37"/>
      <c r="C437" s="37"/>
      <c r="D437" s="37"/>
      <c r="E437" s="37"/>
      <c r="F437" s="37"/>
      <c r="G437" s="37"/>
      <c r="H437" s="8"/>
      <c r="I437" s="8"/>
      <c r="J437" s="34"/>
      <c r="K437" s="35"/>
      <c r="L437" s="66"/>
      <c r="M437" s="25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2:26" ht="18" customHeight="1" x14ac:dyDescent="0.25">
      <c r="B438" s="37"/>
      <c r="C438" s="37"/>
      <c r="D438" s="37"/>
      <c r="E438" s="37"/>
      <c r="F438" s="37"/>
      <c r="G438" s="37"/>
      <c r="H438" s="8"/>
      <c r="I438" s="8"/>
      <c r="J438" s="34"/>
      <c r="K438" s="35"/>
      <c r="L438" s="66"/>
      <c r="M438" s="25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2:26" ht="18" customHeight="1" x14ac:dyDescent="0.25">
      <c r="B439" s="37"/>
      <c r="C439" s="37"/>
      <c r="D439" s="37"/>
      <c r="E439" s="37"/>
      <c r="F439" s="37"/>
      <c r="G439" s="37"/>
      <c r="H439" s="8"/>
      <c r="I439" s="8"/>
      <c r="J439" s="34"/>
      <c r="K439" s="35"/>
      <c r="L439" s="66"/>
      <c r="M439" s="25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2:26" ht="18" customHeight="1" x14ac:dyDescent="0.25">
      <c r="B440" s="37"/>
      <c r="C440" s="37"/>
      <c r="D440" s="37"/>
      <c r="E440" s="37"/>
      <c r="F440" s="37"/>
      <c r="G440" s="37"/>
      <c r="H440" s="8"/>
      <c r="I440" s="8"/>
      <c r="J440" s="34"/>
      <c r="K440" s="35"/>
      <c r="L440" s="66"/>
      <c r="M440" s="25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2:26" ht="18" customHeight="1" x14ac:dyDescent="0.25">
      <c r="B441" s="37"/>
      <c r="C441" s="37"/>
      <c r="D441" s="37"/>
      <c r="E441" s="37"/>
      <c r="F441" s="37"/>
      <c r="G441" s="37"/>
      <c r="H441" s="8"/>
      <c r="I441" s="8"/>
      <c r="J441" s="34"/>
      <c r="K441" s="35"/>
      <c r="L441" s="66"/>
      <c r="M441" s="25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2:26" ht="18" customHeight="1" x14ac:dyDescent="0.25">
      <c r="B442" s="37"/>
      <c r="C442" s="37"/>
      <c r="D442" s="37"/>
      <c r="E442" s="37"/>
      <c r="F442" s="37"/>
      <c r="G442" s="37"/>
      <c r="H442" s="8"/>
      <c r="I442" s="8"/>
      <c r="J442" s="34"/>
      <c r="K442" s="35"/>
      <c r="L442" s="66"/>
      <c r="M442" s="25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2:26" ht="18" customHeight="1" x14ac:dyDescent="0.25">
      <c r="B443" s="37"/>
      <c r="C443" s="37"/>
      <c r="D443" s="37"/>
      <c r="E443" s="37"/>
      <c r="F443" s="37"/>
      <c r="G443" s="37"/>
      <c r="H443" s="8"/>
      <c r="I443" s="8"/>
      <c r="J443" s="34"/>
      <c r="K443" s="35"/>
      <c r="L443" s="66"/>
      <c r="M443" s="25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2:26" ht="18" customHeight="1" x14ac:dyDescent="0.25">
      <c r="B444" s="37"/>
      <c r="C444" s="37"/>
      <c r="D444" s="37"/>
      <c r="E444" s="37"/>
      <c r="F444" s="37"/>
      <c r="G444" s="37"/>
      <c r="H444" s="8"/>
      <c r="I444" s="8"/>
      <c r="J444" s="34"/>
      <c r="K444" s="35"/>
      <c r="L444" s="66"/>
      <c r="M444" s="25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2:26" ht="18" customHeight="1" x14ac:dyDescent="0.25">
      <c r="B445" s="37"/>
      <c r="C445" s="37"/>
      <c r="D445" s="37"/>
      <c r="E445" s="37"/>
      <c r="F445" s="37"/>
      <c r="G445" s="37"/>
      <c r="H445" s="8"/>
      <c r="I445" s="8"/>
      <c r="J445" s="34"/>
      <c r="K445" s="35"/>
      <c r="L445" s="66"/>
      <c r="M445" s="25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2:26" ht="18" customHeight="1" x14ac:dyDescent="0.25">
      <c r="B446" s="37"/>
      <c r="C446" s="37"/>
      <c r="D446" s="37"/>
      <c r="E446" s="37"/>
      <c r="F446" s="37"/>
      <c r="G446" s="37"/>
      <c r="H446" s="8"/>
      <c r="I446" s="8"/>
      <c r="J446" s="34"/>
      <c r="K446" s="35"/>
      <c r="L446" s="66"/>
      <c r="M446" s="25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2:26" ht="18" customHeight="1" x14ac:dyDescent="0.25">
      <c r="B447" s="37"/>
      <c r="C447" s="37"/>
      <c r="D447" s="37"/>
      <c r="E447" s="37"/>
      <c r="F447" s="37"/>
      <c r="G447" s="37"/>
      <c r="H447" s="8"/>
      <c r="I447" s="8"/>
      <c r="J447" s="34"/>
      <c r="K447" s="35"/>
      <c r="L447" s="66"/>
      <c r="M447" s="25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2:26" ht="18" customHeight="1" x14ac:dyDescent="0.25">
      <c r="B448" s="37"/>
      <c r="C448" s="37"/>
      <c r="D448" s="37"/>
      <c r="E448" s="37"/>
      <c r="F448" s="37"/>
      <c r="G448" s="37"/>
      <c r="H448" s="8"/>
      <c r="I448" s="8"/>
      <c r="J448" s="34"/>
      <c r="K448" s="35"/>
      <c r="L448" s="66"/>
      <c r="M448" s="25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8" customHeight="1" x14ac:dyDescent="0.25">
      <c r="B449" s="37"/>
      <c r="C449" s="37"/>
      <c r="D449" s="37"/>
      <c r="E449" s="37"/>
      <c r="F449" s="37"/>
      <c r="G449" s="37"/>
      <c r="H449" s="8"/>
      <c r="I449" s="8"/>
      <c r="J449" s="34"/>
      <c r="K449" s="35"/>
      <c r="L449" s="66"/>
      <c r="M449" s="25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8" customHeight="1" x14ac:dyDescent="0.25">
      <c r="B450" s="37"/>
      <c r="C450" s="37"/>
      <c r="D450" s="37"/>
      <c r="E450" s="37"/>
      <c r="F450" s="37"/>
      <c r="G450" s="37"/>
      <c r="H450" s="8"/>
      <c r="I450" s="8"/>
      <c r="J450" s="34"/>
      <c r="K450" s="35"/>
      <c r="L450" s="66"/>
      <c r="M450" s="25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8" customHeight="1" x14ac:dyDescent="0.25">
      <c r="B451" s="37"/>
      <c r="C451" s="37"/>
      <c r="D451" s="37"/>
      <c r="E451" s="37"/>
      <c r="F451" s="37"/>
      <c r="G451" s="37"/>
      <c r="H451" s="8"/>
      <c r="I451" s="8"/>
      <c r="J451" s="34"/>
      <c r="K451" s="35"/>
      <c r="L451" s="66"/>
      <c r="M451" s="25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8" customHeight="1" x14ac:dyDescent="0.25">
      <c r="B452" s="37"/>
      <c r="C452" s="37"/>
      <c r="D452" s="37"/>
      <c r="E452" s="37"/>
      <c r="F452" s="37"/>
      <c r="G452" s="37"/>
      <c r="H452" s="8"/>
      <c r="I452" s="8"/>
      <c r="J452" s="34"/>
      <c r="K452" s="35"/>
      <c r="L452" s="66"/>
      <c r="M452" s="25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8" customHeight="1" x14ac:dyDescent="0.25">
      <c r="B453" s="37"/>
      <c r="C453" s="37"/>
      <c r="D453" s="37"/>
      <c r="E453" s="37"/>
      <c r="F453" s="37"/>
      <c r="G453" s="37"/>
      <c r="H453" s="8"/>
      <c r="I453" s="8"/>
      <c r="J453" s="34"/>
      <c r="K453" s="35"/>
      <c r="L453" s="66"/>
      <c r="M453" s="25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8" customHeight="1" x14ac:dyDescent="0.25">
      <c r="B454" s="37"/>
      <c r="C454" s="37"/>
      <c r="D454" s="37"/>
      <c r="E454" s="37"/>
      <c r="F454" s="37"/>
      <c r="G454" s="37"/>
      <c r="H454" s="8"/>
      <c r="I454" s="8"/>
      <c r="J454" s="34"/>
      <c r="K454" s="35"/>
      <c r="L454" s="66"/>
      <c r="M454" s="25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8" customHeight="1" x14ac:dyDescent="0.25">
      <c r="B455" s="37"/>
      <c r="C455" s="37"/>
      <c r="D455" s="37"/>
      <c r="E455" s="37"/>
      <c r="F455" s="37"/>
      <c r="G455" s="37"/>
      <c r="H455" s="8"/>
      <c r="I455" s="8"/>
      <c r="J455" s="34"/>
      <c r="K455" s="35"/>
      <c r="L455" s="66"/>
      <c r="M455" s="25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8" customHeight="1" x14ac:dyDescent="0.25">
      <c r="B456" s="37"/>
      <c r="C456" s="37"/>
      <c r="D456" s="37"/>
      <c r="E456" s="37"/>
      <c r="F456" s="37"/>
      <c r="G456" s="37"/>
      <c r="H456" s="8"/>
      <c r="I456" s="8"/>
      <c r="J456" s="34"/>
      <c r="K456" s="35"/>
      <c r="L456" s="66"/>
      <c r="M456" s="25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8" customHeight="1" x14ac:dyDescent="0.25">
      <c r="B457" s="37"/>
      <c r="C457" s="37"/>
      <c r="D457" s="37"/>
      <c r="E457" s="37"/>
      <c r="F457" s="37"/>
      <c r="G457" s="37"/>
      <c r="H457" s="8"/>
      <c r="I457" s="8"/>
      <c r="J457" s="34"/>
      <c r="K457" s="35"/>
      <c r="L457" s="66"/>
      <c r="M457" s="25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8" customHeight="1" x14ac:dyDescent="0.25">
      <c r="B458" s="37"/>
      <c r="C458" s="37"/>
      <c r="D458" s="37"/>
      <c r="E458" s="37"/>
      <c r="F458" s="37"/>
      <c r="G458" s="37"/>
      <c r="H458" s="8"/>
      <c r="I458" s="8"/>
      <c r="J458" s="34"/>
      <c r="K458" s="35"/>
      <c r="L458" s="66"/>
      <c r="M458" s="25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8" customHeight="1" x14ac:dyDescent="0.25">
      <c r="A459" s="15"/>
      <c r="B459" s="37"/>
      <c r="C459" s="37"/>
      <c r="D459" s="37"/>
      <c r="E459" s="37"/>
      <c r="F459" s="37"/>
      <c r="G459" s="37"/>
      <c r="H459" s="8"/>
      <c r="I459" s="8"/>
      <c r="J459" s="34"/>
      <c r="K459" s="35"/>
      <c r="L459" s="66"/>
      <c r="M459" s="25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8" customHeight="1" x14ac:dyDescent="0.25">
      <c r="A460" s="15"/>
      <c r="B460" s="37"/>
      <c r="C460" s="37"/>
      <c r="D460" s="37"/>
      <c r="E460" s="37"/>
      <c r="F460" s="37"/>
      <c r="G460" s="37"/>
      <c r="H460" s="8"/>
      <c r="I460" s="8"/>
      <c r="J460" s="34"/>
      <c r="K460" s="35"/>
      <c r="L460" s="66"/>
      <c r="M460" s="25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8" customHeight="1" x14ac:dyDescent="0.25">
      <c r="A461" s="15"/>
      <c r="B461" s="37"/>
      <c r="C461" s="37"/>
      <c r="D461" s="37"/>
      <c r="E461" s="37"/>
      <c r="F461" s="37"/>
      <c r="G461" s="37"/>
      <c r="H461" s="8"/>
      <c r="I461" s="8"/>
      <c r="J461" s="34"/>
      <c r="K461" s="35"/>
      <c r="L461" s="66"/>
      <c r="M461" s="25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8" customHeight="1" x14ac:dyDescent="0.25">
      <c r="A462" s="15"/>
      <c r="B462" s="37"/>
      <c r="C462" s="37"/>
      <c r="D462" s="37"/>
      <c r="E462" s="37"/>
      <c r="F462" s="37"/>
      <c r="G462" s="37"/>
      <c r="H462" s="8"/>
      <c r="I462" s="8"/>
      <c r="J462" s="34"/>
      <c r="K462" s="35"/>
      <c r="L462" s="66"/>
      <c r="M462" s="25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8" customHeight="1" x14ac:dyDescent="0.25">
      <c r="A463" s="15"/>
      <c r="B463" s="37"/>
      <c r="C463" s="37"/>
      <c r="D463" s="37"/>
      <c r="E463" s="37"/>
      <c r="F463" s="37"/>
      <c r="G463" s="37"/>
      <c r="H463" s="8"/>
      <c r="I463" s="8"/>
      <c r="J463" s="34"/>
      <c r="K463" s="35"/>
      <c r="L463" s="66"/>
      <c r="M463" s="25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8" customHeight="1" x14ac:dyDescent="0.25">
      <c r="A464" s="15"/>
      <c r="B464" s="37"/>
      <c r="C464" s="37"/>
      <c r="D464" s="37"/>
      <c r="E464" s="37"/>
      <c r="F464" s="37"/>
      <c r="G464" s="37"/>
      <c r="H464" s="8"/>
      <c r="I464" s="8"/>
      <c r="J464" s="34"/>
      <c r="K464" s="35"/>
      <c r="L464" s="66"/>
      <c r="M464" s="25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8" customHeight="1" x14ac:dyDescent="0.25">
      <c r="A465" s="15"/>
      <c r="B465" s="37"/>
      <c r="C465" s="37"/>
      <c r="D465" s="37"/>
      <c r="E465" s="37"/>
      <c r="F465" s="37"/>
      <c r="G465" s="37"/>
      <c r="H465" s="8"/>
      <c r="I465" s="8"/>
      <c r="J465" s="34"/>
      <c r="K465" s="35"/>
      <c r="L465" s="66"/>
      <c r="M465" s="25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8" customHeight="1" x14ac:dyDescent="0.25">
      <c r="A466" s="15"/>
      <c r="B466" s="37"/>
      <c r="C466" s="37"/>
      <c r="D466" s="37"/>
      <c r="E466" s="37"/>
      <c r="F466" s="37"/>
      <c r="G466" s="37"/>
      <c r="H466" s="8"/>
      <c r="I466" s="8"/>
      <c r="J466" s="34"/>
      <c r="K466" s="35"/>
      <c r="L466" s="66"/>
      <c r="M466" s="25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8" customHeight="1" x14ac:dyDescent="0.25">
      <c r="A467" s="9"/>
      <c r="B467" s="37"/>
      <c r="C467" s="37"/>
      <c r="D467" s="37"/>
      <c r="E467" s="37"/>
      <c r="F467" s="37"/>
      <c r="G467" s="37"/>
      <c r="H467" s="8"/>
      <c r="I467" s="8"/>
      <c r="J467" s="34"/>
      <c r="K467" s="35"/>
      <c r="L467" s="66"/>
      <c r="M467" s="25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8" customHeight="1" x14ac:dyDescent="0.25">
      <c r="A468" s="9"/>
      <c r="B468" s="37"/>
      <c r="C468" s="37"/>
      <c r="D468" s="37"/>
      <c r="E468" s="37"/>
      <c r="F468" s="37"/>
      <c r="G468" s="37"/>
      <c r="H468" s="8"/>
      <c r="I468" s="8"/>
      <c r="J468" s="34"/>
      <c r="K468" s="35"/>
      <c r="L468" s="66"/>
      <c r="M468" s="25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8" customHeight="1" x14ac:dyDescent="0.25">
      <c r="A469" s="9"/>
      <c r="B469" s="37"/>
      <c r="C469" s="37"/>
      <c r="D469" s="37"/>
      <c r="E469" s="37"/>
      <c r="F469" s="37"/>
      <c r="G469" s="37"/>
      <c r="H469" s="8"/>
      <c r="I469" s="8"/>
      <c r="J469" s="34"/>
      <c r="K469" s="35"/>
      <c r="L469" s="66"/>
      <c r="M469" s="25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8" customHeight="1" x14ac:dyDescent="0.25">
      <c r="A470" s="9"/>
      <c r="B470" s="37"/>
      <c r="C470" s="37"/>
      <c r="D470" s="37"/>
      <c r="E470" s="37"/>
      <c r="F470" s="37"/>
      <c r="G470" s="37"/>
      <c r="H470" s="8"/>
      <c r="I470" s="8"/>
      <c r="J470" s="34"/>
      <c r="K470" s="35"/>
      <c r="L470" s="66"/>
      <c r="M470" s="25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8" customHeight="1" x14ac:dyDescent="0.25">
      <c r="A471" s="9"/>
      <c r="B471" s="37"/>
      <c r="C471" s="37"/>
      <c r="D471" s="37"/>
      <c r="E471" s="37"/>
      <c r="F471" s="37"/>
      <c r="G471" s="37"/>
      <c r="H471" s="8"/>
      <c r="I471" s="8"/>
      <c r="J471" s="34"/>
      <c r="K471" s="35"/>
      <c r="L471" s="66"/>
      <c r="M471" s="25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8" customHeight="1" x14ac:dyDescent="0.25">
      <c r="A472" s="9"/>
      <c r="B472" s="37"/>
      <c r="C472" s="37"/>
      <c r="D472" s="37"/>
      <c r="E472" s="37"/>
      <c r="F472" s="37"/>
      <c r="G472" s="37"/>
      <c r="H472" s="8"/>
      <c r="I472" s="8"/>
      <c r="J472" s="34"/>
      <c r="K472" s="35"/>
      <c r="L472" s="66"/>
      <c r="M472" s="25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8" customHeight="1" x14ac:dyDescent="0.25">
      <c r="A473" s="9"/>
      <c r="B473" s="37"/>
      <c r="C473" s="37"/>
      <c r="D473" s="37"/>
      <c r="E473" s="37"/>
      <c r="F473" s="37"/>
      <c r="G473" s="37"/>
      <c r="H473" s="8"/>
      <c r="I473" s="8"/>
      <c r="J473" s="34"/>
      <c r="K473" s="35"/>
      <c r="L473" s="66"/>
      <c r="M473" s="25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8" customHeight="1" x14ac:dyDescent="0.25">
      <c r="A474" s="9"/>
      <c r="B474" s="37"/>
      <c r="C474" s="37"/>
      <c r="D474" s="37"/>
      <c r="E474" s="37"/>
      <c r="F474" s="37"/>
      <c r="G474" s="37"/>
      <c r="H474" s="8"/>
      <c r="I474" s="8"/>
      <c r="J474" s="34"/>
      <c r="K474" s="35"/>
      <c r="L474" s="66"/>
      <c r="M474" s="25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8" customHeight="1" x14ac:dyDescent="0.25">
      <c r="A475" s="9"/>
      <c r="B475" s="37"/>
      <c r="C475" s="37"/>
      <c r="D475" s="37"/>
      <c r="E475" s="37"/>
      <c r="F475" s="37"/>
      <c r="G475" s="37"/>
      <c r="H475" s="8"/>
      <c r="I475" s="8"/>
      <c r="J475" s="34"/>
      <c r="K475" s="35"/>
      <c r="L475" s="66"/>
      <c r="M475" s="25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8" customHeight="1" x14ac:dyDescent="0.25">
      <c r="A476" s="9"/>
      <c r="B476" s="37"/>
      <c r="C476" s="37"/>
      <c r="D476" s="37"/>
      <c r="E476" s="37"/>
      <c r="F476" s="37"/>
      <c r="G476" s="37"/>
      <c r="H476" s="8"/>
      <c r="I476" s="8"/>
      <c r="J476" s="34"/>
      <c r="K476" s="35"/>
      <c r="L476" s="66"/>
      <c r="M476" s="25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8" customHeight="1" x14ac:dyDescent="0.25">
      <c r="A477" s="9"/>
      <c r="B477" s="37"/>
      <c r="C477" s="37"/>
      <c r="D477" s="37"/>
      <c r="E477" s="37"/>
      <c r="F477" s="37"/>
      <c r="G477" s="37"/>
      <c r="H477" s="8"/>
      <c r="I477" s="8"/>
      <c r="J477" s="34"/>
      <c r="K477" s="35"/>
      <c r="L477" s="66"/>
      <c r="M477" s="25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8" customHeight="1" x14ac:dyDescent="0.25">
      <c r="A478" s="9"/>
      <c r="B478" s="37"/>
      <c r="C478" s="37"/>
      <c r="D478" s="37"/>
      <c r="E478" s="37"/>
      <c r="F478" s="37"/>
      <c r="G478" s="37"/>
      <c r="H478" s="8"/>
      <c r="I478" s="8"/>
      <c r="J478" s="34"/>
      <c r="K478" s="35"/>
      <c r="L478" s="66"/>
      <c r="M478" s="25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8" customHeight="1" x14ac:dyDescent="0.25">
      <c r="A479" s="9"/>
      <c r="B479" s="37"/>
      <c r="C479" s="37"/>
      <c r="D479" s="37"/>
      <c r="E479" s="37"/>
      <c r="F479" s="37"/>
      <c r="G479" s="37"/>
      <c r="H479" s="8"/>
      <c r="I479" s="8"/>
      <c r="J479" s="34"/>
      <c r="K479" s="35"/>
      <c r="L479" s="66"/>
      <c r="M479" s="25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8" customHeight="1" x14ac:dyDescent="0.25">
      <c r="A480" s="9"/>
      <c r="B480" s="37"/>
      <c r="C480" s="37"/>
      <c r="D480" s="37"/>
      <c r="E480" s="37"/>
      <c r="F480" s="37"/>
      <c r="G480" s="37"/>
      <c r="H480" s="8"/>
      <c r="I480" s="8"/>
      <c r="J480" s="34"/>
      <c r="K480" s="35"/>
      <c r="L480" s="66"/>
      <c r="M480" s="25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8" customHeight="1" x14ac:dyDescent="0.25">
      <c r="A481" s="9"/>
      <c r="B481" s="37"/>
      <c r="C481" s="37"/>
      <c r="D481" s="37"/>
      <c r="E481" s="37"/>
      <c r="F481" s="37"/>
      <c r="G481" s="37"/>
      <c r="H481" s="8"/>
      <c r="I481" s="8"/>
      <c r="J481" s="34"/>
      <c r="K481" s="35"/>
      <c r="L481" s="66"/>
      <c r="M481" s="25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8" customHeight="1" x14ac:dyDescent="0.25">
      <c r="A482" s="9"/>
      <c r="B482" s="37"/>
      <c r="C482" s="37"/>
      <c r="D482" s="37"/>
      <c r="E482" s="37"/>
      <c r="F482" s="37"/>
      <c r="G482" s="37"/>
      <c r="H482" s="8"/>
      <c r="I482" s="8"/>
      <c r="J482" s="34"/>
      <c r="K482" s="35"/>
      <c r="L482" s="66"/>
      <c r="M482" s="25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8" customHeight="1" x14ac:dyDescent="0.25">
      <c r="A483" s="9"/>
      <c r="B483" s="37"/>
      <c r="C483" s="37"/>
      <c r="D483" s="37"/>
      <c r="E483" s="37"/>
      <c r="F483" s="37"/>
      <c r="G483" s="37"/>
      <c r="H483" s="8"/>
      <c r="I483" s="8"/>
      <c r="J483" s="34"/>
      <c r="K483" s="35"/>
      <c r="L483" s="66"/>
      <c r="M483" s="25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8" customHeight="1" x14ac:dyDescent="0.25">
      <c r="A484" s="9"/>
      <c r="B484" s="37"/>
      <c r="C484" s="37"/>
      <c r="D484" s="37"/>
      <c r="E484" s="37"/>
      <c r="F484" s="37"/>
      <c r="G484" s="37"/>
      <c r="H484" s="8"/>
      <c r="I484" s="8"/>
      <c r="J484" s="34"/>
      <c r="K484" s="35"/>
      <c r="L484" s="66"/>
      <c r="M484" s="25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8" customHeight="1" x14ac:dyDescent="0.25">
      <c r="A485" s="9"/>
      <c r="B485" s="37"/>
      <c r="C485" s="37"/>
      <c r="D485" s="37"/>
      <c r="E485" s="37"/>
      <c r="F485" s="37"/>
      <c r="G485" s="37"/>
      <c r="H485" s="8"/>
      <c r="I485" s="8"/>
      <c r="J485" s="34"/>
      <c r="K485" s="35"/>
      <c r="L485" s="66"/>
      <c r="M485" s="25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8" customHeight="1" x14ac:dyDescent="0.25">
      <c r="A486" s="9"/>
      <c r="B486" s="37"/>
      <c r="C486" s="37"/>
      <c r="D486" s="37"/>
      <c r="E486" s="37"/>
      <c r="F486" s="37"/>
      <c r="G486" s="37"/>
      <c r="H486" s="8"/>
      <c r="I486" s="8"/>
      <c r="J486" s="34"/>
      <c r="K486" s="35"/>
      <c r="L486" s="66"/>
      <c r="M486" s="25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8" customHeight="1" x14ac:dyDescent="0.25">
      <c r="A487" s="9"/>
      <c r="B487" s="37"/>
      <c r="C487" s="37"/>
      <c r="D487" s="37"/>
      <c r="E487" s="37"/>
      <c r="F487" s="37"/>
      <c r="G487" s="37"/>
      <c r="H487" s="8"/>
      <c r="I487" s="8"/>
      <c r="J487" s="34"/>
      <c r="K487" s="35"/>
      <c r="L487" s="66"/>
      <c r="M487" s="25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8" customHeight="1" x14ac:dyDescent="0.25">
      <c r="A488" s="9"/>
      <c r="B488" s="37"/>
      <c r="C488" s="37"/>
      <c r="D488" s="37"/>
      <c r="E488" s="37"/>
      <c r="F488" s="37"/>
      <c r="G488" s="37"/>
      <c r="H488" s="8"/>
      <c r="I488" s="8"/>
      <c r="J488" s="34"/>
      <c r="K488" s="35"/>
      <c r="L488" s="66"/>
      <c r="M488" s="25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8" customHeight="1" x14ac:dyDescent="0.25">
      <c r="A489" s="9"/>
      <c r="B489" s="37"/>
      <c r="C489" s="37"/>
      <c r="D489" s="37"/>
      <c r="E489" s="37"/>
      <c r="F489" s="37"/>
      <c r="G489" s="37"/>
      <c r="H489" s="8"/>
      <c r="I489" s="8"/>
      <c r="J489" s="34"/>
      <c r="K489" s="35"/>
      <c r="L489" s="66"/>
      <c r="M489" s="25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8" customHeight="1" x14ac:dyDescent="0.25">
      <c r="A490" s="9"/>
      <c r="B490" s="37"/>
      <c r="C490" s="37"/>
      <c r="D490" s="37"/>
      <c r="E490" s="37"/>
      <c r="F490" s="37"/>
      <c r="G490" s="37"/>
      <c r="H490" s="8"/>
      <c r="I490" s="8"/>
      <c r="J490" s="34"/>
      <c r="K490" s="35"/>
      <c r="L490" s="66"/>
      <c r="M490" s="25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8" customHeight="1" x14ac:dyDescent="0.25">
      <c r="A491" s="9"/>
      <c r="B491" s="37"/>
      <c r="C491" s="37"/>
      <c r="D491" s="37"/>
      <c r="E491" s="37"/>
      <c r="F491" s="37"/>
      <c r="G491" s="37"/>
      <c r="H491" s="8"/>
      <c r="I491" s="8"/>
      <c r="J491" s="34"/>
      <c r="K491" s="35"/>
      <c r="L491" s="66"/>
      <c r="M491" s="25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8" customHeight="1" x14ac:dyDescent="0.25">
      <c r="A492" s="9"/>
      <c r="B492" s="37"/>
      <c r="C492" s="37"/>
      <c r="D492" s="37"/>
      <c r="E492" s="37"/>
      <c r="F492" s="37"/>
      <c r="G492" s="37"/>
      <c r="H492" s="8"/>
      <c r="I492" s="8"/>
      <c r="J492" s="34"/>
      <c r="K492" s="35"/>
      <c r="L492" s="66"/>
      <c r="M492" s="25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8" customHeight="1" x14ac:dyDescent="0.25">
      <c r="A493" s="9"/>
      <c r="B493" s="37"/>
      <c r="C493" s="37"/>
      <c r="D493" s="37"/>
      <c r="E493" s="37"/>
      <c r="F493" s="37"/>
      <c r="G493" s="37"/>
      <c r="H493" s="8"/>
      <c r="I493" s="8"/>
      <c r="J493" s="34"/>
      <c r="K493" s="35"/>
      <c r="L493" s="66"/>
      <c r="M493" s="25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8" customHeight="1" x14ac:dyDescent="0.25">
      <c r="A494" s="9"/>
      <c r="B494" s="37"/>
      <c r="C494" s="37"/>
      <c r="D494" s="37"/>
      <c r="E494" s="37"/>
      <c r="F494" s="37"/>
      <c r="G494" s="37"/>
      <c r="H494" s="8"/>
      <c r="I494" s="8"/>
      <c r="J494" s="34"/>
      <c r="K494" s="35"/>
      <c r="L494" s="66"/>
      <c r="M494" s="25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8" customHeight="1" x14ac:dyDescent="0.25">
      <c r="A495" s="9"/>
      <c r="B495" s="74"/>
      <c r="C495" s="37"/>
      <c r="D495" s="37"/>
      <c r="E495" s="37"/>
      <c r="F495" s="37"/>
      <c r="G495" s="37"/>
      <c r="H495" s="8"/>
      <c r="I495" s="8"/>
      <c r="J495" s="34"/>
      <c r="K495" s="35"/>
      <c r="L495" s="66"/>
      <c r="M495" s="25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8" customHeight="1" x14ac:dyDescent="0.25">
      <c r="A496" s="9"/>
      <c r="B496" s="37"/>
      <c r="C496" s="37"/>
      <c r="D496" s="37"/>
      <c r="E496" s="37"/>
      <c r="F496" s="37"/>
      <c r="G496" s="37"/>
      <c r="H496" s="8"/>
      <c r="I496" s="8"/>
      <c r="J496" s="34"/>
      <c r="K496" s="35"/>
      <c r="L496" s="66"/>
      <c r="M496" s="25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8" customHeight="1" x14ac:dyDescent="0.25">
      <c r="A497" s="9"/>
      <c r="B497" s="37"/>
      <c r="C497" s="37"/>
      <c r="D497" s="37"/>
      <c r="E497" s="37"/>
      <c r="F497" s="37"/>
      <c r="G497" s="37"/>
      <c r="H497" s="8"/>
      <c r="I497" s="8"/>
      <c r="J497" s="34"/>
      <c r="K497" s="35"/>
      <c r="L497" s="66"/>
      <c r="M497" s="25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8" customHeight="1" x14ac:dyDescent="0.25">
      <c r="A498" s="9"/>
      <c r="B498" s="37"/>
      <c r="C498" s="37"/>
      <c r="D498" s="37"/>
      <c r="E498" s="37"/>
      <c r="F498" s="37"/>
      <c r="G498" s="37"/>
      <c r="H498" s="8"/>
      <c r="I498" s="8"/>
      <c r="J498" s="34"/>
      <c r="K498" s="35"/>
      <c r="L498" s="66"/>
      <c r="M498" s="25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8" customHeight="1" x14ac:dyDescent="0.25">
      <c r="A499" s="9"/>
      <c r="B499" s="37"/>
      <c r="C499" s="37"/>
      <c r="D499" s="37"/>
      <c r="E499" s="37"/>
      <c r="F499" s="37"/>
      <c r="G499" s="37"/>
      <c r="H499" s="8"/>
      <c r="I499" s="8"/>
      <c r="J499" s="34"/>
      <c r="K499" s="35"/>
      <c r="L499" s="66"/>
      <c r="M499" s="25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8" customHeight="1" x14ac:dyDescent="0.25">
      <c r="A500" s="9"/>
      <c r="B500" s="37"/>
      <c r="C500" s="37"/>
      <c r="D500" s="37"/>
      <c r="E500" s="37"/>
      <c r="F500" s="37"/>
      <c r="G500" s="37"/>
      <c r="H500" s="8"/>
      <c r="I500" s="8"/>
      <c r="J500" s="34"/>
      <c r="K500" s="35"/>
      <c r="L500" s="66"/>
      <c r="M500" s="25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8" customHeight="1" x14ac:dyDescent="0.25">
      <c r="A501" s="9"/>
      <c r="B501" s="37"/>
      <c r="C501" s="37"/>
      <c r="D501" s="37"/>
      <c r="E501" s="37"/>
      <c r="F501" s="37"/>
      <c r="G501" s="37"/>
      <c r="H501" s="8"/>
      <c r="I501" s="8"/>
      <c r="J501" s="34"/>
      <c r="K501" s="35"/>
      <c r="L501" s="66"/>
      <c r="M501" s="25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8" customHeight="1" x14ac:dyDescent="0.25">
      <c r="A502" s="9"/>
      <c r="B502" s="37"/>
      <c r="C502" s="37"/>
      <c r="D502" s="37"/>
      <c r="E502" s="37"/>
      <c r="F502" s="37"/>
      <c r="G502" s="37"/>
      <c r="H502" s="8"/>
      <c r="I502" s="8"/>
      <c r="J502" s="34"/>
      <c r="K502" s="35"/>
      <c r="L502" s="66"/>
      <c r="M502" s="25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8" customHeight="1" x14ac:dyDescent="0.25">
      <c r="A503" s="9"/>
      <c r="B503" s="37"/>
      <c r="C503" s="37"/>
      <c r="D503" s="37"/>
      <c r="E503" s="37"/>
      <c r="F503" s="37"/>
      <c r="G503" s="37"/>
      <c r="H503" s="8"/>
      <c r="I503" s="8"/>
      <c r="J503" s="34"/>
      <c r="K503" s="35"/>
      <c r="L503" s="66"/>
      <c r="M503" s="25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8" customHeight="1" x14ac:dyDescent="0.25">
      <c r="A504" s="9"/>
      <c r="B504" s="37"/>
      <c r="C504" s="37"/>
      <c r="D504" s="37"/>
      <c r="E504" s="37"/>
      <c r="F504" s="37"/>
      <c r="G504" s="37"/>
      <c r="H504" s="8"/>
      <c r="I504" s="8"/>
      <c r="J504" s="34"/>
      <c r="K504" s="35"/>
      <c r="L504" s="66"/>
      <c r="M504" s="25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8" customHeight="1" x14ac:dyDescent="0.25">
      <c r="A505" s="9"/>
      <c r="B505" s="37"/>
      <c r="C505" s="37"/>
      <c r="D505" s="37"/>
      <c r="E505" s="37"/>
      <c r="F505" s="37"/>
      <c r="G505" s="37"/>
      <c r="H505" s="8"/>
      <c r="I505" s="8"/>
      <c r="J505" s="34"/>
      <c r="K505" s="35"/>
      <c r="L505" s="66"/>
      <c r="M505" s="25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8" customHeight="1" x14ac:dyDescent="0.25">
      <c r="A506" s="9"/>
      <c r="B506" s="37"/>
      <c r="C506" s="37"/>
      <c r="D506" s="37"/>
      <c r="E506" s="37"/>
      <c r="F506" s="37"/>
      <c r="G506" s="37"/>
      <c r="H506" s="8"/>
      <c r="I506" s="8"/>
      <c r="J506" s="34"/>
      <c r="K506" s="35"/>
      <c r="L506" s="66"/>
      <c r="M506" s="25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8" customHeight="1" x14ac:dyDescent="0.25">
      <c r="A507" s="9"/>
      <c r="B507" s="37"/>
      <c r="C507" s="37"/>
      <c r="D507" s="37"/>
      <c r="E507" s="37"/>
      <c r="F507" s="37"/>
      <c r="G507" s="37"/>
      <c r="H507" s="8"/>
      <c r="I507" s="8"/>
      <c r="J507" s="34"/>
      <c r="K507" s="35"/>
      <c r="L507" s="66"/>
      <c r="M507" s="25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8" customHeight="1" x14ac:dyDescent="0.25">
      <c r="A508" s="9"/>
      <c r="B508" s="37"/>
      <c r="C508" s="37"/>
      <c r="D508" s="37"/>
      <c r="E508" s="37"/>
      <c r="F508" s="37"/>
      <c r="G508" s="37"/>
      <c r="H508" s="8"/>
      <c r="I508" s="8"/>
      <c r="J508" s="34"/>
      <c r="K508" s="35"/>
      <c r="L508" s="66"/>
      <c r="M508" s="25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8" customHeight="1" x14ac:dyDescent="0.25">
      <c r="A509" s="9"/>
      <c r="B509" s="37"/>
      <c r="C509" s="37"/>
      <c r="D509" s="37"/>
      <c r="E509" s="37"/>
      <c r="F509" s="37"/>
      <c r="G509" s="37"/>
      <c r="H509" s="8"/>
      <c r="I509" s="8"/>
      <c r="J509" s="34"/>
      <c r="K509" s="35"/>
      <c r="L509" s="66"/>
      <c r="M509" s="25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8" customHeight="1" x14ac:dyDescent="0.25">
      <c r="A510" s="9"/>
      <c r="B510" s="37"/>
      <c r="C510" s="37"/>
      <c r="D510" s="37"/>
      <c r="E510" s="37"/>
      <c r="F510" s="37"/>
      <c r="G510" s="37"/>
      <c r="H510" s="8"/>
      <c r="I510" s="8"/>
      <c r="J510" s="34"/>
      <c r="K510" s="35"/>
      <c r="L510" s="66"/>
      <c r="M510" s="25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8" customHeight="1" x14ac:dyDescent="0.25">
      <c r="A511" s="9"/>
      <c r="B511" s="37"/>
      <c r="C511" s="37"/>
      <c r="D511" s="37"/>
      <c r="E511" s="37"/>
      <c r="F511" s="37"/>
      <c r="G511" s="37"/>
      <c r="H511" s="8"/>
      <c r="I511" s="8"/>
      <c r="J511" s="34"/>
      <c r="K511" s="35"/>
      <c r="L511" s="66"/>
      <c r="M511" s="25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8" customHeight="1" x14ac:dyDescent="0.25">
      <c r="A512" s="9"/>
      <c r="B512" s="37"/>
      <c r="C512" s="37"/>
      <c r="D512" s="37"/>
      <c r="E512" s="37"/>
      <c r="F512" s="37"/>
      <c r="G512" s="37"/>
      <c r="H512" s="8"/>
      <c r="I512" s="8"/>
      <c r="J512" s="34"/>
      <c r="K512" s="35"/>
      <c r="L512" s="66"/>
      <c r="M512" s="25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8" customHeight="1" x14ac:dyDescent="0.25">
      <c r="A513" s="9"/>
      <c r="B513" s="37"/>
      <c r="C513" s="37"/>
      <c r="D513" s="37"/>
      <c r="E513" s="37"/>
      <c r="F513" s="37"/>
      <c r="G513" s="37"/>
      <c r="H513" s="8"/>
      <c r="I513" s="8"/>
      <c r="J513" s="34"/>
      <c r="K513" s="35"/>
      <c r="L513" s="66"/>
      <c r="M513" s="25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8" customHeight="1" x14ac:dyDescent="0.25">
      <c r="A514" s="9"/>
      <c r="B514" s="37"/>
      <c r="C514" s="37"/>
      <c r="D514" s="37"/>
      <c r="E514" s="37"/>
      <c r="F514" s="37"/>
      <c r="G514" s="37"/>
      <c r="H514" s="8"/>
      <c r="I514" s="8"/>
      <c r="J514" s="34"/>
      <c r="K514" s="35"/>
      <c r="L514" s="66"/>
      <c r="M514" s="25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8" customHeight="1" x14ac:dyDescent="0.25">
      <c r="A515" s="9"/>
      <c r="B515" s="37"/>
      <c r="C515" s="37"/>
      <c r="D515" s="37"/>
      <c r="E515" s="37"/>
      <c r="F515" s="37"/>
      <c r="G515" s="37"/>
      <c r="H515" s="8"/>
      <c r="I515" s="8"/>
      <c r="J515" s="34"/>
      <c r="K515" s="35"/>
      <c r="L515" s="66"/>
      <c r="M515" s="25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8" customHeight="1" x14ac:dyDescent="0.25">
      <c r="A516" s="9"/>
      <c r="B516" s="37"/>
      <c r="C516" s="37"/>
      <c r="D516" s="37"/>
      <c r="E516" s="37"/>
      <c r="F516" s="37"/>
      <c r="G516" s="37"/>
      <c r="H516" s="8"/>
      <c r="I516" s="8"/>
      <c r="J516" s="34"/>
      <c r="K516" s="35"/>
      <c r="L516" s="66"/>
      <c r="M516" s="25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8" customHeight="1" x14ac:dyDescent="0.25">
      <c r="A517" s="9"/>
      <c r="B517" s="37"/>
      <c r="C517" s="37"/>
      <c r="D517" s="37"/>
      <c r="E517" s="37"/>
      <c r="F517" s="37"/>
      <c r="G517" s="37"/>
      <c r="H517" s="8"/>
      <c r="I517" s="8"/>
      <c r="J517" s="34"/>
      <c r="K517" s="35"/>
      <c r="L517" s="66"/>
      <c r="M517" s="25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8" customHeight="1" x14ac:dyDescent="0.25">
      <c r="A518" s="9"/>
      <c r="B518" s="37"/>
      <c r="C518" s="37"/>
      <c r="D518" s="37"/>
      <c r="E518" s="37"/>
      <c r="F518" s="37"/>
      <c r="G518" s="37"/>
      <c r="H518" s="8"/>
      <c r="I518" s="8"/>
      <c r="J518" s="34"/>
      <c r="K518" s="35"/>
      <c r="L518" s="66"/>
      <c r="M518" s="25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8" customHeight="1" x14ac:dyDescent="0.25">
      <c r="A519" s="9"/>
      <c r="B519" s="37"/>
      <c r="C519" s="37"/>
      <c r="D519" s="37"/>
      <c r="E519" s="37"/>
      <c r="F519" s="37"/>
      <c r="G519" s="37"/>
      <c r="H519" s="8"/>
      <c r="I519" s="8"/>
      <c r="J519" s="34"/>
      <c r="K519" s="35"/>
      <c r="L519" s="66"/>
      <c r="M519" s="25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8" customHeight="1" x14ac:dyDescent="0.25">
      <c r="A520" s="9"/>
      <c r="B520" s="37"/>
      <c r="C520" s="37"/>
      <c r="D520" s="37"/>
      <c r="E520" s="37"/>
      <c r="F520" s="37"/>
      <c r="G520" s="37"/>
      <c r="H520" s="8"/>
      <c r="I520" s="8"/>
      <c r="J520" s="34"/>
      <c r="K520" s="35"/>
      <c r="L520" s="66"/>
      <c r="M520" s="25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8" customHeight="1" x14ac:dyDescent="0.25">
      <c r="A521" s="15"/>
      <c r="B521" s="37"/>
      <c r="C521" s="37"/>
      <c r="D521" s="37"/>
      <c r="E521" s="37"/>
      <c r="F521" s="37"/>
      <c r="G521" s="37"/>
      <c r="H521" s="8"/>
      <c r="I521" s="8"/>
      <c r="J521" s="34"/>
      <c r="K521" s="35"/>
      <c r="L521" s="66"/>
      <c r="M521" s="25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8" customHeight="1" x14ac:dyDescent="0.25">
      <c r="A522" s="9"/>
      <c r="B522" s="37"/>
      <c r="C522" s="37"/>
      <c r="D522" s="37"/>
      <c r="E522" s="37"/>
      <c r="F522" s="37"/>
      <c r="G522" s="37"/>
      <c r="H522" s="8"/>
      <c r="I522" s="8"/>
      <c r="J522" s="34"/>
      <c r="K522" s="35"/>
      <c r="L522" s="66"/>
      <c r="M522" s="25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8" customHeight="1" x14ac:dyDescent="0.25">
      <c r="A523" s="9"/>
      <c r="B523" s="37"/>
      <c r="C523" s="37"/>
      <c r="D523" s="37"/>
      <c r="E523" s="37"/>
      <c r="F523" s="37"/>
      <c r="G523" s="37"/>
      <c r="H523" s="8"/>
      <c r="I523" s="8"/>
      <c r="J523" s="34"/>
      <c r="K523" s="35"/>
      <c r="L523" s="66"/>
      <c r="M523" s="25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8" customHeight="1" x14ac:dyDescent="0.25">
      <c r="A524" s="9"/>
      <c r="B524" s="37"/>
      <c r="C524" s="37"/>
      <c r="D524" s="37"/>
      <c r="E524" s="37"/>
      <c r="F524" s="37"/>
      <c r="G524" s="37"/>
      <c r="H524" s="8"/>
      <c r="I524" s="8"/>
      <c r="J524" s="34"/>
      <c r="K524" s="35"/>
      <c r="L524" s="66"/>
      <c r="M524" s="25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8" customHeight="1" x14ac:dyDescent="0.25">
      <c r="A525" s="9"/>
      <c r="B525" s="37"/>
      <c r="C525" s="37"/>
      <c r="D525" s="37"/>
      <c r="E525" s="37"/>
      <c r="F525" s="37"/>
      <c r="G525" s="37"/>
      <c r="H525" s="8"/>
      <c r="I525" s="8"/>
      <c r="J525" s="34"/>
      <c r="K525" s="35"/>
      <c r="L525" s="66"/>
      <c r="M525" s="25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8" customHeight="1" x14ac:dyDescent="0.25">
      <c r="A526" s="9"/>
      <c r="B526" s="37"/>
      <c r="C526" s="37"/>
      <c r="D526" s="37"/>
      <c r="E526" s="37"/>
      <c r="F526" s="37"/>
      <c r="G526" s="37"/>
      <c r="H526" s="8"/>
      <c r="I526" s="8"/>
      <c r="J526" s="34"/>
      <c r="K526" s="35"/>
      <c r="L526" s="66"/>
      <c r="M526" s="25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8" customHeight="1" x14ac:dyDescent="0.25">
      <c r="A527" s="9"/>
      <c r="B527" s="37"/>
      <c r="C527" s="37"/>
      <c r="D527" s="37"/>
      <c r="E527" s="37"/>
      <c r="F527" s="37"/>
      <c r="G527" s="37"/>
      <c r="H527" s="8"/>
      <c r="I527" s="8"/>
      <c r="J527" s="34"/>
      <c r="K527" s="35"/>
      <c r="L527" s="66"/>
      <c r="M527" s="25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8" customHeight="1" x14ac:dyDescent="0.25">
      <c r="A528" s="9"/>
      <c r="B528" s="37"/>
      <c r="C528" s="37"/>
      <c r="D528" s="37"/>
      <c r="E528" s="37"/>
      <c r="F528" s="37"/>
      <c r="G528" s="37"/>
      <c r="H528" s="8"/>
      <c r="I528" s="8"/>
      <c r="J528" s="34"/>
      <c r="K528" s="35"/>
      <c r="L528" s="66"/>
      <c r="M528" s="25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8" customHeight="1" x14ac:dyDescent="0.25">
      <c r="A529" s="9"/>
      <c r="B529" s="37"/>
      <c r="C529" s="37"/>
      <c r="D529" s="37"/>
      <c r="E529" s="37"/>
      <c r="F529" s="37"/>
      <c r="G529" s="37"/>
      <c r="H529" s="8"/>
      <c r="I529" s="8"/>
      <c r="J529" s="34"/>
      <c r="K529" s="35"/>
      <c r="L529" s="66"/>
      <c r="M529" s="25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8" customHeight="1" x14ac:dyDescent="0.25">
      <c r="A530" s="9"/>
      <c r="B530" s="37"/>
      <c r="C530" s="37"/>
      <c r="D530" s="37"/>
      <c r="E530" s="37"/>
      <c r="F530" s="37"/>
      <c r="G530" s="37"/>
      <c r="H530" s="8"/>
      <c r="I530" s="8"/>
      <c r="J530" s="34"/>
      <c r="K530" s="35"/>
      <c r="L530" s="66"/>
      <c r="M530" s="25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8" customHeight="1" x14ac:dyDescent="0.25">
      <c r="A531" s="9"/>
      <c r="B531" s="37"/>
      <c r="C531" s="37"/>
      <c r="D531" s="37"/>
      <c r="E531" s="37"/>
      <c r="F531" s="37"/>
      <c r="G531" s="37"/>
      <c r="H531" s="8"/>
      <c r="I531" s="8"/>
      <c r="J531" s="34"/>
      <c r="K531" s="35"/>
      <c r="L531" s="66"/>
      <c r="M531" s="25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8" customHeight="1" x14ac:dyDescent="0.25">
      <c r="A532" s="9"/>
      <c r="B532" s="37"/>
      <c r="C532" s="37"/>
      <c r="D532" s="37"/>
      <c r="E532" s="37"/>
      <c r="F532" s="37"/>
      <c r="G532" s="37"/>
      <c r="H532" s="8"/>
      <c r="I532" s="8"/>
      <c r="J532" s="34"/>
      <c r="K532" s="35"/>
      <c r="L532" s="66"/>
      <c r="M532" s="25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8" customHeight="1" x14ac:dyDescent="0.25">
      <c r="A533" s="9"/>
      <c r="B533" s="37"/>
      <c r="C533" s="37"/>
      <c r="D533" s="37"/>
      <c r="E533" s="37"/>
      <c r="F533" s="37"/>
      <c r="G533" s="37"/>
      <c r="H533" s="8"/>
      <c r="I533" s="8"/>
      <c r="J533" s="34"/>
      <c r="K533" s="35"/>
      <c r="L533" s="66"/>
      <c r="M533" s="25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8" customHeight="1" x14ac:dyDescent="0.25">
      <c r="A534" s="9"/>
      <c r="B534" s="37"/>
      <c r="C534" s="37"/>
      <c r="D534" s="37"/>
      <c r="E534" s="37"/>
      <c r="F534" s="37"/>
      <c r="G534" s="37"/>
      <c r="H534" s="8"/>
      <c r="I534" s="8"/>
      <c r="J534" s="34"/>
      <c r="K534" s="35"/>
      <c r="L534" s="66"/>
      <c r="M534" s="25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8" customHeight="1" x14ac:dyDescent="0.25">
      <c r="A535" s="9"/>
      <c r="B535" s="37"/>
      <c r="C535" s="37"/>
      <c r="D535" s="37"/>
      <c r="E535" s="37"/>
      <c r="F535" s="37"/>
      <c r="G535" s="37"/>
      <c r="H535" s="8"/>
      <c r="I535" s="8"/>
      <c r="J535" s="34"/>
      <c r="K535" s="35"/>
      <c r="L535" s="66"/>
      <c r="M535" s="25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8" customHeight="1" x14ac:dyDescent="0.25">
      <c r="A536" s="9"/>
      <c r="B536" s="37"/>
      <c r="C536" s="37"/>
      <c r="D536" s="37"/>
      <c r="E536" s="37"/>
      <c r="F536" s="37"/>
      <c r="G536" s="37"/>
      <c r="H536" s="8"/>
      <c r="I536" s="8"/>
      <c r="J536" s="34"/>
      <c r="K536" s="35"/>
      <c r="L536" s="66"/>
      <c r="M536" s="25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8" customHeight="1" x14ac:dyDescent="0.25">
      <c r="A537" s="9"/>
      <c r="B537" s="37"/>
      <c r="C537" s="37"/>
      <c r="D537" s="37"/>
      <c r="E537" s="37"/>
      <c r="F537" s="37"/>
      <c r="G537" s="37"/>
      <c r="H537" s="8"/>
      <c r="I537" s="8"/>
      <c r="J537" s="34"/>
      <c r="K537" s="35"/>
      <c r="L537" s="66"/>
      <c r="M537" s="25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8" customHeight="1" x14ac:dyDescent="0.25">
      <c r="A538" s="9"/>
      <c r="B538" s="37"/>
      <c r="C538" s="37"/>
      <c r="D538" s="37"/>
      <c r="E538" s="37"/>
      <c r="F538" s="37"/>
      <c r="G538" s="37"/>
      <c r="H538" s="8"/>
      <c r="I538" s="8"/>
      <c r="J538" s="34"/>
      <c r="K538" s="35"/>
      <c r="L538" s="66"/>
      <c r="M538" s="25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8" customHeight="1" x14ac:dyDescent="0.25">
      <c r="A539" s="9"/>
      <c r="B539" s="37"/>
      <c r="C539" s="37"/>
      <c r="D539" s="37"/>
      <c r="E539" s="37"/>
      <c r="F539" s="37"/>
      <c r="G539" s="37"/>
      <c r="H539" s="8"/>
      <c r="I539" s="8"/>
      <c r="J539" s="34"/>
      <c r="K539" s="35"/>
      <c r="L539" s="66"/>
      <c r="M539" s="25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8" customHeight="1" x14ac:dyDescent="0.25">
      <c r="A540" s="9"/>
      <c r="B540" s="37"/>
      <c r="C540" s="37"/>
      <c r="D540" s="37"/>
      <c r="E540" s="37"/>
      <c r="F540" s="37"/>
      <c r="G540" s="37"/>
      <c r="H540" s="8"/>
      <c r="I540" s="8"/>
      <c r="J540" s="34"/>
      <c r="K540" s="35"/>
      <c r="L540" s="66"/>
      <c r="M540" s="25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8" customHeight="1" x14ac:dyDescent="0.25">
      <c r="A541" s="9"/>
      <c r="B541" s="37"/>
      <c r="C541" s="37"/>
      <c r="D541" s="37"/>
      <c r="E541" s="37"/>
      <c r="F541" s="37"/>
      <c r="G541" s="37"/>
      <c r="H541" s="8"/>
      <c r="I541" s="8"/>
      <c r="J541" s="34"/>
      <c r="K541" s="35"/>
      <c r="L541" s="66"/>
      <c r="M541" s="25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8" customHeight="1" x14ac:dyDescent="0.25">
      <c r="A542" s="9"/>
      <c r="B542" s="37"/>
      <c r="C542" s="37"/>
      <c r="D542" s="37"/>
      <c r="E542" s="37"/>
      <c r="F542" s="37"/>
      <c r="G542" s="37"/>
      <c r="H542" s="8"/>
      <c r="I542" s="8"/>
      <c r="J542" s="34"/>
      <c r="K542" s="35"/>
      <c r="L542" s="66"/>
      <c r="M542" s="25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8" customHeight="1" x14ac:dyDescent="0.25">
      <c r="A543" s="9"/>
      <c r="B543" s="37"/>
      <c r="C543" s="37"/>
      <c r="D543" s="37"/>
      <c r="E543" s="37"/>
      <c r="F543" s="37"/>
      <c r="G543" s="37"/>
      <c r="H543" s="8"/>
      <c r="I543" s="8"/>
      <c r="J543" s="34"/>
      <c r="K543" s="35"/>
      <c r="L543" s="66"/>
      <c r="M543" s="25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8" customHeight="1" x14ac:dyDescent="0.25">
      <c r="A544" s="9"/>
      <c r="B544" s="37"/>
      <c r="C544" s="37"/>
      <c r="D544" s="37"/>
      <c r="E544" s="37"/>
      <c r="F544" s="37"/>
      <c r="G544" s="37"/>
      <c r="H544" s="8"/>
      <c r="I544" s="8"/>
      <c r="J544" s="34"/>
      <c r="K544" s="35"/>
      <c r="L544" s="66"/>
      <c r="M544" s="25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8" customHeight="1" x14ac:dyDescent="0.25">
      <c r="A545" s="9"/>
      <c r="B545" s="37"/>
      <c r="C545" s="37"/>
      <c r="D545" s="37"/>
      <c r="E545" s="37"/>
      <c r="F545" s="37"/>
      <c r="G545" s="37"/>
      <c r="H545" s="8"/>
      <c r="I545" s="8"/>
      <c r="J545" s="34"/>
      <c r="K545" s="35"/>
      <c r="L545" s="66"/>
      <c r="M545" s="25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8" customHeight="1" x14ac:dyDescent="0.25">
      <c r="A546" s="9"/>
      <c r="B546" s="37"/>
      <c r="C546" s="37"/>
      <c r="D546" s="37"/>
      <c r="E546" s="37"/>
      <c r="F546" s="37"/>
      <c r="G546" s="37"/>
      <c r="H546" s="8"/>
      <c r="I546" s="8"/>
      <c r="J546" s="34"/>
      <c r="K546" s="35"/>
      <c r="L546" s="66"/>
      <c r="M546" s="25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8" customHeight="1" x14ac:dyDescent="0.25">
      <c r="A547" s="9"/>
      <c r="B547" s="37"/>
      <c r="C547" s="37"/>
      <c r="D547" s="37"/>
      <c r="E547" s="37"/>
      <c r="F547" s="37"/>
      <c r="G547" s="37"/>
      <c r="H547" s="8"/>
      <c r="I547" s="8"/>
      <c r="J547" s="34"/>
      <c r="K547" s="35"/>
      <c r="L547" s="66"/>
      <c r="M547" s="25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8" customHeight="1" x14ac:dyDescent="0.25">
      <c r="A548" s="9"/>
      <c r="B548" s="37"/>
      <c r="C548" s="37"/>
      <c r="D548" s="37"/>
      <c r="E548" s="37"/>
      <c r="F548" s="37"/>
      <c r="G548" s="37"/>
      <c r="H548" s="8"/>
      <c r="I548" s="8"/>
      <c r="J548" s="34"/>
      <c r="K548" s="35"/>
      <c r="L548" s="66"/>
      <c r="M548" s="25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8" customHeight="1" x14ac:dyDescent="0.25">
      <c r="A549" s="9"/>
      <c r="B549" s="37"/>
      <c r="C549" s="37"/>
      <c r="D549" s="37"/>
      <c r="E549" s="37"/>
      <c r="F549" s="37"/>
      <c r="G549" s="37"/>
      <c r="H549" s="8"/>
      <c r="I549" s="8"/>
      <c r="J549" s="34"/>
      <c r="K549" s="35"/>
      <c r="L549" s="66"/>
      <c r="M549" s="25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8" customHeight="1" x14ac:dyDescent="0.25">
      <c r="A550" s="9"/>
      <c r="B550" s="37"/>
      <c r="C550" s="37"/>
      <c r="D550" s="37"/>
      <c r="E550" s="37"/>
      <c r="F550" s="37"/>
      <c r="G550" s="37"/>
      <c r="H550" s="8"/>
      <c r="I550" s="8"/>
      <c r="J550" s="34"/>
      <c r="K550" s="35"/>
      <c r="L550" s="66"/>
      <c r="M550" s="25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8" customHeight="1" x14ac:dyDescent="0.25">
      <c r="A551" s="9"/>
      <c r="B551" s="37"/>
      <c r="C551" s="37"/>
      <c r="D551" s="37"/>
      <c r="E551" s="37"/>
      <c r="F551" s="37"/>
      <c r="G551" s="37"/>
      <c r="H551" s="8"/>
      <c r="I551" s="8"/>
      <c r="J551" s="34"/>
      <c r="K551" s="35"/>
      <c r="L551" s="66"/>
      <c r="M551" s="25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8" customHeight="1" x14ac:dyDescent="0.25">
      <c r="A552" s="9"/>
      <c r="B552" s="37"/>
      <c r="C552" s="37"/>
      <c r="D552" s="37"/>
      <c r="E552" s="37"/>
      <c r="F552" s="37"/>
      <c r="G552" s="37"/>
      <c r="H552" s="8"/>
      <c r="I552" s="8"/>
      <c r="J552" s="34"/>
      <c r="K552" s="35"/>
      <c r="L552" s="66"/>
      <c r="M552" s="25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8" customHeight="1" x14ac:dyDescent="0.25">
      <c r="A553" s="9"/>
      <c r="B553" s="37"/>
      <c r="C553" s="37"/>
      <c r="D553" s="37"/>
      <c r="E553" s="37"/>
      <c r="F553" s="37"/>
      <c r="G553" s="37"/>
      <c r="H553" s="8"/>
      <c r="I553" s="8"/>
      <c r="J553" s="34"/>
      <c r="K553" s="35"/>
      <c r="L553" s="66"/>
      <c r="M553" s="25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8" customHeight="1" x14ac:dyDescent="0.25">
      <c r="A554" s="9"/>
      <c r="B554" s="37"/>
      <c r="C554" s="37"/>
      <c r="D554" s="37"/>
      <c r="E554" s="37"/>
      <c r="F554" s="37"/>
      <c r="G554" s="37"/>
      <c r="H554" s="8"/>
      <c r="I554" s="8"/>
      <c r="J554" s="34"/>
      <c r="K554" s="35"/>
      <c r="L554" s="66"/>
      <c r="M554" s="25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8" customHeight="1" x14ac:dyDescent="0.25">
      <c r="A555" s="9"/>
      <c r="B555" s="37"/>
      <c r="C555" s="37"/>
      <c r="D555" s="37"/>
      <c r="E555" s="37"/>
      <c r="F555" s="37"/>
      <c r="G555" s="37"/>
      <c r="H555" s="8"/>
      <c r="I555" s="8"/>
      <c r="J555" s="34"/>
      <c r="K555" s="35"/>
      <c r="L555" s="66"/>
      <c r="M555" s="25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8" customHeight="1" x14ac:dyDescent="0.25">
      <c r="A556" s="9"/>
      <c r="B556" s="37"/>
      <c r="C556" s="37"/>
      <c r="D556" s="37"/>
      <c r="E556" s="37"/>
      <c r="F556" s="37"/>
      <c r="G556" s="37"/>
      <c r="H556" s="8"/>
      <c r="I556" s="8"/>
      <c r="J556" s="34"/>
      <c r="K556" s="35"/>
      <c r="L556" s="66"/>
      <c r="M556" s="25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8" customHeight="1" x14ac:dyDescent="0.25">
      <c r="A557" s="9"/>
      <c r="B557" s="37"/>
      <c r="C557" s="37"/>
      <c r="D557" s="37"/>
      <c r="E557" s="37"/>
      <c r="F557" s="37"/>
      <c r="G557" s="37"/>
      <c r="H557" s="8"/>
      <c r="I557" s="8"/>
      <c r="J557" s="34"/>
      <c r="K557" s="35"/>
      <c r="L557" s="66"/>
      <c r="M557" s="25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8" customHeight="1" x14ac:dyDescent="0.25">
      <c r="A558" s="9"/>
      <c r="B558" s="37"/>
      <c r="C558" s="37"/>
      <c r="D558" s="37"/>
      <c r="E558" s="37"/>
      <c r="F558" s="37"/>
      <c r="G558" s="37"/>
      <c r="H558" s="8"/>
      <c r="I558" s="8"/>
      <c r="J558" s="34"/>
      <c r="K558" s="35"/>
      <c r="L558" s="66"/>
      <c r="M558" s="25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8" customHeight="1" x14ac:dyDescent="0.25">
      <c r="A559" s="9"/>
      <c r="B559" s="37"/>
      <c r="C559" s="37"/>
      <c r="D559" s="37"/>
      <c r="E559" s="37"/>
      <c r="F559" s="37"/>
      <c r="G559" s="37"/>
      <c r="H559" s="8"/>
      <c r="I559" s="8"/>
      <c r="J559" s="34"/>
      <c r="K559" s="35"/>
      <c r="L559" s="66"/>
      <c r="M559" s="25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8" customHeight="1" x14ac:dyDescent="0.25">
      <c r="A560" s="9"/>
      <c r="B560" s="37"/>
      <c r="C560" s="37"/>
      <c r="D560" s="37"/>
      <c r="E560" s="37"/>
      <c r="F560" s="37"/>
      <c r="G560" s="37"/>
      <c r="H560" s="8"/>
      <c r="I560" s="8"/>
      <c r="J560" s="34"/>
      <c r="K560" s="35"/>
      <c r="L560" s="66"/>
      <c r="M560" s="25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8" customHeight="1" x14ac:dyDescent="0.25">
      <c r="A561" s="9"/>
      <c r="B561" s="37"/>
      <c r="C561" s="37"/>
      <c r="D561" s="37"/>
      <c r="E561" s="37"/>
      <c r="F561" s="37"/>
      <c r="G561" s="37"/>
      <c r="H561" s="8"/>
      <c r="I561" s="8"/>
      <c r="J561" s="34"/>
      <c r="K561" s="35"/>
      <c r="L561" s="66"/>
      <c r="M561" s="25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8" customHeight="1" x14ac:dyDescent="0.25">
      <c r="A562" s="9"/>
      <c r="B562" s="37"/>
      <c r="C562" s="37"/>
      <c r="D562" s="37"/>
      <c r="E562" s="37"/>
      <c r="F562" s="37"/>
      <c r="G562" s="37"/>
      <c r="H562" s="8"/>
      <c r="I562" s="8"/>
      <c r="J562" s="34"/>
      <c r="K562" s="35"/>
      <c r="L562" s="66"/>
      <c r="M562" s="25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8" customHeight="1" x14ac:dyDescent="0.25">
      <c r="A563" s="9"/>
      <c r="B563" s="37"/>
      <c r="C563" s="37"/>
      <c r="D563" s="37"/>
      <c r="E563" s="37"/>
      <c r="F563" s="37"/>
      <c r="G563" s="37"/>
      <c r="H563" s="8"/>
      <c r="I563" s="8"/>
      <c r="J563" s="34"/>
      <c r="K563" s="35"/>
      <c r="L563" s="66"/>
      <c r="M563" s="25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8" customHeight="1" x14ac:dyDescent="0.25">
      <c r="A564" s="9"/>
      <c r="B564" s="37"/>
      <c r="C564" s="37"/>
      <c r="D564" s="37"/>
      <c r="E564" s="37"/>
      <c r="F564" s="37"/>
      <c r="G564" s="37"/>
      <c r="H564" s="8"/>
      <c r="I564" s="8"/>
      <c r="J564" s="34"/>
      <c r="K564" s="35"/>
      <c r="L564" s="66"/>
      <c r="M564" s="25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8" customHeight="1" x14ac:dyDescent="0.25">
      <c r="A565" s="9"/>
      <c r="B565" s="37"/>
      <c r="C565" s="37"/>
      <c r="D565" s="37"/>
      <c r="E565" s="37"/>
      <c r="F565" s="37"/>
      <c r="G565" s="37"/>
      <c r="H565" s="8"/>
      <c r="I565" s="8"/>
      <c r="J565" s="34"/>
      <c r="K565" s="35"/>
      <c r="L565" s="66"/>
      <c r="M565" s="25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8" customHeight="1" x14ac:dyDescent="0.25">
      <c r="A566" s="9"/>
      <c r="B566" s="37"/>
      <c r="C566" s="37"/>
      <c r="D566" s="37"/>
      <c r="E566" s="37"/>
      <c r="F566" s="37"/>
      <c r="G566" s="37"/>
      <c r="H566" s="8"/>
      <c r="I566" s="8"/>
      <c r="J566" s="34"/>
      <c r="K566" s="35"/>
      <c r="L566" s="66"/>
      <c r="M566" s="25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8" customHeight="1" x14ac:dyDescent="0.25">
      <c r="A567" s="9"/>
      <c r="B567" s="37"/>
      <c r="C567" s="37"/>
      <c r="D567" s="37"/>
      <c r="E567" s="37"/>
      <c r="F567" s="37"/>
      <c r="G567" s="37"/>
      <c r="H567" s="8"/>
      <c r="I567" s="8"/>
      <c r="J567" s="34"/>
      <c r="K567" s="35"/>
      <c r="L567" s="66"/>
      <c r="M567" s="25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8" customHeight="1" x14ac:dyDescent="0.25">
      <c r="A568" s="9"/>
      <c r="B568" s="37"/>
      <c r="C568" s="37"/>
      <c r="D568" s="37"/>
      <c r="E568" s="37"/>
      <c r="F568" s="37"/>
      <c r="G568" s="37"/>
      <c r="H568" s="8"/>
      <c r="I568" s="8"/>
      <c r="J568" s="34"/>
      <c r="K568" s="35"/>
      <c r="L568" s="66"/>
      <c r="M568" s="25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8" customHeight="1" x14ac:dyDescent="0.25">
      <c r="A569" s="9"/>
      <c r="B569" s="37"/>
      <c r="C569" s="37"/>
      <c r="D569" s="37"/>
      <c r="E569" s="37"/>
      <c r="F569" s="37"/>
      <c r="G569" s="37"/>
      <c r="H569" s="8"/>
      <c r="I569" s="8"/>
      <c r="J569" s="34"/>
      <c r="K569" s="35"/>
      <c r="L569" s="66"/>
      <c r="M569" s="25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8" customHeight="1" x14ac:dyDescent="0.25">
      <c r="A570" s="9"/>
      <c r="B570" s="37"/>
      <c r="C570" s="37"/>
      <c r="D570" s="37"/>
      <c r="E570" s="37"/>
      <c r="F570" s="37"/>
      <c r="G570" s="37"/>
      <c r="H570" s="8"/>
      <c r="I570" s="8"/>
      <c r="J570" s="34"/>
      <c r="K570" s="35"/>
      <c r="L570" s="66"/>
      <c r="M570" s="25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8" customHeight="1" x14ac:dyDescent="0.25">
      <c r="A571" s="9"/>
      <c r="B571" s="37"/>
      <c r="C571" s="37"/>
      <c r="D571" s="37"/>
      <c r="E571" s="37"/>
      <c r="F571" s="37"/>
      <c r="G571" s="37"/>
      <c r="H571" s="8"/>
      <c r="I571" s="8"/>
      <c r="J571" s="34"/>
      <c r="K571" s="35"/>
      <c r="L571" s="66"/>
      <c r="M571" s="25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8" customHeight="1" x14ac:dyDescent="0.25">
      <c r="A572" s="9"/>
      <c r="B572" s="37"/>
      <c r="C572" s="37"/>
      <c r="D572" s="37"/>
      <c r="E572" s="37"/>
      <c r="F572" s="37"/>
      <c r="G572" s="37"/>
      <c r="H572" s="8"/>
      <c r="I572" s="8"/>
      <c r="J572" s="34"/>
      <c r="K572" s="35"/>
      <c r="L572" s="66"/>
      <c r="M572" s="25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8" customHeight="1" x14ac:dyDescent="0.25">
      <c r="A573" s="9"/>
      <c r="B573" s="37"/>
      <c r="C573" s="37"/>
      <c r="D573" s="37"/>
      <c r="E573" s="37"/>
      <c r="F573" s="37"/>
      <c r="G573" s="37"/>
      <c r="H573" s="8"/>
      <c r="I573" s="8"/>
      <c r="J573" s="34"/>
      <c r="K573" s="35"/>
      <c r="L573" s="66"/>
      <c r="M573" s="25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8" customHeight="1" x14ac:dyDescent="0.25">
      <c r="A574" s="9"/>
      <c r="B574" s="37"/>
      <c r="C574" s="37"/>
      <c r="D574" s="37"/>
      <c r="E574" s="37"/>
      <c r="F574" s="37"/>
      <c r="G574" s="37"/>
      <c r="H574" s="8"/>
      <c r="I574" s="8"/>
      <c r="J574" s="34"/>
      <c r="K574" s="35"/>
      <c r="L574" s="66"/>
      <c r="M574" s="25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8" customHeight="1" x14ac:dyDescent="0.25">
      <c r="A575" s="9"/>
      <c r="B575" s="37"/>
      <c r="C575" s="37"/>
      <c r="D575" s="37"/>
      <c r="E575" s="37"/>
      <c r="F575" s="37"/>
      <c r="G575" s="37"/>
      <c r="H575" s="8"/>
      <c r="I575" s="8"/>
      <c r="J575" s="34"/>
      <c r="K575" s="35"/>
      <c r="L575" s="66"/>
      <c r="M575" s="25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8" customHeight="1" x14ac:dyDescent="0.25">
      <c r="A576" s="9"/>
      <c r="B576" s="37"/>
      <c r="C576" s="37"/>
      <c r="D576" s="37"/>
      <c r="E576" s="37"/>
      <c r="F576" s="37"/>
      <c r="G576" s="37"/>
      <c r="H576" s="8"/>
      <c r="I576" s="8"/>
      <c r="J576" s="34"/>
      <c r="K576" s="35"/>
      <c r="L576" s="66"/>
      <c r="M576" s="25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8" customHeight="1" x14ac:dyDescent="0.25">
      <c r="A577" s="9"/>
      <c r="B577" s="37"/>
      <c r="C577" s="37"/>
      <c r="D577" s="37"/>
      <c r="E577" s="37"/>
      <c r="F577" s="37"/>
      <c r="G577" s="37"/>
      <c r="H577" s="8"/>
      <c r="I577" s="8"/>
      <c r="J577" s="34"/>
      <c r="K577" s="35"/>
      <c r="L577" s="66"/>
      <c r="M577" s="25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spans="1:26" ht="18" customHeight="1" x14ac:dyDescent="0.25">
      <c r="A578" s="9"/>
      <c r="B578" s="37"/>
      <c r="C578" s="37"/>
      <c r="D578" s="37"/>
      <c r="E578" s="37"/>
      <c r="F578" s="37"/>
      <c r="G578" s="37"/>
      <c r="H578" s="8"/>
      <c r="I578" s="8"/>
      <c r="J578" s="34"/>
      <c r="K578" s="35"/>
      <c r="L578" s="66"/>
      <c r="M578" s="25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8" customHeight="1" x14ac:dyDescent="0.25">
      <c r="A579" s="9"/>
      <c r="B579" s="37"/>
      <c r="C579" s="37"/>
      <c r="D579" s="37"/>
      <c r="E579" s="37"/>
      <c r="F579" s="37"/>
      <c r="G579" s="37"/>
      <c r="H579" s="8"/>
      <c r="I579" s="8"/>
      <c r="J579" s="34"/>
      <c r="K579" s="35"/>
      <c r="L579" s="66"/>
      <c r="M579" s="25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8" customHeight="1" x14ac:dyDescent="0.25">
      <c r="A580" s="9"/>
      <c r="B580" s="37"/>
      <c r="C580" s="37"/>
      <c r="D580" s="37"/>
      <c r="E580" s="37"/>
      <c r="F580" s="37"/>
      <c r="G580" s="37"/>
      <c r="H580" s="8"/>
      <c r="I580" s="8"/>
      <c r="J580" s="34"/>
      <c r="K580" s="35"/>
      <c r="L580" s="66"/>
      <c r="M580" s="25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8" customHeight="1" x14ac:dyDescent="0.25">
      <c r="A581" s="9"/>
      <c r="B581" s="37"/>
      <c r="C581" s="37"/>
      <c r="D581" s="37"/>
      <c r="E581" s="37"/>
      <c r="F581" s="37"/>
      <c r="G581" s="37"/>
      <c r="H581" s="8"/>
      <c r="I581" s="8"/>
      <c r="J581" s="34"/>
      <c r="K581" s="35"/>
      <c r="L581" s="66"/>
      <c r="M581" s="25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8" customHeight="1" x14ac:dyDescent="0.25">
      <c r="A582" s="9"/>
      <c r="B582" s="37"/>
      <c r="C582" s="37"/>
      <c r="D582" s="37"/>
      <c r="E582" s="37"/>
      <c r="F582" s="37"/>
      <c r="G582" s="37"/>
      <c r="H582" s="8"/>
      <c r="I582" s="8"/>
      <c r="J582" s="34"/>
      <c r="K582" s="35"/>
      <c r="L582" s="66"/>
      <c r="M582" s="25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8" customHeight="1" x14ac:dyDescent="0.25">
      <c r="A583" s="9"/>
      <c r="B583" s="37"/>
      <c r="C583" s="37"/>
      <c r="D583" s="37"/>
      <c r="E583" s="37"/>
      <c r="F583" s="37"/>
      <c r="G583" s="37"/>
      <c r="H583" s="8"/>
      <c r="I583" s="8"/>
      <c r="J583" s="34"/>
      <c r="K583" s="35"/>
      <c r="L583" s="66"/>
      <c r="M583" s="25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8" customHeight="1" x14ac:dyDescent="0.25">
      <c r="A584" s="9"/>
      <c r="B584" s="37"/>
      <c r="C584" s="37"/>
      <c r="D584" s="37"/>
      <c r="E584" s="37"/>
      <c r="F584" s="37"/>
      <c r="G584" s="37"/>
      <c r="H584" s="8"/>
      <c r="I584" s="8"/>
      <c r="J584" s="34"/>
      <c r="K584" s="35"/>
      <c r="L584" s="66"/>
      <c r="M584" s="25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8" customHeight="1" x14ac:dyDescent="0.25">
      <c r="A585" s="9"/>
      <c r="B585" s="37"/>
      <c r="C585" s="37"/>
      <c r="D585" s="37"/>
      <c r="E585" s="37"/>
      <c r="F585" s="37"/>
      <c r="G585" s="37"/>
      <c r="H585" s="8"/>
      <c r="I585" s="8"/>
      <c r="J585" s="34"/>
      <c r="K585" s="35"/>
      <c r="L585" s="66"/>
      <c r="M585" s="25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8" customHeight="1" x14ac:dyDescent="0.25">
      <c r="A586" s="9"/>
      <c r="B586" s="37"/>
      <c r="C586" s="37"/>
      <c r="D586" s="37"/>
      <c r="E586" s="37"/>
      <c r="F586" s="37"/>
      <c r="G586" s="37"/>
      <c r="H586" s="8"/>
      <c r="I586" s="8"/>
      <c r="J586" s="34"/>
      <c r="K586" s="35"/>
      <c r="L586" s="66"/>
      <c r="M586" s="25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8" customHeight="1" x14ac:dyDescent="0.25">
      <c r="A587" s="9"/>
      <c r="B587" s="37"/>
      <c r="C587" s="37"/>
      <c r="D587" s="37"/>
      <c r="E587" s="37"/>
      <c r="F587" s="37"/>
      <c r="G587" s="37"/>
      <c r="H587" s="8"/>
      <c r="I587" s="8"/>
      <c r="J587" s="34"/>
      <c r="K587" s="35"/>
      <c r="L587" s="66"/>
      <c r="M587" s="25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8" customHeight="1" x14ac:dyDescent="0.25">
      <c r="A588" s="9"/>
      <c r="B588" s="37"/>
      <c r="C588" s="37"/>
      <c r="D588" s="37"/>
      <c r="E588" s="37"/>
      <c r="F588" s="37"/>
      <c r="G588" s="37"/>
      <c r="H588" s="8"/>
      <c r="I588" s="8"/>
      <c r="J588" s="34"/>
      <c r="K588" s="35"/>
      <c r="L588" s="66"/>
      <c r="M588" s="25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8" customHeight="1" x14ac:dyDescent="0.25">
      <c r="A589" s="9"/>
      <c r="B589" s="37"/>
      <c r="C589" s="37"/>
      <c r="D589" s="37"/>
      <c r="E589" s="37"/>
      <c r="F589" s="37"/>
      <c r="G589" s="37"/>
      <c r="H589" s="8"/>
      <c r="I589" s="8"/>
      <c r="J589" s="34"/>
      <c r="K589" s="35"/>
      <c r="L589" s="66"/>
      <c r="M589" s="25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8" customHeight="1" x14ac:dyDescent="0.25">
      <c r="A590" s="9"/>
      <c r="B590" s="37"/>
      <c r="C590" s="37"/>
      <c r="D590" s="37"/>
      <c r="E590" s="37"/>
      <c r="F590" s="37"/>
      <c r="G590" s="37"/>
      <c r="H590" s="8"/>
      <c r="I590" s="8"/>
      <c r="J590" s="34"/>
      <c r="K590" s="35"/>
      <c r="L590" s="66"/>
      <c r="M590" s="25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8" customHeight="1" x14ac:dyDescent="0.25">
      <c r="A591" s="9"/>
      <c r="B591" s="37"/>
      <c r="C591" s="37"/>
      <c r="D591" s="37"/>
      <c r="E591" s="37"/>
      <c r="F591" s="37"/>
      <c r="G591" s="37"/>
      <c r="H591" s="8"/>
      <c r="I591" s="8"/>
      <c r="J591" s="34"/>
      <c r="K591" s="35"/>
      <c r="L591" s="66"/>
      <c r="M591" s="25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8" customHeight="1" x14ac:dyDescent="0.25">
      <c r="A592" s="9"/>
      <c r="B592" s="37"/>
      <c r="C592" s="37"/>
      <c r="D592" s="37"/>
      <c r="E592" s="37"/>
      <c r="F592" s="37"/>
      <c r="G592" s="37"/>
      <c r="H592" s="8"/>
      <c r="I592" s="8"/>
      <c r="J592" s="34"/>
      <c r="K592" s="35"/>
      <c r="L592" s="66"/>
      <c r="M592" s="25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8" customHeight="1" x14ac:dyDescent="0.25">
      <c r="A593" s="9"/>
      <c r="B593" s="37"/>
      <c r="C593" s="37"/>
      <c r="D593" s="37"/>
      <c r="E593" s="37"/>
      <c r="F593" s="37"/>
      <c r="G593" s="37"/>
      <c r="H593" s="8"/>
      <c r="I593" s="8"/>
      <c r="J593" s="34"/>
      <c r="K593" s="35"/>
      <c r="L593" s="66"/>
      <c r="M593" s="25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8" customHeight="1" x14ac:dyDescent="0.25">
      <c r="A594" s="9"/>
      <c r="B594" s="37"/>
      <c r="C594" s="37"/>
      <c r="D594" s="37"/>
      <c r="E594" s="37"/>
      <c r="F594" s="37"/>
      <c r="G594" s="37"/>
      <c r="H594" s="8"/>
      <c r="I594" s="8"/>
      <c r="J594" s="34"/>
      <c r="K594" s="35"/>
      <c r="L594" s="66"/>
      <c r="M594" s="25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8" customHeight="1" x14ac:dyDescent="0.25">
      <c r="A595" s="9"/>
      <c r="B595" s="37"/>
      <c r="C595" s="37"/>
      <c r="D595" s="37"/>
      <c r="E595" s="37"/>
      <c r="F595" s="37"/>
      <c r="G595" s="37"/>
      <c r="H595" s="8"/>
      <c r="I595" s="8"/>
      <c r="J595" s="34"/>
      <c r="K595" s="35"/>
      <c r="L595" s="66"/>
      <c r="M595" s="25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8" customHeight="1" x14ac:dyDescent="0.25">
      <c r="A596" s="9"/>
      <c r="B596" s="37"/>
      <c r="C596" s="37"/>
      <c r="D596" s="37"/>
      <c r="E596" s="37"/>
      <c r="F596" s="37"/>
      <c r="G596" s="37"/>
      <c r="H596" s="8"/>
      <c r="I596" s="8"/>
      <c r="J596" s="34"/>
      <c r="K596" s="35"/>
      <c r="L596" s="66"/>
      <c r="M596" s="25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8" customHeight="1" x14ac:dyDescent="0.25">
      <c r="A597" s="9"/>
      <c r="B597" s="37"/>
      <c r="C597" s="37"/>
      <c r="D597" s="37"/>
      <c r="E597" s="37"/>
      <c r="F597" s="37"/>
      <c r="G597" s="37"/>
      <c r="H597" s="8"/>
      <c r="I597" s="8"/>
      <c r="J597" s="34"/>
      <c r="K597" s="35"/>
      <c r="L597" s="66"/>
      <c r="M597" s="25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8" customHeight="1" x14ac:dyDescent="0.25">
      <c r="A598" s="9"/>
      <c r="B598" s="37"/>
      <c r="C598" s="37"/>
      <c r="D598" s="37"/>
      <c r="E598" s="37"/>
      <c r="F598" s="37"/>
      <c r="G598" s="37"/>
      <c r="H598" s="8"/>
      <c r="I598" s="8"/>
      <c r="J598" s="34"/>
      <c r="K598" s="35"/>
      <c r="L598" s="66"/>
      <c r="M598" s="25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8" customHeight="1" x14ac:dyDescent="0.25">
      <c r="A599" s="9"/>
      <c r="B599" s="37"/>
      <c r="C599" s="37"/>
      <c r="D599" s="37"/>
      <c r="E599" s="37"/>
      <c r="F599" s="37"/>
      <c r="G599" s="37"/>
      <c r="H599" s="8"/>
      <c r="I599" s="8"/>
      <c r="J599" s="34"/>
      <c r="K599" s="35"/>
      <c r="L599" s="66"/>
      <c r="M599" s="25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8" customHeight="1" x14ac:dyDescent="0.25">
      <c r="A600" s="9"/>
      <c r="B600" s="37"/>
      <c r="C600" s="37"/>
      <c r="D600" s="37"/>
      <c r="E600" s="37"/>
      <c r="F600" s="37"/>
      <c r="G600" s="37"/>
      <c r="H600" s="8"/>
      <c r="I600" s="8"/>
      <c r="J600" s="34"/>
      <c r="K600" s="35"/>
      <c r="L600" s="66"/>
      <c r="M600" s="25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8" customHeight="1" x14ac:dyDescent="0.25">
      <c r="A601" s="9"/>
      <c r="B601" s="37"/>
      <c r="C601" s="37"/>
      <c r="D601" s="37"/>
      <c r="E601" s="37"/>
      <c r="F601" s="37"/>
      <c r="G601" s="37"/>
      <c r="H601" s="8"/>
      <c r="I601" s="8"/>
      <c r="J601" s="34"/>
      <c r="K601" s="35"/>
      <c r="L601" s="66"/>
      <c r="M601" s="25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8" customHeight="1" x14ac:dyDescent="0.25">
      <c r="A602" s="9"/>
      <c r="B602" s="37"/>
      <c r="C602" s="37"/>
      <c r="D602" s="37"/>
      <c r="E602" s="37"/>
      <c r="F602" s="37"/>
      <c r="G602" s="37"/>
      <c r="H602" s="8"/>
      <c r="I602" s="8"/>
      <c r="J602" s="34"/>
      <c r="K602" s="35"/>
      <c r="L602" s="66"/>
      <c r="M602" s="25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8" customHeight="1" x14ac:dyDescent="0.25">
      <c r="A603" s="9"/>
      <c r="B603" s="37"/>
      <c r="C603" s="37"/>
      <c r="D603" s="37"/>
      <c r="E603" s="37"/>
      <c r="F603" s="37"/>
      <c r="G603" s="37"/>
      <c r="H603" s="8"/>
      <c r="I603" s="8"/>
      <c r="J603" s="34"/>
      <c r="K603" s="35"/>
      <c r="L603" s="66"/>
      <c r="M603" s="25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8" customHeight="1" x14ac:dyDescent="0.25">
      <c r="A604" s="9"/>
      <c r="B604" s="37"/>
      <c r="C604" s="37"/>
      <c r="D604" s="37"/>
      <c r="E604" s="37"/>
      <c r="F604" s="37"/>
      <c r="G604" s="37"/>
      <c r="H604" s="8"/>
      <c r="I604" s="8"/>
      <c r="J604" s="34"/>
      <c r="K604" s="35"/>
      <c r="L604" s="66"/>
      <c r="M604" s="25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8" customHeight="1" x14ac:dyDescent="0.25">
      <c r="A605" s="9"/>
      <c r="B605" s="37"/>
      <c r="C605" s="37"/>
      <c r="D605" s="37"/>
      <c r="E605" s="37"/>
      <c r="F605" s="37"/>
      <c r="G605" s="37"/>
      <c r="H605" s="8"/>
      <c r="I605" s="8"/>
      <c r="J605" s="34"/>
      <c r="K605" s="35"/>
      <c r="L605" s="66"/>
      <c r="M605" s="25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8" customHeight="1" x14ac:dyDescent="0.25">
      <c r="A606" s="9"/>
      <c r="B606" s="37"/>
      <c r="C606" s="37"/>
      <c r="D606" s="37"/>
      <c r="E606" s="37"/>
      <c r="F606" s="37"/>
      <c r="G606" s="37"/>
      <c r="H606" s="8"/>
      <c r="I606" s="8"/>
      <c r="J606" s="34"/>
      <c r="K606" s="35"/>
      <c r="L606" s="66"/>
      <c r="M606" s="25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8" customHeight="1" x14ac:dyDescent="0.25">
      <c r="A607" s="9"/>
      <c r="B607" s="37"/>
      <c r="C607" s="37"/>
      <c r="D607" s="37"/>
      <c r="E607" s="37"/>
      <c r="F607" s="37"/>
      <c r="G607" s="37"/>
      <c r="H607" s="8"/>
      <c r="I607" s="8"/>
      <c r="J607" s="34"/>
      <c r="K607" s="35"/>
      <c r="L607" s="66"/>
      <c r="M607" s="25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8" customHeight="1" x14ac:dyDescent="0.25">
      <c r="A608" s="9"/>
      <c r="B608" s="37"/>
      <c r="C608" s="37"/>
      <c r="D608" s="37"/>
      <c r="E608" s="37"/>
      <c r="F608" s="37"/>
      <c r="G608" s="37"/>
      <c r="H608" s="8"/>
      <c r="I608" s="8"/>
      <c r="J608" s="34"/>
      <c r="K608" s="35"/>
      <c r="L608" s="66"/>
      <c r="M608" s="25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8" customHeight="1" x14ac:dyDescent="0.25">
      <c r="A609" s="9"/>
      <c r="B609" s="37"/>
      <c r="C609" s="37"/>
      <c r="D609" s="37"/>
      <c r="E609" s="37"/>
      <c r="F609" s="37"/>
      <c r="G609" s="37"/>
      <c r="H609" s="8"/>
      <c r="I609" s="8"/>
      <c r="J609" s="34"/>
      <c r="K609" s="35"/>
      <c r="L609" s="66"/>
      <c r="M609" s="25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8" customHeight="1" x14ac:dyDescent="0.25">
      <c r="A610" s="9"/>
      <c r="B610" s="37"/>
      <c r="C610" s="37"/>
      <c r="D610" s="37"/>
      <c r="E610" s="37"/>
      <c r="F610" s="37"/>
      <c r="G610" s="37"/>
      <c r="H610" s="8"/>
      <c r="I610" s="8"/>
      <c r="J610" s="34"/>
      <c r="K610" s="35"/>
      <c r="L610" s="66"/>
      <c r="M610" s="25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8" customHeight="1" x14ac:dyDescent="0.25">
      <c r="A611" s="9"/>
      <c r="B611" s="37"/>
      <c r="C611" s="37"/>
      <c r="D611" s="37"/>
      <c r="E611" s="37"/>
      <c r="F611" s="37"/>
      <c r="G611" s="37"/>
      <c r="H611" s="8"/>
      <c r="I611" s="8"/>
      <c r="J611" s="34"/>
      <c r="K611" s="35"/>
      <c r="L611" s="66"/>
      <c r="M611" s="25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8" customHeight="1" x14ac:dyDescent="0.25">
      <c r="A612" s="9"/>
      <c r="B612" s="75"/>
      <c r="C612" s="37"/>
      <c r="D612" s="37"/>
      <c r="E612" s="37"/>
      <c r="F612" s="37"/>
      <c r="G612" s="37"/>
      <c r="H612" s="37"/>
      <c r="I612" s="8"/>
      <c r="J612" s="34"/>
      <c r="K612" s="35"/>
      <c r="L612" s="66"/>
      <c r="M612" s="25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8" customHeight="1" x14ac:dyDescent="0.25">
      <c r="A613" s="9"/>
      <c r="B613" s="21"/>
      <c r="C613" s="8"/>
      <c r="D613" s="8"/>
      <c r="E613" s="8"/>
      <c r="F613" s="8"/>
      <c r="G613" s="8"/>
      <c r="H613" s="8"/>
      <c r="I613" s="8"/>
      <c r="J613" s="34"/>
      <c r="K613" s="35"/>
      <c r="L613" s="66"/>
      <c r="M613" s="25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8" customHeight="1" x14ac:dyDescent="0.25">
      <c r="A614" s="9"/>
      <c r="B614" s="21"/>
      <c r="C614" s="8"/>
      <c r="D614" s="8"/>
      <c r="E614" s="8"/>
      <c r="F614" s="8"/>
      <c r="G614" s="8"/>
      <c r="H614" s="8"/>
      <c r="I614" s="8"/>
      <c r="J614" s="34"/>
      <c r="K614" s="35"/>
      <c r="L614" s="66"/>
      <c r="M614" s="25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8" customHeight="1" x14ac:dyDescent="0.25">
      <c r="A615" s="9"/>
      <c r="B615" s="21"/>
      <c r="C615" s="8"/>
      <c r="D615" s="8"/>
      <c r="E615" s="8"/>
      <c r="F615" s="8"/>
      <c r="G615" s="8"/>
      <c r="H615" s="8"/>
      <c r="I615" s="8"/>
      <c r="J615" s="34"/>
      <c r="K615" s="35"/>
      <c r="L615" s="66"/>
      <c r="M615" s="25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8" customHeight="1" x14ac:dyDescent="0.25">
      <c r="A616" s="9"/>
      <c r="B616" s="21"/>
      <c r="C616" s="8"/>
      <c r="D616" s="8"/>
      <c r="E616" s="8"/>
      <c r="F616" s="8"/>
      <c r="G616" s="8"/>
      <c r="H616" s="8"/>
      <c r="I616" s="8"/>
      <c r="J616" s="34"/>
      <c r="K616" s="35"/>
      <c r="L616" s="66"/>
      <c r="M616" s="25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8" customHeight="1" x14ac:dyDescent="0.25">
      <c r="A617" s="9"/>
      <c r="B617" s="21"/>
      <c r="C617" s="8"/>
      <c r="D617" s="8"/>
      <c r="E617" s="8"/>
      <c r="F617" s="8"/>
      <c r="G617" s="8"/>
      <c r="H617" s="8"/>
      <c r="I617" s="8"/>
      <c r="J617" s="34"/>
      <c r="K617" s="35"/>
      <c r="L617" s="66"/>
      <c r="M617" s="25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8" customHeight="1" x14ac:dyDescent="0.25">
      <c r="A618" s="9"/>
      <c r="B618" s="21"/>
      <c r="C618" s="8"/>
      <c r="D618" s="8"/>
      <c r="E618" s="8"/>
      <c r="F618" s="8"/>
      <c r="G618" s="8"/>
      <c r="H618" s="8"/>
      <c r="I618" s="8"/>
      <c r="J618" s="34"/>
      <c r="K618" s="35"/>
      <c r="L618" s="66"/>
      <c r="M618" s="25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8" customHeight="1" x14ac:dyDescent="0.25">
      <c r="A619" s="9"/>
      <c r="B619" s="21"/>
      <c r="C619" s="8"/>
      <c r="D619" s="8"/>
      <c r="E619" s="8"/>
      <c r="F619" s="8"/>
      <c r="G619" s="8"/>
      <c r="H619" s="8"/>
      <c r="I619" s="8"/>
      <c r="J619" s="34"/>
      <c r="K619" s="35"/>
      <c r="L619" s="66"/>
      <c r="M619" s="25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8" customHeight="1" x14ac:dyDescent="0.25">
      <c r="A620" s="9"/>
      <c r="B620" s="21"/>
      <c r="C620" s="8"/>
      <c r="D620" s="8"/>
      <c r="E620" s="8"/>
      <c r="F620" s="8"/>
      <c r="G620" s="8"/>
      <c r="H620" s="8"/>
      <c r="I620" s="8"/>
      <c r="J620" s="34"/>
      <c r="K620" s="35"/>
      <c r="L620" s="66"/>
      <c r="M620" s="25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8" customHeight="1" x14ac:dyDescent="0.25">
      <c r="A621" s="9"/>
      <c r="B621" s="21"/>
      <c r="C621" s="8"/>
      <c r="D621" s="8"/>
      <c r="E621" s="8"/>
      <c r="F621" s="8"/>
      <c r="G621" s="8"/>
      <c r="H621" s="8"/>
      <c r="I621" s="8"/>
      <c r="J621" s="34"/>
      <c r="K621" s="35"/>
      <c r="L621" s="66"/>
      <c r="M621" s="25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8" customHeight="1" x14ac:dyDescent="0.25">
      <c r="A622" s="9"/>
      <c r="B622" s="21"/>
      <c r="C622" s="8"/>
      <c r="D622" s="8"/>
      <c r="E622" s="8"/>
      <c r="F622" s="8"/>
      <c r="G622" s="8"/>
      <c r="H622" s="8"/>
      <c r="I622" s="8"/>
      <c r="J622" s="34"/>
      <c r="K622" s="35"/>
      <c r="L622" s="66"/>
      <c r="M622" s="25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8" customHeight="1" x14ac:dyDescent="0.25">
      <c r="A623" s="9"/>
      <c r="B623" s="21"/>
      <c r="C623" s="8"/>
      <c r="D623" s="8"/>
      <c r="E623" s="8"/>
      <c r="F623" s="8"/>
      <c r="G623" s="8"/>
      <c r="H623" s="8"/>
      <c r="I623" s="8"/>
      <c r="J623" s="34"/>
      <c r="K623" s="35"/>
      <c r="L623" s="66"/>
      <c r="M623" s="25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8" customHeight="1" x14ac:dyDescent="0.25">
      <c r="A624" s="9"/>
      <c r="B624" s="21"/>
      <c r="C624" s="8"/>
      <c r="D624" s="8"/>
      <c r="E624" s="8"/>
      <c r="F624" s="8"/>
      <c r="G624" s="8"/>
      <c r="H624" s="8"/>
      <c r="I624" s="8"/>
      <c r="J624" s="34"/>
      <c r="K624" s="35"/>
      <c r="L624" s="66"/>
      <c r="M624" s="25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8" customHeight="1" x14ac:dyDescent="0.25">
      <c r="A625" s="9"/>
      <c r="B625" s="21"/>
      <c r="C625" s="8"/>
      <c r="D625" s="8"/>
      <c r="E625" s="8"/>
      <c r="F625" s="8"/>
      <c r="G625" s="8"/>
      <c r="H625" s="8"/>
      <c r="I625" s="8"/>
      <c r="J625" s="34"/>
      <c r="K625" s="35"/>
      <c r="L625" s="66"/>
      <c r="M625" s="25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8" customHeight="1" x14ac:dyDescent="0.25">
      <c r="A626" s="9"/>
      <c r="B626" s="21"/>
      <c r="C626" s="8"/>
      <c r="D626" s="8"/>
      <c r="E626" s="8"/>
      <c r="F626" s="8"/>
      <c r="G626" s="8"/>
      <c r="H626" s="8"/>
      <c r="I626" s="8"/>
      <c r="J626" s="34"/>
      <c r="K626" s="35"/>
      <c r="L626" s="66"/>
      <c r="M626" s="25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8" customHeight="1" x14ac:dyDescent="0.25">
      <c r="A627" s="9"/>
      <c r="B627" s="21"/>
      <c r="C627" s="8"/>
      <c r="D627" s="8"/>
      <c r="E627" s="8"/>
      <c r="F627" s="8"/>
      <c r="G627" s="8"/>
      <c r="H627" s="8"/>
      <c r="I627" s="8"/>
      <c r="J627" s="34"/>
      <c r="K627" s="35"/>
      <c r="L627" s="66"/>
      <c r="M627" s="25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8" customHeight="1" x14ac:dyDescent="0.25">
      <c r="A628" s="9"/>
      <c r="B628" s="21"/>
      <c r="C628" s="8"/>
      <c r="D628" s="8"/>
      <c r="E628" s="8"/>
      <c r="F628" s="8"/>
      <c r="G628" s="8"/>
      <c r="H628" s="8"/>
      <c r="I628" s="8"/>
      <c r="J628" s="34"/>
      <c r="K628" s="35"/>
      <c r="L628" s="66"/>
      <c r="M628" s="25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8" customHeight="1" x14ac:dyDescent="0.25">
      <c r="A629" s="9"/>
      <c r="B629" s="21"/>
      <c r="C629" s="8"/>
      <c r="D629" s="8"/>
      <c r="E629" s="8"/>
      <c r="F629" s="8"/>
      <c r="G629" s="8"/>
      <c r="H629" s="8"/>
      <c r="I629" s="8"/>
      <c r="J629" s="34"/>
      <c r="K629" s="35"/>
      <c r="L629" s="66"/>
      <c r="M629" s="25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8" customHeight="1" x14ac:dyDescent="0.25">
      <c r="A630" s="9"/>
      <c r="B630" s="21"/>
      <c r="C630" s="8"/>
      <c r="D630" s="8"/>
      <c r="E630" s="8"/>
      <c r="F630" s="8"/>
      <c r="G630" s="8"/>
      <c r="H630" s="8"/>
      <c r="I630" s="8"/>
      <c r="J630" s="34"/>
      <c r="K630" s="35"/>
      <c r="L630" s="66"/>
      <c r="M630" s="25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8" customHeight="1" x14ac:dyDescent="0.25">
      <c r="A631" s="9"/>
      <c r="B631" s="21"/>
      <c r="C631" s="8"/>
      <c r="D631" s="8"/>
      <c r="E631" s="8"/>
      <c r="F631" s="8"/>
      <c r="G631" s="8"/>
      <c r="H631" s="8"/>
      <c r="I631" s="8"/>
      <c r="J631" s="34"/>
      <c r="K631" s="35"/>
      <c r="L631" s="66"/>
      <c r="M631" s="25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8" customHeight="1" x14ac:dyDescent="0.25">
      <c r="A632" s="9"/>
      <c r="B632" s="21"/>
      <c r="C632" s="8"/>
      <c r="D632" s="8"/>
      <c r="E632" s="8"/>
      <c r="F632" s="8"/>
      <c r="G632" s="8"/>
      <c r="H632" s="8"/>
      <c r="I632" s="8"/>
      <c r="J632" s="34"/>
      <c r="K632" s="35"/>
      <c r="L632" s="66"/>
      <c r="M632" s="25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8" customHeight="1" x14ac:dyDescent="0.25">
      <c r="A633" s="9"/>
      <c r="B633" s="21"/>
      <c r="C633" s="8"/>
      <c r="D633" s="8"/>
      <c r="E633" s="8"/>
      <c r="F633" s="8"/>
      <c r="G633" s="8"/>
      <c r="H633" s="8"/>
      <c r="I633" s="8"/>
      <c r="J633" s="34"/>
      <c r="K633" s="35"/>
      <c r="L633" s="66"/>
      <c r="M633" s="25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8" customHeight="1" x14ac:dyDescent="0.25">
      <c r="A634" s="9"/>
      <c r="B634" s="21"/>
      <c r="C634" s="8"/>
      <c r="D634" s="8"/>
      <c r="E634" s="8"/>
      <c r="F634" s="8"/>
      <c r="G634" s="8"/>
      <c r="H634" s="8"/>
      <c r="I634" s="8"/>
      <c r="J634" s="34"/>
      <c r="K634" s="35"/>
      <c r="L634" s="66"/>
      <c r="M634" s="25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8" customHeight="1" x14ac:dyDescent="0.25">
      <c r="A635" s="9"/>
      <c r="B635" s="21"/>
      <c r="C635" s="8"/>
      <c r="D635" s="8"/>
      <c r="E635" s="8"/>
      <c r="F635" s="8"/>
      <c r="G635" s="8"/>
      <c r="H635" s="8"/>
      <c r="I635" s="8"/>
      <c r="J635" s="34"/>
      <c r="K635" s="35"/>
      <c r="L635" s="66"/>
      <c r="M635" s="25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8" customHeight="1" x14ac:dyDescent="0.25">
      <c r="A636" s="9"/>
      <c r="B636" s="21"/>
      <c r="C636" s="8"/>
      <c r="D636" s="8"/>
      <c r="E636" s="8"/>
      <c r="F636" s="8"/>
      <c r="G636" s="8"/>
      <c r="H636" s="8"/>
      <c r="I636" s="8"/>
      <c r="J636" s="34"/>
      <c r="K636" s="35"/>
      <c r="L636" s="66"/>
      <c r="M636" s="25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8" customHeight="1" x14ac:dyDescent="0.25">
      <c r="A637" s="9"/>
      <c r="B637" s="21"/>
      <c r="C637" s="8"/>
      <c r="D637" s="8"/>
      <c r="E637" s="8"/>
      <c r="F637" s="8"/>
      <c r="G637" s="8"/>
      <c r="H637" s="8"/>
      <c r="I637" s="8"/>
      <c r="J637" s="34"/>
      <c r="K637" s="35"/>
      <c r="L637" s="66"/>
      <c r="M637" s="25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8" customHeight="1" x14ac:dyDescent="0.25">
      <c r="A638" s="9"/>
      <c r="B638" s="21"/>
      <c r="C638" s="8"/>
      <c r="D638" s="8"/>
      <c r="E638" s="8"/>
      <c r="F638" s="8"/>
      <c r="G638" s="8"/>
      <c r="H638" s="8"/>
      <c r="I638" s="8"/>
      <c r="J638" s="34"/>
      <c r="K638" s="35"/>
      <c r="L638" s="66"/>
      <c r="M638" s="25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8" customHeight="1" x14ac:dyDescent="0.25">
      <c r="A639" s="9"/>
      <c r="B639" s="21"/>
      <c r="C639" s="8"/>
      <c r="D639" s="8"/>
      <c r="E639" s="8"/>
      <c r="F639" s="8"/>
      <c r="G639" s="8"/>
      <c r="H639" s="8"/>
      <c r="I639" s="8"/>
      <c r="J639" s="34"/>
      <c r="K639" s="35"/>
      <c r="L639" s="66"/>
      <c r="M639" s="25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8" customHeight="1" x14ac:dyDescent="0.25">
      <c r="A640" s="9"/>
      <c r="B640" s="21"/>
      <c r="C640" s="8"/>
      <c r="D640" s="8"/>
      <c r="E640" s="8"/>
      <c r="F640" s="8"/>
      <c r="G640" s="8"/>
      <c r="H640" s="8"/>
      <c r="I640" s="8"/>
      <c r="J640" s="34"/>
      <c r="K640" s="35"/>
      <c r="L640" s="66"/>
      <c r="M640" s="25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8" customHeight="1" x14ac:dyDescent="0.25">
      <c r="A641" s="9"/>
      <c r="B641" s="21"/>
      <c r="C641" s="8"/>
      <c r="D641" s="8"/>
      <c r="E641" s="8"/>
      <c r="F641" s="8"/>
      <c r="G641" s="8"/>
      <c r="H641" s="8"/>
      <c r="I641" s="8"/>
      <c r="J641" s="34"/>
      <c r="K641" s="35"/>
      <c r="L641" s="66"/>
      <c r="M641" s="25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8" customHeight="1" x14ac:dyDescent="0.25">
      <c r="A642" s="9"/>
      <c r="B642" s="21"/>
      <c r="C642" s="8"/>
      <c r="D642" s="8"/>
      <c r="E642" s="8"/>
      <c r="F642" s="8"/>
      <c r="G642" s="8"/>
      <c r="H642" s="8"/>
      <c r="I642" s="8"/>
      <c r="J642" s="34"/>
      <c r="K642" s="35"/>
      <c r="L642" s="66"/>
      <c r="M642" s="25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8" customHeight="1" x14ac:dyDescent="0.25">
      <c r="A643" s="9"/>
      <c r="B643" s="21"/>
      <c r="C643" s="8"/>
      <c r="D643" s="8"/>
      <c r="E643" s="8"/>
      <c r="F643" s="8"/>
      <c r="G643" s="8"/>
      <c r="H643" s="8"/>
      <c r="I643" s="8"/>
      <c r="J643" s="34"/>
      <c r="K643" s="35"/>
      <c r="L643" s="66"/>
      <c r="M643" s="25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8" customHeight="1" x14ac:dyDescent="0.25">
      <c r="A644" s="9"/>
      <c r="B644" s="21"/>
      <c r="C644" s="8"/>
      <c r="D644" s="8"/>
      <c r="E644" s="8"/>
      <c r="F644" s="8"/>
      <c r="G644" s="8"/>
      <c r="H644" s="8"/>
      <c r="I644" s="8"/>
      <c r="J644" s="34"/>
      <c r="K644" s="35"/>
      <c r="L644" s="66"/>
      <c r="M644" s="25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8" customHeight="1" x14ac:dyDescent="0.25">
      <c r="A645" s="9"/>
      <c r="B645" s="21"/>
      <c r="C645" s="8"/>
      <c r="D645" s="8"/>
      <c r="E645" s="8"/>
      <c r="F645" s="8"/>
      <c r="G645" s="8"/>
      <c r="H645" s="8"/>
      <c r="I645" s="8"/>
      <c r="J645" s="34"/>
      <c r="K645" s="35"/>
      <c r="L645" s="66"/>
      <c r="M645" s="25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8" customHeight="1" x14ac:dyDescent="0.25">
      <c r="A646" s="9"/>
      <c r="B646" s="21"/>
      <c r="C646" s="8"/>
      <c r="D646" s="8"/>
      <c r="E646" s="8"/>
      <c r="F646" s="8"/>
      <c r="G646" s="8"/>
      <c r="H646" s="8"/>
      <c r="I646" s="8"/>
      <c r="J646" s="34"/>
      <c r="K646" s="35"/>
      <c r="L646" s="66"/>
      <c r="M646" s="25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8" customHeight="1" x14ac:dyDescent="0.25">
      <c r="A647" s="9"/>
      <c r="B647" s="21"/>
      <c r="C647" s="8"/>
      <c r="D647" s="8"/>
      <c r="E647" s="8"/>
      <c r="F647" s="8"/>
      <c r="G647" s="8"/>
      <c r="H647" s="8"/>
      <c r="I647" s="8"/>
      <c r="J647" s="34"/>
      <c r="K647" s="35"/>
      <c r="L647" s="66"/>
      <c r="M647" s="25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8" customHeight="1" x14ac:dyDescent="0.25">
      <c r="A648" s="9"/>
      <c r="B648" s="21"/>
      <c r="C648" s="8"/>
      <c r="D648" s="8"/>
      <c r="E648" s="8"/>
      <c r="F648" s="8"/>
      <c r="G648" s="8"/>
      <c r="H648" s="8"/>
      <c r="I648" s="8"/>
      <c r="J648" s="34"/>
      <c r="K648" s="35"/>
      <c r="L648" s="66"/>
      <c r="M648" s="25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8" customHeight="1" x14ac:dyDescent="0.25">
      <c r="A649" s="9"/>
      <c r="B649" s="21"/>
      <c r="C649" s="8"/>
      <c r="D649" s="8"/>
      <c r="E649" s="8"/>
      <c r="F649" s="8"/>
      <c r="G649" s="8"/>
      <c r="H649" s="8"/>
      <c r="I649" s="8"/>
      <c r="J649" s="34"/>
      <c r="K649" s="35"/>
      <c r="L649" s="66"/>
      <c r="M649" s="25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8" customHeight="1" x14ac:dyDescent="0.25">
      <c r="A650" s="9"/>
      <c r="B650" s="21"/>
      <c r="C650" s="8"/>
      <c r="D650" s="8"/>
      <c r="E650" s="8"/>
      <c r="F650" s="8"/>
      <c r="G650" s="8"/>
      <c r="H650" s="8"/>
      <c r="I650" s="8"/>
      <c r="J650" s="34"/>
      <c r="K650" s="35"/>
      <c r="L650" s="66"/>
      <c r="M650" s="25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8" customHeight="1" x14ac:dyDescent="0.25">
      <c r="A651" s="9"/>
      <c r="B651" s="21"/>
      <c r="C651" s="8"/>
      <c r="D651" s="8"/>
      <c r="E651" s="8"/>
      <c r="F651" s="8"/>
      <c r="G651" s="8"/>
      <c r="H651" s="8"/>
      <c r="I651" s="8"/>
      <c r="J651" s="34"/>
      <c r="K651" s="35"/>
      <c r="L651" s="66"/>
      <c r="M651" s="25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8" customHeight="1" x14ac:dyDescent="0.25">
      <c r="A652" s="9"/>
      <c r="B652" s="21"/>
      <c r="C652" s="8"/>
      <c r="D652" s="8"/>
      <c r="E652" s="8"/>
      <c r="F652" s="8"/>
      <c r="G652" s="8"/>
      <c r="H652" s="8"/>
      <c r="I652" s="8"/>
      <c r="J652" s="34"/>
      <c r="K652" s="35"/>
      <c r="L652" s="66"/>
      <c r="M652" s="25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8" customHeight="1" x14ac:dyDescent="0.25">
      <c r="A653" s="9"/>
      <c r="B653" s="21"/>
      <c r="C653" s="8"/>
      <c r="D653" s="8"/>
      <c r="E653" s="8"/>
      <c r="F653" s="8"/>
      <c r="G653" s="8"/>
      <c r="H653" s="8"/>
      <c r="I653" s="8"/>
      <c r="J653" s="34"/>
      <c r="K653" s="35"/>
      <c r="L653" s="66"/>
      <c r="M653" s="25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8" customHeight="1" x14ac:dyDescent="0.25">
      <c r="A654" s="9"/>
      <c r="B654" s="21"/>
      <c r="C654" s="8"/>
      <c r="D654" s="8"/>
      <c r="E654" s="8"/>
      <c r="F654" s="8"/>
      <c r="G654" s="8"/>
      <c r="H654" s="8"/>
      <c r="I654" s="8"/>
      <c r="J654" s="34"/>
      <c r="K654" s="35"/>
      <c r="L654" s="66"/>
      <c r="M654" s="25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8" customHeight="1" x14ac:dyDescent="0.25">
      <c r="A655" s="9"/>
      <c r="B655" s="21"/>
      <c r="C655" s="8"/>
      <c r="D655" s="8"/>
      <c r="E655" s="8"/>
      <c r="F655" s="8"/>
      <c r="G655" s="8"/>
      <c r="H655" s="8"/>
      <c r="I655" s="8"/>
      <c r="J655" s="34"/>
      <c r="K655" s="35"/>
      <c r="L655" s="66"/>
      <c r="M655" s="25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8" customHeight="1" x14ac:dyDescent="0.25">
      <c r="A656" s="9"/>
      <c r="B656" s="21"/>
      <c r="C656" s="8"/>
      <c r="D656" s="8"/>
      <c r="E656" s="8"/>
      <c r="F656" s="8"/>
      <c r="G656" s="8"/>
      <c r="H656" s="8"/>
      <c r="I656" s="8"/>
      <c r="J656" s="34"/>
      <c r="K656" s="35"/>
      <c r="L656" s="66"/>
      <c r="M656" s="25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8" customHeight="1" x14ac:dyDescent="0.25">
      <c r="A657" s="9"/>
      <c r="B657" s="21"/>
      <c r="C657" s="8"/>
      <c r="D657" s="8"/>
      <c r="E657" s="8"/>
      <c r="F657" s="8"/>
      <c r="G657" s="8"/>
      <c r="H657" s="8"/>
      <c r="I657" s="8"/>
      <c r="J657" s="34"/>
      <c r="K657" s="35"/>
      <c r="L657" s="66"/>
      <c r="M657" s="25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8" customHeight="1" x14ac:dyDescent="0.25">
      <c r="A658" s="9"/>
      <c r="B658" s="21"/>
      <c r="C658" s="8"/>
      <c r="D658" s="8"/>
      <c r="E658" s="8"/>
      <c r="F658" s="8"/>
      <c r="G658" s="8"/>
      <c r="H658" s="8"/>
      <c r="I658" s="8"/>
      <c r="J658" s="34"/>
      <c r="K658" s="35"/>
      <c r="L658" s="66"/>
      <c r="M658" s="25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8" customHeight="1" x14ac:dyDescent="0.25">
      <c r="A659" s="9"/>
      <c r="B659" s="21"/>
      <c r="C659" s="8"/>
      <c r="D659" s="8"/>
      <c r="E659" s="8"/>
      <c r="F659" s="8"/>
      <c r="G659" s="8"/>
      <c r="H659" s="8"/>
      <c r="I659" s="8"/>
      <c r="J659" s="34"/>
      <c r="K659" s="35"/>
      <c r="L659" s="66"/>
      <c r="M659" s="25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8" customHeight="1" x14ac:dyDescent="0.25">
      <c r="A660" s="9"/>
      <c r="B660" s="21"/>
      <c r="C660" s="8"/>
      <c r="D660" s="8"/>
      <c r="E660" s="8"/>
      <c r="F660" s="8"/>
      <c r="G660" s="8"/>
      <c r="H660" s="8"/>
      <c r="I660" s="8"/>
      <c r="J660" s="34"/>
      <c r="K660" s="35"/>
      <c r="L660" s="66"/>
      <c r="M660" s="25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8" customHeight="1" x14ac:dyDescent="0.25">
      <c r="A661" s="9"/>
      <c r="B661" s="21"/>
      <c r="C661" s="8"/>
      <c r="D661" s="8"/>
      <c r="E661" s="8"/>
      <c r="F661" s="8"/>
      <c r="G661" s="8"/>
      <c r="H661" s="8"/>
      <c r="I661" s="8"/>
      <c r="J661" s="34"/>
      <c r="K661" s="35"/>
      <c r="L661" s="66"/>
      <c r="M661" s="25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8" customHeight="1" x14ac:dyDescent="0.25">
      <c r="A662" s="9"/>
      <c r="B662" s="21"/>
      <c r="C662" s="8"/>
      <c r="D662" s="8"/>
      <c r="E662" s="8"/>
      <c r="F662" s="8"/>
      <c r="G662" s="8"/>
      <c r="H662" s="8"/>
      <c r="I662" s="8"/>
      <c r="J662" s="34"/>
      <c r="K662" s="35"/>
      <c r="L662" s="66"/>
      <c r="M662" s="25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8" customHeight="1" x14ac:dyDescent="0.25">
      <c r="A663" s="9"/>
      <c r="B663" s="21"/>
      <c r="C663" s="8"/>
      <c r="D663" s="8"/>
      <c r="E663" s="8"/>
      <c r="F663" s="8"/>
      <c r="G663" s="8"/>
      <c r="H663" s="8"/>
      <c r="I663" s="8"/>
      <c r="J663" s="34"/>
      <c r="K663" s="35"/>
      <c r="L663" s="66"/>
      <c r="M663" s="25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8" customHeight="1" x14ac:dyDescent="0.25">
      <c r="A664" s="9"/>
      <c r="B664" s="21"/>
      <c r="C664" s="8"/>
      <c r="D664" s="8"/>
      <c r="E664" s="8"/>
      <c r="F664" s="8"/>
      <c r="G664" s="8"/>
      <c r="H664" s="8"/>
      <c r="I664" s="8"/>
      <c r="J664" s="34"/>
      <c r="K664" s="35"/>
      <c r="L664" s="66"/>
      <c r="M664" s="25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8" customHeight="1" x14ac:dyDescent="0.25">
      <c r="A665" s="9"/>
      <c r="B665" s="21"/>
      <c r="C665" s="8"/>
      <c r="D665" s="8"/>
      <c r="E665" s="8"/>
      <c r="F665" s="8"/>
      <c r="G665" s="8"/>
      <c r="H665" s="8"/>
      <c r="I665" s="8"/>
      <c r="J665" s="34"/>
      <c r="K665" s="35"/>
      <c r="L665" s="66"/>
      <c r="M665" s="25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8" customHeight="1" x14ac:dyDescent="0.25">
      <c r="A666" s="9"/>
      <c r="B666" s="21"/>
      <c r="C666" s="8"/>
      <c r="D666" s="8"/>
      <c r="E666" s="8"/>
      <c r="F666" s="8"/>
      <c r="G666" s="8"/>
      <c r="H666" s="8"/>
      <c r="I666" s="8"/>
      <c r="J666" s="34"/>
      <c r="K666" s="35"/>
      <c r="L666" s="66"/>
      <c r="M666" s="25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8" customHeight="1" x14ac:dyDescent="0.25">
      <c r="A667" s="9"/>
      <c r="B667" s="21"/>
      <c r="C667" s="8"/>
      <c r="D667" s="8"/>
      <c r="E667" s="8"/>
      <c r="F667" s="8"/>
      <c r="G667" s="8"/>
      <c r="H667" s="8"/>
      <c r="I667" s="8"/>
      <c r="J667" s="34"/>
      <c r="K667" s="35"/>
      <c r="L667" s="66"/>
      <c r="M667" s="25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8" customHeight="1" x14ac:dyDescent="0.25">
      <c r="A668" s="9"/>
      <c r="B668" s="21"/>
      <c r="C668" s="8"/>
      <c r="D668" s="8"/>
      <c r="E668" s="8"/>
      <c r="F668" s="8"/>
      <c r="G668" s="8"/>
      <c r="H668" s="8"/>
      <c r="I668" s="8"/>
      <c r="J668" s="34"/>
      <c r="K668" s="35"/>
      <c r="L668" s="66"/>
      <c r="M668" s="25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8" customHeight="1" x14ac:dyDescent="0.25">
      <c r="A669" s="9"/>
      <c r="B669" s="21"/>
      <c r="C669" s="8"/>
      <c r="D669" s="8"/>
      <c r="E669" s="8"/>
      <c r="F669" s="8"/>
      <c r="G669" s="8"/>
      <c r="H669" s="8"/>
      <c r="I669" s="8"/>
      <c r="J669" s="34"/>
      <c r="K669" s="35"/>
      <c r="L669" s="66"/>
      <c r="M669" s="25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8" customHeight="1" x14ac:dyDescent="0.25">
      <c r="A670" s="9"/>
      <c r="B670" s="21"/>
      <c r="C670" s="8"/>
      <c r="D670" s="8"/>
      <c r="E670" s="8"/>
      <c r="F670" s="8"/>
      <c r="G670" s="8"/>
      <c r="H670" s="8"/>
      <c r="I670" s="8"/>
      <c r="J670" s="34"/>
      <c r="K670" s="35"/>
      <c r="L670" s="66"/>
      <c r="M670" s="25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8" customHeight="1" x14ac:dyDescent="0.25">
      <c r="A671" s="9"/>
      <c r="B671" s="21"/>
      <c r="C671" s="8"/>
      <c r="D671" s="8"/>
      <c r="E671" s="8"/>
      <c r="F671" s="8"/>
      <c r="G671" s="8"/>
      <c r="H671" s="8"/>
      <c r="I671" s="8"/>
      <c r="J671" s="34"/>
      <c r="K671" s="35"/>
      <c r="L671" s="66"/>
      <c r="M671" s="25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8" customHeight="1" x14ac:dyDescent="0.25">
      <c r="A672" s="9"/>
      <c r="B672" s="21"/>
      <c r="C672" s="8"/>
      <c r="D672" s="8"/>
      <c r="E672" s="8"/>
      <c r="F672" s="8"/>
      <c r="G672" s="8"/>
      <c r="H672" s="8"/>
      <c r="I672" s="8"/>
      <c r="J672" s="34"/>
      <c r="K672" s="35"/>
      <c r="L672" s="66"/>
      <c r="M672" s="25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8" customHeight="1" x14ac:dyDescent="0.25">
      <c r="A673" s="9"/>
      <c r="B673" s="21"/>
      <c r="C673" s="8"/>
      <c r="D673" s="8"/>
      <c r="E673" s="8"/>
      <c r="F673" s="8"/>
      <c r="G673" s="8"/>
      <c r="H673" s="8"/>
      <c r="I673" s="8"/>
      <c r="J673" s="34"/>
      <c r="K673" s="35"/>
      <c r="L673" s="66"/>
      <c r="M673" s="25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8" customHeight="1" x14ac:dyDescent="0.25">
      <c r="A674" s="9"/>
      <c r="B674" s="21"/>
      <c r="C674" s="8"/>
      <c r="D674" s="8"/>
      <c r="E674" s="8"/>
      <c r="F674" s="8"/>
      <c r="G674" s="8"/>
      <c r="H674" s="8"/>
      <c r="I674" s="8"/>
      <c r="J674" s="34"/>
      <c r="K674" s="35"/>
      <c r="L674" s="66"/>
      <c r="M674" s="25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8" customHeight="1" x14ac:dyDescent="0.25">
      <c r="A675" s="9"/>
      <c r="B675" s="21"/>
      <c r="C675" s="8"/>
      <c r="D675" s="8"/>
      <c r="E675" s="8"/>
      <c r="F675" s="8"/>
      <c r="G675" s="8"/>
      <c r="H675" s="8"/>
      <c r="I675" s="8"/>
      <c r="J675" s="34"/>
      <c r="K675" s="35"/>
      <c r="L675" s="66"/>
      <c r="M675" s="25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8" customHeight="1" x14ac:dyDescent="0.25">
      <c r="A676" s="9"/>
      <c r="B676" s="21"/>
      <c r="C676" s="8"/>
      <c r="D676" s="8"/>
      <c r="E676" s="8"/>
      <c r="F676" s="8"/>
      <c r="G676" s="8"/>
      <c r="H676" s="8"/>
      <c r="I676" s="8"/>
      <c r="J676" s="34"/>
      <c r="K676" s="35"/>
      <c r="L676" s="66"/>
      <c r="M676" s="25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8" customHeight="1" x14ac:dyDescent="0.25">
      <c r="A677" s="9"/>
      <c r="B677" s="21"/>
      <c r="C677" s="8"/>
      <c r="D677" s="8"/>
      <c r="E677" s="8"/>
      <c r="F677" s="8"/>
      <c r="G677" s="8"/>
      <c r="H677" s="8"/>
      <c r="I677" s="8"/>
      <c r="J677" s="34"/>
      <c r="K677" s="35"/>
      <c r="L677" s="66"/>
      <c r="M677" s="25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8" customHeight="1" x14ac:dyDescent="0.25">
      <c r="A678" s="9"/>
      <c r="B678" s="21"/>
      <c r="C678" s="8"/>
      <c r="D678" s="8"/>
      <c r="E678" s="8"/>
      <c r="F678" s="8"/>
      <c r="G678" s="8"/>
      <c r="H678" s="8"/>
      <c r="I678" s="8"/>
      <c r="J678" s="34"/>
      <c r="K678" s="35"/>
      <c r="L678" s="66"/>
      <c r="M678" s="25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8" customHeight="1" x14ac:dyDescent="0.25">
      <c r="A679" s="9"/>
      <c r="B679" s="21"/>
      <c r="C679" s="8"/>
      <c r="D679" s="8"/>
      <c r="E679" s="8"/>
      <c r="F679" s="8"/>
      <c r="G679" s="8"/>
      <c r="H679" s="8"/>
      <c r="I679" s="8"/>
      <c r="J679" s="34"/>
      <c r="K679" s="35"/>
      <c r="L679" s="66"/>
      <c r="M679" s="25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8" customHeight="1" x14ac:dyDescent="0.25">
      <c r="A680" s="9"/>
      <c r="B680" s="21"/>
      <c r="C680" s="8"/>
      <c r="D680" s="8"/>
      <c r="E680" s="8"/>
      <c r="F680" s="8"/>
      <c r="G680" s="8"/>
      <c r="H680" s="8"/>
      <c r="I680" s="8"/>
      <c r="J680" s="34"/>
      <c r="K680" s="35"/>
      <c r="L680" s="66"/>
      <c r="M680" s="25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8" customHeight="1" x14ac:dyDescent="0.25">
      <c r="A681" s="9"/>
      <c r="B681" s="21"/>
      <c r="C681" s="8"/>
      <c r="D681" s="8"/>
      <c r="E681" s="8"/>
      <c r="F681" s="8"/>
      <c r="G681" s="8"/>
      <c r="H681" s="8"/>
      <c r="I681" s="8"/>
      <c r="J681" s="34"/>
      <c r="K681" s="35"/>
      <c r="L681" s="66"/>
      <c r="M681" s="25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8" customHeight="1" x14ac:dyDescent="0.25">
      <c r="A682" s="9"/>
      <c r="B682" s="21"/>
      <c r="C682" s="8"/>
      <c r="D682" s="8"/>
      <c r="E682" s="8"/>
      <c r="F682" s="8"/>
      <c r="G682" s="8"/>
      <c r="H682" s="8"/>
      <c r="I682" s="8"/>
      <c r="J682" s="34"/>
      <c r="K682" s="35"/>
      <c r="L682" s="66"/>
      <c r="M682" s="25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8" customHeight="1" x14ac:dyDescent="0.25">
      <c r="A683" s="9"/>
      <c r="B683" s="21"/>
      <c r="C683" s="8"/>
      <c r="D683" s="8"/>
      <c r="E683" s="8"/>
      <c r="F683" s="8"/>
      <c r="G683" s="8"/>
      <c r="H683" s="8"/>
      <c r="I683" s="8"/>
      <c r="J683" s="34"/>
      <c r="K683" s="35"/>
      <c r="L683" s="66"/>
      <c r="M683" s="25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8" customHeight="1" x14ac:dyDescent="0.25">
      <c r="A684" s="9"/>
      <c r="B684" s="21"/>
      <c r="C684" s="8"/>
      <c r="D684" s="8"/>
      <c r="E684" s="8"/>
      <c r="F684" s="8"/>
      <c r="G684" s="8"/>
      <c r="H684" s="8"/>
      <c r="I684" s="8"/>
      <c r="J684" s="34"/>
      <c r="K684" s="35"/>
      <c r="L684" s="66"/>
      <c r="M684" s="25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8" customHeight="1" x14ac:dyDescent="0.25">
      <c r="A685" s="9"/>
      <c r="B685" s="21"/>
      <c r="C685" s="8"/>
      <c r="D685" s="8"/>
      <c r="E685" s="8"/>
      <c r="F685" s="8"/>
      <c r="G685" s="8"/>
      <c r="H685" s="8"/>
      <c r="I685" s="8"/>
      <c r="J685" s="34"/>
      <c r="K685" s="35"/>
      <c r="L685" s="66"/>
      <c r="M685" s="25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8" customHeight="1" x14ac:dyDescent="0.25">
      <c r="A686" s="9"/>
      <c r="B686" s="21"/>
      <c r="C686" s="8"/>
      <c r="D686" s="8"/>
      <c r="E686" s="8"/>
      <c r="F686" s="8"/>
      <c r="G686" s="8"/>
      <c r="H686" s="8"/>
      <c r="I686" s="8"/>
      <c r="J686" s="34"/>
      <c r="K686" s="35"/>
      <c r="L686" s="66"/>
      <c r="M686" s="25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8" customHeight="1" x14ac:dyDescent="0.25">
      <c r="A687" s="9"/>
      <c r="B687" s="21"/>
      <c r="C687" s="8"/>
      <c r="D687" s="8"/>
      <c r="E687" s="8"/>
      <c r="F687" s="8"/>
      <c r="G687" s="8"/>
      <c r="H687" s="8"/>
      <c r="I687" s="8"/>
      <c r="J687" s="34"/>
      <c r="K687" s="35"/>
      <c r="L687" s="66"/>
      <c r="M687" s="25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8" customHeight="1" x14ac:dyDescent="0.25">
      <c r="A688" s="9"/>
      <c r="B688" s="21"/>
      <c r="C688" s="8"/>
      <c r="D688" s="8"/>
      <c r="E688" s="8"/>
      <c r="F688" s="8"/>
      <c r="G688" s="8"/>
      <c r="H688" s="8"/>
      <c r="I688" s="8"/>
      <c r="J688" s="34"/>
      <c r="K688" s="35"/>
      <c r="L688" s="66"/>
      <c r="M688" s="25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8" customHeight="1" x14ac:dyDescent="0.25">
      <c r="A689" s="9"/>
      <c r="B689" s="21"/>
      <c r="C689" s="8"/>
      <c r="D689" s="8"/>
      <c r="E689" s="8"/>
      <c r="F689" s="8"/>
      <c r="G689" s="8"/>
      <c r="H689" s="8"/>
      <c r="I689" s="8"/>
      <c r="J689" s="34"/>
      <c r="K689" s="35"/>
      <c r="L689" s="66"/>
      <c r="M689" s="25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8" customHeight="1" x14ac:dyDescent="0.25">
      <c r="A690" s="9"/>
      <c r="B690" s="21"/>
      <c r="C690" s="8"/>
      <c r="D690" s="8"/>
      <c r="E690" s="8"/>
      <c r="F690" s="8"/>
      <c r="G690" s="8"/>
      <c r="H690" s="8"/>
      <c r="I690" s="8"/>
      <c r="J690" s="34"/>
      <c r="K690" s="35"/>
      <c r="L690" s="66"/>
      <c r="M690" s="25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8" customHeight="1" x14ac:dyDescent="0.25">
      <c r="A691" s="9"/>
      <c r="B691" s="21"/>
      <c r="C691" s="8"/>
      <c r="D691" s="8"/>
      <c r="E691" s="8"/>
      <c r="F691" s="8"/>
      <c r="G691" s="8"/>
      <c r="H691" s="8"/>
      <c r="I691" s="8"/>
      <c r="J691" s="34"/>
      <c r="K691" s="35"/>
      <c r="L691" s="66"/>
      <c r="M691" s="25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8" customHeight="1" x14ac:dyDescent="0.25">
      <c r="A692" s="9"/>
      <c r="B692" s="21"/>
      <c r="C692" s="8"/>
      <c r="D692" s="8"/>
      <c r="E692" s="8"/>
      <c r="F692" s="8"/>
      <c r="G692" s="8"/>
      <c r="H692" s="8"/>
      <c r="I692" s="8"/>
      <c r="J692" s="34"/>
      <c r="K692" s="35"/>
      <c r="L692" s="66"/>
      <c r="M692" s="25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8" customHeight="1" x14ac:dyDescent="0.25">
      <c r="A693" s="9"/>
      <c r="B693" s="21"/>
      <c r="C693" s="8"/>
      <c r="D693" s="8"/>
      <c r="E693" s="8"/>
      <c r="F693" s="8"/>
      <c r="G693" s="8"/>
      <c r="H693" s="8"/>
      <c r="I693" s="8"/>
      <c r="J693" s="34"/>
      <c r="K693" s="35"/>
      <c r="L693" s="66"/>
      <c r="M693" s="25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8" customHeight="1" x14ac:dyDescent="0.25">
      <c r="A694" s="9"/>
      <c r="B694" s="21"/>
      <c r="C694" s="8"/>
      <c r="D694" s="8"/>
      <c r="E694" s="8"/>
      <c r="F694" s="8"/>
      <c r="G694" s="8"/>
      <c r="H694" s="8"/>
      <c r="I694" s="8"/>
      <c r="J694" s="34"/>
      <c r="K694" s="35"/>
      <c r="L694" s="66"/>
      <c r="M694" s="25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8" customHeight="1" x14ac:dyDescent="0.25">
      <c r="A695" s="9"/>
      <c r="B695" s="21"/>
      <c r="C695" s="8"/>
      <c r="D695" s="8"/>
      <c r="E695" s="8"/>
      <c r="F695" s="8"/>
      <c r="G695" s="8"/>
      <c r="H695" s="8"/>
      <c r="I695" s="8"/>
      <c r="J695" s="34"/>
      <c r="K695" s="35"/>
      <c r="L695" s="66"/>
      <c r="M695" s="25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8" customHeight="1" x14ac:dyDescent="0.25">
      <c r="A696" s="9"/>
      <c r="B696" s="21"/>
      <c r="C696" s="8"/>
      <c r="D696" s="8"/>
      <c r="E696" s="8"/>
      <c r="F696" s="8"/>
      <c r="G696" s="8"/>
      <c r="H696" s="8"/>
      <c r="I696" s="8"/>
      <c r="J696" s="34"/>
      <c r="K696" s="35"/>
      <c r="L696" s="66"/>
      <c r="M696" s="25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8" customHeight="1" x14ac:dyDescent="0.25">
      <c r="A697" s="9"/>
      <c r="B697" s="21"/>
      <c r="C697" s="8"/>
      <c r="D697" s="8"/>
      <c r="E697" s="8"/>
      <c r="F697" s="8"/>
      <c r="G697" s="8"/>
      <c r="H697" s="8"/>
      <c r="I697" s="8"/>
      <c r="J697" s="34"/>
      <c r="K697" s="35"/>
      <c r="L697" s="66"/>
      <c r="M697" s="25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8" customHeight="1" x14ac:dyDescent="0.25">
      <c r="A698" s="9"/>
      <c r="B698" s="21"/>
      <c r="C698" s="8"/>
      <c r="D698" s="8"/>
      <c r="E698" s="8"/>
      <c r="F698" s="8"/>
      <c r="G698" s="8"/>
      <c r="H698" s="8"/>
      <c r="I698" s="8"/>
      <c r="J698" s="34"/>
      <c r="K698" s="35"/>
      <c r="L698" s="66"/>
      <c r="M698" s="25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8" customHeight="1" x14ac:dyDescent="0.25">
      <c r="A699" s="9"/>
      <c r="B699" s="21"/>
      <c r="C699" s="8"/>
      <c r="D699" s="8"/>
      <c r="E699" s="8"/>
      <c r="F699" s="8"/>
      <c r="G699" s="8"/>
      <c r="H699" s="8"/>
      <c r="I699" s="8"/>
      <c r="J699" s="34"/>
      <c r="K699" s="35"/>
      <c r="L699" s="66"/>
      <c r="M699" s="25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8" customHeight="1" x14ac:dyDescent="0.25">
      <c r="A700" s="9"/>
      <c r="B700" s="21"/>
      <c r="C700" s="8"/>
      <c r="D700" s="8"/>
      <c r="E700" s="8"/>
      <c r="F700" s="8"/>
      <c r="G700" s="8"/>
      <c r="H700" s="8"/>
      <c r="I700" s="8"/>
      <c r="J700" s="34"/>
      <c r="K700" s="35"/>
      <c r="L700" s="66"/>
      <c r="M700" s="25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8" customHeight="1" x14ac:dyDescent="0.25">
      <c r="A701" s="9"/>
      <c r="B701" s="21"/>
      <c r="C701" s="8"/>
      <c r="D701" s="8"/>
      <c r="E701" s="8"/>
      <c r="F701" s="8"/>
      <c r="G701" s="8"/>
      <c r="H701" s="8"/>
      <c r="I701" s="8"/>
      <c r="J701" s="34"/>
      <c r="K701" s="35"/>
      <c r="L701" s="66"/>
      <c r="M701" s="25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8" customHeight="1" x14ac:dyDescent="0.25">
      <c r="A702" s="9"/>
      <c r="B702" s="21"/>
      <c r="C702" s="8"/>
      <c r="D702" s="8"/>
      <c r="E702" s="8"/>
      <c r="F702" s="8"/>
      <c r="G702" s="8"/>
      <c r="H702" s="8"/>
      <c r="I702" s="8"/>
      <c r="J702" s="34"/>
      <c r="K702" s="35"/>
      <c r="L702" s="66"/>
      <c r="M702" s="25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8" customHeight="1" x14ac:dyDescent="0.25">
      <c r="A703" s="9"/>
      <c r="B703" s="21"/>
      <c r="C703" s="8"/>
      <c r="D703" s="8"/>
      <c r="E703" s="8"/>
      <c r="F703" s="8"/>
      <c r="G703" s="8"/>
      <c r="H703" s="8"/>
      <c r="I703" s="8"/>
      <c r="J703" s="34"/>
      <c r="K703" s="35"/>
      <c r="L703" s="66"/>
      <c r="M703" s="25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8" customHeight="1" x14ac:dyDescent="0.25">
      <c r="A704" s="9"/>
      <c r="B704" s="21"/>
      <c r="C704" s="8"/>
      <c r="D704" s="8"/>
      <c r="E704" s="8"/>
      <c r="F704" s="8"/>
      <c r="G704" s="8"/>
      <c r="H704" s="8"/>
      <c r="I704" s="8"/>
      <c r="J704" s="34"/>
      <c r="K704" s="35"/>
      <c r="L704" s="66"/>
      <c r="M704" s="25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8" customHeight="1" x14ac:dyDescent="0.25">
      <c r="A705" s="9"/>
      <c r="B705" s="21"/>
      <c r="C705" s="8"/>
      <c r="D705" s="8"/>
      <c r="E705" s="8"/>
      <c r="F705" s="8"/>
      <c r="G705" s="8"/>
      <c r="H705" s="8"/>
      <c r="I705" s="8"/>
      <c r="J705" s="34"/>
      <c r="K705" s="35"/>
      <c r="L705" s="66"/>
      <c r="M705" s="25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8" customHeight="1" x14ac:dyDescent="0.25">
      <c r="A706" s="9"/>
      <c r="B706" s="21"/>
      <c r="C706" s="8"/>
      <c r="D706" s="8"/>
      <c r="E706" s="8"/>
      <c r="F706" s="8"/>
      <c r="G706" s="8"/>
      <c r="H706" s="8"/>
      <c r="I706" s="8"/>
      <c r="J706" s="34"/>
      <c r="K706" s="35"/>
      <c r="L706" s="66"/>
      <c r="M706" s="25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8" customHeight="1" x14ac:dyDescent="0.25">
      <c r="A707" s="9"/>
      <c r="B707" s="21"/>
      <c r="C707" s="8"/>
      <c r="D707" s="8"/>
      <c r="E707" s="8"/>
      <c r="F707" s="8"/>
      <c r="G707" s="8"/>
      <c r="H707" s="8"/>
      <c r="I707" s="8"/>
      <c r="J707" s="34"/>
      <c r="K707" s="35"/>
      <c r="L707" s="66"/>
      <c r="M707" s="25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8" customHeight="1" x14ac:dyDescent="0.25">
      <c r="A708" s="9"/>
      <c r="B708" s="21"/>
      <c r="C708" s="8"/>
      <c r="D708" s="8"/>
      <c r="E708" s="8"/>
      <c r="F708" s="8"/>
      <c r="G708" s="8"/>
      <c r="H708" s="8"/>
      <c r="I708" s="8"/>
      <c r="J708" s="34"/>
      <c r="K708" s="35"/>
      <c r="L708" s="66"/>
      <c r="M708" s="25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8" customHeight="1" x14ac:dyDescent="0.25">
      <c r="A709" s="9"/>
      <c r="B709" s="21"/>
      <c r="C709" s="8"/>
      <c r="D709" s="8"/>
      <c r="E709" s="8"/>
      <c r="F709" s="8"/>
      <c r="G709" s="8"/>
      <c r="H709" s="8"/>
      <c r="I709" s="8"/>
      <c r="J709" s="34"/>
      <c r="K709" s="35"/>
      <c r="L709" s="66"/>
      <c r="M709" s="25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8" customHeight="1" x14ac:dyDescent="0.25">
      <c r="A710" s="9"/>
      <c r="B710" s="21"/>
      <c r="C710" s="8"/>
      <c r="D710" s="8"/>
      <c r="E710" s="8"/>
      <c r="F710" s="8"/>
      <c r="G710" s="8"/>
      <c r="H710" s="8"/>
      <c r="I710" s="8"/>
      <c r="J710" s="34"/>
      <c r="K710" s="35"/>
      <c r="L710" s="66"/>
      <c r="M710" s="25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8" customHeight="1" x14ac:dyDescent="0.25">
      <c r="A711" s="9"/>
      <c r="B711" s="21"/>
      <c r="C711" s="8"/>
      <c r="D711" s="8"/>
      <c r="E711" s="8"/>
      <c r="F711" s="8"/>
      <c r="G711" s="8"/>
      <c r="H711" s="8"/>
      <c r="I711" s="8"/>
      <c r="J711" s="34"/>
      <c r="K711" s="35"/>
      <c r="L711" s="66"/>
      <c r="M711" s="25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8" customHeight="1" x14ac:dyDescent="0.25">
      <c r="A712" s="9"/>
      <c r="B712" s="21"/>
      <c r="C712" s="8"/>
      <c r="D712" s="8"/>
      <c r="E712" s="8"/>
      <c r="F712" s="8"/>
      <c r="G712" s="8"/>
      <c r="H712" s="8"/>
      <c r="I712" s="8"/>
      <c r="J712" s="34"/>
      <c r="K712" s="35"/>
      <c r="L712" s="66"/>
      <c r="M712" s="25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8" customHeight="1" x14ac:dyDescent="0.25">
      <c r="A713" s="9"/>
      <c r="B713" s="21"/>
      <c r="C713" s="8"/>
      <c r="D713" s="8"/>
      <c r="E713" s="8"/>
      <c r="F713" s="8"/>
      <c r="G713" s="8"/>
      <c r="H713" s="8"/>
      <c r="I713" s="8"/>
      <c r="J713" s="34"/>
      <c r="K713" s="35"/>
      <c r="L713" s="66"/>
      <c r="M713" s="25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8" customHeight="1" x14ac:dyDescent="0.25">
      <c r="A714" s="9"/>
      <c r="B714" s="21"/>
      <c r="C714" s="8"/>
      <c r="D714" s="8"/>
      <c r="E714" s="8"/>
      <c r="F714" s="8"/>
      <c r="G714" s="8"/>
      <c r="H714" s="8"/>
      <c r="I714" s="8"/>
      <c r="J714" s="34"/>
      <c r="K714" s="35"/>
      <c r="L714" s="66"/>
      <c r="M714" s="25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8" customHeight="1" x14ac:dyDescent="0.25">
      <c r="A715" s="9"/>
      <c r="B715" s="8"/>
      <c r="C715" s="8"/>
      <c r="D715" s="8"/>
      <c r="E715" s="8"/>
      <c r="F715" s="8"/>
      <c r="G715" s="8"/>
      <c r="H715" s="8"/>
      <c r="I715" s="8"/>
      <c r="J715" s="34"/>
      <c r="K715" s="35"/>
      <c r="L715" s="66"/>
      <c r="M715" s="25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8" customHeight="1" x14ac:dyDescent="0.25">
      <c r="A716" s="9"/>
      <c r="B716" s="8"/>
      <c r="C716" s="8"/>
      <c r="D716" s="8"/>
      <c r="E716" s="8"/>
      <c r="F716" s="8"/>
      <c r="G716" s="8"/>
      <c r="H716" s="8"/>
      <c r="I716" s="8"/>
      <c r="J716" s="34"/>
      <c r="K716" s="35"/>
      <c r="L716" s="66"/>
      <c r="M716" s="25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8" customHeight="1" x14ac:dyDescent="0.25">
      <c r="A717" s="9"/>
      <c r="B717" s="8"/>
      <c r="C717" s="8"/>
      <c r="D717" s="8"/>
      <c r="E717" s="8"/>
      <c r="F717" s="8"/>
      <c r="G717" s="8"/>
      <c r="H717" s="8"/>
      <c r="I717" s="8"/>
      <c r="J717" s="34"/>
      <c r="K717" s="35"/>
      <c r="L717" s="66"/>
      <c r="M717" s="25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8" customHeight="1" x14ac:dyDescent="0.25">
      <c r="A718" s="9"/>
      <c r="B718" s="8"/>
      <c r="C718" s="8"/>
      <c r="D718" s="8"/>
      <c r="E718" s="8"/>
      <c r="F718" s="8"/>
      <c r="G718" s="8"/>
      <c r="H718" s="8"/>
      <c r="I718" s="8"/>
      <c r="J718" s="34"/>
      <c r="K718" s="35"/>
      <c r="L718" s="66"/>
      <c r="M718" s="25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8" customHeight="1" x14ac:dyDescent="0.25">
      <c r="A719" s="9"/>
      <c r="B719" s="8"/>
      <c r="C719" s="8"/>
      <c r="D719" s="8"/>
      <c r="E719" s="8"/>
      <c r="F719" s="8"/>
      <c r="G719" s="8"/>
      <c r="H719" s="8"/>
      <c r="I719" s="8"/>
      <c r="J719" s="34"/>
      <c r="K719" s="35"/>
      <c r="L719" s="66"/>
      <c r="M719" s="25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8" customHeight="1" x14ac:dyDescent="0.25">
      <c r="A720" s="9"/>
      <c r="B720" s="8"/>
      <c r="C720" s="8"/>
      <c r="D720" s="8"/>
      <c r="E720" s="8"/>
      <c r="F720" s="8"/>
      <c r="G720" s="8"/>
      <c r="H720" s="8"/>
      <c r="I720" s="8"/>
      <c r="J720" s="34"/>
      <c r="K720" s="35"/>
      <c r="L720" s="66"/>
      <c r="M720" s="25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8" customHeight="1" x14ac:dyDescent="0.25">
      <c r="A721" s="9"/>
      <c r="B721" s="8"/>
      <c r="C721" s="8"/>
      <c r="D721" s="8"/>
      <c r="E721" s="8"/>
      <c r="F721" s="8"/>
      <c r="G721" s="8"/>
      <c r="H721" s="8"/>
      <c r="I721" s="8"/>
      <c r="J721" s="34"/>
      <c r="K721" s="35"/>
      <c r="L721" s="66"/>
      <c r="M721" s="25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8" customHeight="1" x14ac:dyDescent="0.25">
      <c r="A722" s="9"/>
      <c r="B722" s="8"/>
      <c r="C722" s="8"/>
      <c r="D722" s="8"/>
      <c r="E722" s="8"/>
      <c r="F722" s="8"/>
      <c r="G722" s="8"/>
      <c r="H722" s="8"/>
      <c r="I722" s="8"/>
      <c r="J722" s="34"/>
      <c r="K722" s="35"/>
      <c r="L722" s="66"/>
      <c r="M722" s="25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8" customHeight="1" x14ac:dyDescent="0.25">
      <c r="A723" s="9"/>
      <c r="B723" s="8"/>
      <c r="C723" s="8"/>
      <c r="D723" s="8"/>
      <c r="E723" s="8"/>
      <c r="F723" s="8"/>
      <c r="G723" s="8"/>
      <c r="H723" s="8"/>
      <c r="I723" s="8"/>
      <c r="J723" s="34"/>
      <c r="K723" s="35"/>
      <c r="L723" s="66"/>
      <c r="M723" s="25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8" customHeight="1" x14ac:dyDescent="0.25">
      <c r="A724" s="9"/>
      <c r="B724" s="8"/>
      <c r="C724" s="8"/>
      <c r="D724" s="8"/>
      <c r="E724" s="8"/>
      <c r="F724" s="8"/>
      <c r="G724" s="8"/>
      <c r="H724" s="8"/>
      <c r="I724" s="8"/>
      <c r="J724" s="34"/>
      <c r="K724" s="35"/>
      <c r="L724" s="66"/>
      <c r="M724" s="25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8" customHeight="1" x14ac:dyDescent="0.25">
      <c r="A725" s="9"/>
      <c r="B725" s="8"/>
      <c r="C725" s="8"/>
      <c r="D725" s="8"/>
      <c r="E725" s="8"/>
      <c r="F725" s="8"/>
      <c r="G725" s="8"/>
      <c r="H725" s="8"/>
      <c r="I725" s="8"/>
      <c r="J725" s="34"/>
      <c r="K725" s="35"/>
      <c r="L725" s="66"/>
      <c r="M725" s="25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8" customHeight="1" x14ac:dyDescent="0.25">
      <c r="A726" s="9"/>
      <c r="B726" s="8"/>
      <c r="C726" s="8"/>
      <c r="D726" s="8"/>
      <c r="E726" s="8"/>
      <c r="F726" s="8"/>
      <c r="G726" s="8"/>
      <c r="H726" s="8"/>
      <c r="I726" s="8"/>
      <c r="J726" s="34"/>
      <c r="K726" s="35"/>
      <c r="L726" s="66"/>
      <c r="M726" s="25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8" customHeight="1" x14ac:dyDescent="0.25">
      <c r="A727" s="9"/>
      <c r="B727" s="8"/>
      <c r="C727" s="8"/>
      <c r="D727" s="8"/>
      <c r="E727" s="8"/>
      <c r="F727" s="8"/>
      <c r="G727" s="8"/>
      <c r="H727" s="8"/>
      <c r="I727" s="8"/>
      <c r="J727" s="34"/>
      <c r="K727" s="35"/>
      <c r="L727" s="66"/>
      <c r="M727" s="25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8" customHeight="1" x14ac:dyDescent="0.25">
      <c r="A728" s="9"/>
      <c r="B728" s="8"/>
      <c r="C728" s="8"/>
      <c r="D728" s="8"/>
      <c r="E728" s="8"/>
      <c r="F728" s="8"/>
      <c r="G728" s="8"/>
      <c r="H728" s="8"/>
      <c r="I728" s="8"/>
      <c r="J728" s="34"/>
      <c r="K728" s="35"/>
      <c r="L728" s="66"/>
      <c r="M728" s="25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8" customHeight="1" x14ac:dyDescent="0.25">
      <c r="A729" s="9"/>
      <c r="B729" s="8"/>
      <c r="C729" s="8"/>
      <c r="D729" s="8"/>
      <c r="E729" s="8"/>
      <c r="F729" s="8"/>
      <c r="G729" s="8"/>
      <c r="H729" s="8"/>
      <c r="I729" s="8"/>
      <c r="J729" s="34"/>
      <c r="K729" s="35"/>
      <c r="L729" s="66"/>
      <c r="M729" s="25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8" customHeight="1" x14ac:dyDescent="0.25">
      <c r="A730" s="9"/>
      <c r="B730" s="8"/>
      <c r="C730" s="8"/>
      <c r="D730" s="8"/>
      <c r="E730" s="8"/>
      <c r="F730" s="8"/>
      <c r="G730" s="8"/>
      <c r="H730" s="8"/>
      <c r="I730" s="8"/>
      <c r="J730" s="34"/>
      <c r="K730" s="35"/>
      <c r="L730" s="66"/>
      <c r="M730" s="25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8" customHeight="1" x14ac:dyDescent="0.25">
      <c r="A731" s="9"/>
      <c r="B731" s="8"/>
      <c r="C731" s="8"/>
      <c r="D731" s="8"/>
      <c r="E731" s="8"/>
      <c r="F731" s="8"/>
      <c r="G731" s="8"/>
      <c r="H731" s="8"/>
      <c r="I731" s="8"/>
      <c r="J731" s="34"/>
      <c r="K731" s="35"/>
      <c r="L731" s="66"/>
      <c r="M731" s="25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8" customHeight="1" x14ac:dyDescent="0.25">
      <c r="A732" s="9"/>
      <c r="B732" s="8"/>
      <c r="C732" s="8"/>
      <c r="D732" s="8"/>
      <c r="E732" s="8"/>
      <c r="F732" s="8"/>
      <c r="G732" s="8"/>
      <c r="H732" s="8"/>
      <c r="I732" s="8"/>
      <c r="J732" s="34"/>
      <c r="K732" s="35"/>
      <c r="L732" s="66"/>
      <c r="M732" s="25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8" customHeight="1" x14ac:dyDescent="0.25">
      <c r="A733" s="9"/>
      <c r="B733" s="8"/>
      <c r="C733" s="8"/>
      <c r="D733" s="8"/>
      <c r="E733" s="8"/>
      <c r="F733" s="8"/>
      <c r="G733" s="8"/>
      <c r="H733" s="8"/>
      <c r="I733" s="8"/>
      <c r="J733" s="34"/>
      <c r="K733" s="35"/>
      <c r="L733" s="66"/>
      <c r="M733" s="25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8" customHeight="1" x14ac:dyDescent="0.25">
      <c r="A734" s="9"/>
      <c r="B734" s="8"/>
      <c r="C734" s="8"/>
      <c r="D734" s="8"/>
      <c r="E734" s="8"/>
      <c r="F734" s="8"/>
      <c r="G734" s="8"/>
      <c r="H734" s="8"/>
      <c r="I734" s="8"/>
      <c r="J734" s="34"/>
      <c r="K734" s="35"/>
      <c r="L734" s="66"/>
      <c r="M734" s="25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8" customHeight="1" x14ac:dyDescent="0.25">
      <c r="A735" s="9"/>
      <c r="B735" s="8"/>
      <c r="C735" s="8"/>
      <c r="D735" s="8"/>
      <c r="E735" s="8"/>
      <c r="F735" s="8"/>
      <c r="G735" s="8"/>
      <c r="H735" s="8"/>
      <c r="I735" s="8"/>
      <c r="J735" s="34"/>
      <c r="K735" s="35"/>
      <c r="L735" s="66"/>
      <c r="M735" s="25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8" customHeight="1" x14ac:dyDescent="0.25">
      <c r="A736" s="9"/>
      <c r="B736" s="8"/>
      <c r="C736" s="8"/>
      <c r="D736" s="8"/>
      <c r="E736" s="8"/>
      <c r="F736" s="8"/>
      <c r="G736" s="8"/>
      <c r="H736" s="8"/>
      <c r="I736" s="8"/>
      <c r="J736" s="34"/>
      <c r="K736" s="35"/>
      <c r="L736" s="66"/>
      <c r="M736" s="25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8" customHeight="1" x14ac:dyDescent="0.25">
      <c r="A737" s="9"/>
      <c r="B737" s="8"/>
      <c r="C737" s="8"/>
      <c r="D737" s="8"/>
      <c r="E737" s="8"/>
      <c r="F737" s="8"/>
      <c r="G737" s="8"/>
      <c r="H737" s="8"/>
      <c r="I737" s="8"/>
      <c r="J737" s="34"/>
      <c r="K737" s="35"/>
      <c r="L737" s="66"/>
      <c r="M737" s="25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8" customHeight="1" x14ac:dyDescent="0.25">
      <c r="A738" s="9"/>
      <c r="B738" s="8"/>
      <c r="C738" s="8"/>
      <c r="D738" s="8"/>
      <c r="E738" s="8"/>
      <c r="F738" s="8"/>
      <c r="G738" s="8"/>
      <c r="H738" s="8"/>
      <c r="I738" s="8"/>
      <c r="J738" s="34"/>
      <c r="K738" s="35"/>
      <c r="L738" s="66"/>
      <c r="M738" s="25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8" customHeight="1" x14ac:dyDescent="0.25">
      <c r="A739" s="9"/>
      <c r="B739" s="8"/>
      <c r="C739" s="8"/>
      <c r="D739" s="8"/>
      <c r="E739" s="8"/>
      <c r="F739" s="8"/>
      <c r="G739" s="8"/>
      <c r="H739" s="8"/>
      <c r="I739" s="8"/>
      <c r="J739" s="34"/>
      <c r="K739" s="35"/>
      <c r="L739" s="66"/>
      <c r="M739" s="25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8" customHeight="1" x14ac:dyDescent="0.25">
      <c r="A740" s="9"/>
      <c r="B740" s="8"/>
      <c r="C740" s="8"/>
      <c r="D740" s="8"/>
      <c r="E740" s="8"/>
      <c r="F740" s="8"/>
      <c r="G740" s="39"/>
      <c r="H740" s="8"/>
      <c r="I740" s="8"/>
      <c r="J740" s="34"/>
      <c r="K740" s="35"/>
      <c r="L740" s="66"/>
      <c r="M740" s="25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8" customHeight="1" x14ac:dyDescent="0.25">
      <c r="A741" s="9"/>
      <c r="B741" s="8"/>
      <c r="C741" s="8"/>
      <c r="D741" s="8"/>
      <c r="E741" s="8"/>
      <c r="F741" s="8"/>
      <c r="G741" s="8"/>
      <c r="H741" s="8"/>
      <c r="I741" s="8"/>
      <c r="J741" s="34"/>
      <c r="K741" s="35"/>
      <c r="L741" s="66"/>
      <c r="M741" s="25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8" customHeight="1" x14ac:dyDescent="0.25">
      <c r="A742" s="9"/>
      <c r="B742" s="8"/>
      <c r="C742" s="8"/>
      <c r="D742" s="8"/>
      <c r="E742" s="8"/>
      <c r="F742" s="8"/>
      <c r="G742" s="8"/>
      <c r="H742" s="8"/>
      <c r="I742" s="8"/>
      <c r="J742" s="34"/>
      <c r="K742" s="35"/>
      <c r="L742" s="66"/>
      <c r="M742" s="25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8" customHeight="1" x14ac:dyDescent="0.25">
      <c r="A743" s="9"/>
      <c r="B743" s="8"/>
      <c r="C743" s="8"/>
      <c r="D743" s="8"/>
      <c r="E743" s="8"/>
      <c r="F743" s="8"/>
      <c r="G743" s="8"/>
      <c r="H743" s="8"/>
      <c r="I743" s="8"/>
      <c r="J743" s="34"/>
      <c r="K743" s="35"/>
      <c r="L743" s="66"/>
      <c r="M743" s="25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8" customHeight="1" x14ac:dyDescent="0.25">
      <c r="A744" s="9"/>
      <c r="B744" s="8"/>
      <c r="C744" s="8"/>
      <c r="D744" s="8"/>
      <c r="E744" s="8"/>
      <c r="F744" s="8"/>
      <c r="G744" s="8"/>
      <c r="H744" s="8"/>
      <c r="I744" s="8"/>
      <c r="J744" s="34"/>
      <c r="K744" s="35"/>
      <c r="L744" s="66"/>
      <c r="M744" s="25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8" customHeight="1" x14ac:dyDescent="0.25">
      <c r="A745" s="9"/>
      <c r="B745" s="8"/>
      <c r="C745" s="8"/>
      <c r="D745" s="8"/>
      <c r="E745" s="8"/>
      <c r="F745" s="8"/>
      <c r="G745" s="8"/>
      <c r="H745" s="8"/>
      <c r="I745" s="8"/>
      <c r="J745" s="34"/>
      <c r="K745" s="35"/>
      <c r="L745" s="66"/>
      <c r="M745" s="25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8" customHeight="1" x14ac:dyDescent="0.25">
      <c r="A746" s="9"/>
      <c r="B746" s="8"/>
      <c r="C746" s="8"/>
      <c r="D746" s="8"/>
      <c r="E746" s="8"/>
      <c r="F746" s="8"/>
      <c r="G746" s="8"/>
      <c r="H746" s="8"/>
      <c r="I746" s="8"/>
      <c r="J746" s="34"/>
      <c r="K746" s="35"/>
      <c r="L746" s="66"/>
      <c r="M746" s="25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8" customHeight="1" x14ac:dyDescent="0.25">
      <c r="A747" s="9"/>
      <c r="B747" s="8"/>
      <c r="C747" s="8"/>
      <c r="D747" s="8"/>
      <c r="E747" s="8"/>
      <c r="F747" s="8"/>
      <c r="G747" s="8"/>
      <c r="H747" s="8"/>
      <c r="I747" s="8"/>
      <c r="J747" s="34"/>
      <c r="K747" s="35"/>
      <c r="L747" s="66"/>
      <c r="M747" s="25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8" customHeight="1" x14ac:dyDescent="0.25">
      <c r="A748" s="9"/>
      <c r="B748" s="8"/>
      <c r="C748" s="8"/>
      <c r="D748" s="8"/>
      <c r="E748" s="8"/>
      <c r="F748" s="8"/>
      <c r="G748" s="8"/>
      <c r="H748" s="8"/>
      <c r="I748" s="8"/>
      <c r="J748" s="34"/>
      <c r="K748" s="35"/>
      <c r="L748" s="66"/>
      <c r="M748" s="25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8" customHeight="1" x14ac:dyDescent="0.25">
      <c r="A749" s="9"/>
      <c r="B749" s="8"/>
      <c r="C749" s="8"/>
      <c r="D749" s="8"/>
      <c r="E749" s="8"/>
      <c r="F749" s="8"/>
      <c r="G749" s="8"/>
      <c r="H749" s="8"/>
      <c r="I749" s="8"/>
      <c r="J749" s="34"/>
      <c r="K749" s="35"/>
      <c r="L749" s="66"/>
      <c r="M749" s="25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8" customHeight="1" x14ac:dyDescent="0.25">
      <c r="A750" s="9"/>
      <c r="B750" s="8"/>
      <c r="C750" s="8"/>
      <c r="D750" s="8"/>
      <c r="E750" s="8"/>
      <c r="F750" s="8"/>
      <c r="G750" s="8"/>
      <c r="H750" s="8"/>
      <c r="I750" s="8"/>
      <c r="J750" s="34"/>
      <c r="K750" s="35"/>
      <c r="L750" s="66"/>
      <c r="M750" s="25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8" customHeight="1" x14ac:dyDescent="0.25">
      <c r="A751" s="9"/>
      <c r="B751" s="8"/>
      <c r="C751" s="8"/>
      <c r="D751" s="8"/>
      <c r="E751" s="8"/>
      <c r="F751" s="8"/>
      <c r="G751" s="8"/>
      <c r="H751" s="8"/>
      <c r="I751" s="8"/>
      <c r="J751" s="34"/>
      <c r="K751" s="35"/>
      <c r="L751" s="66"/>
      <c r="M751" s="25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8" customHeight="1" x14ac:dyDescent="0.25">
      <c r="A752" s="9"/>
      <c r="B752" s="8"/>
      <c r="C752" s="8"/>
      <c r="D752" s="8"/>
      <c r="E752" s="8"/>
      <c r="F752" s="8"/>
      <c r="G752" s="8"/>
      <c r="H752" s="8"/>
      <c r="I752" s="8"/>
      <c r="J752" s="34"/>
      <c r="K752" s="35"/>
      <c r="L752" s="66"/>
      <c r="M752" s="25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8" customHeight="1" x14ac:dyDescent="0.25">
      <c r="A753" s="9"/>
      <c r="B753" s="8"/>
      <c r="C753" s="8"/>
      <c r="D753" s="8"/>
      <c r="E753" s="8"/>
      <c r="F753" s="8"/>
      <c r="G753" s="8"/>
      <c r="H753" s="8"/>
      <c r="I753" s="8"/>
      <c r="J753" s="34"/>
      <c r="K753" s="35"/>
      <c r="L753" s="66"/>
      <c r="M753" s="25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8" customHeight="1" x14ac:dyDescent="0.25">
      <c r="A754" s="9"/>
      <c r="B754" s="8"/>
      <c r="C754" s="8"/>
      <c r="D754" s="8"/>
      <c r="E754" s="8"/>
      <c r="F754" s="8"/>
      <c r="G754" s="8"/>
      <c r="H754" s="8"/>
      <c r="I754" s="8"/>
      <c r="J754" s="34"/>
      <c r="K754" s="35"/>
      <c r="L754" s="66"/>
      <c r="M754" s="25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8" customHeight="1" x14ac:dyDescent="0.25">
      <c r="A755" s="9"/>
      <c r="B755" s="8"/>
      <c r="C755" s="8"/>
      <c r="D755" s="8"/>
      <c r="E755" s="8"/>
      <c r="F755" s="8"/>
      <c r="G755" s="8"/>
      <c r="H755" s="8"/>
      <c r="I755" s="8"/>
      <c r="J755" s="34"/>
      <c r="K755" s="35"/>
      <c r="L755" s="66"/>
      <c r="M755" s="25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8" customHeight="1" x14ac:dyDescent="0.25">
      <c r="A756" s="9"/>
      <c r="B756" s="8"/>
      <c r="C756" s="8"/>
      <c r="D756" s="8"/>
      <c r="E756" s="8"/>
      <c r="F756" s="8"/>
      <c r="G756" s="8"/>
      <c r="H756" s="8"/>
      <c r="I756" s="8"/>
      <c r="J756" s="34"/>
      <c r="K756" s="35"/>
      <c r="L756" s="66"/>
      <c r="M756" s="25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8" customHeight="1" x14ac:dyDescent="0.25">
      <c r="A757" s="9"/>
      <c r="B757" s="8"/>
      <c r="C757" s="8"/>
      <c r="D757" s="8"/>
      <c r="E757" s="8"/>
      <c r="F757" s="8"/>
      <c r="G757" s="8"/>
      <c r="H757" s="8"/>
      <c r="I757" s="8"/>
      <c r="J757" s="34"/>
      <c r="K757" s="35"/>
      <c r="L757" s="66"/>
      <c r="M757" s="25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8" customHeight="1" x14ac:dyDescent="0.25">
      <c r="A758" s="9"/>
      <c r="B758" s="8"/>
      <c r="C758" s="8"/>
      <c r="D758" s="8"/>
      <c r="E758" s="8"/>
      <c r="F758" s="8"/>
      <c r="G758" s="8"/>
      <c r="H758" s="8"/>
      <c r="I758" s="8"/>
      <c r="J758" s="34"/>
      <c r="K758" s="35"/>
      <c r="L758" s="66"/>
      <c r="M758" s="25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8" customHeight="1" x14ac:dyDescent="0.25">
      <c r="A759" s="9"/>
      <c r="B759" s="8"/>
      <c r="C759" s="8"/>
      <c r="D759" s="8"/>
      <c r="E759" s="8"/>
      <c r="F759" s="8"/>
      <c r="G759" s="8"/>
      <c r="H759" s="8"/>
      <c r="I759" s="8"/>
      <c r="J759" s="34"/>
      <c r="K759" s="35"/>
      <c r="L759" s="66"/>
      <c r="M759" s="25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8" customHeight="1" x14ac:dyDescent="0.25">
      <c r="A760" s="9"/>
      <c r="B760" s="8"/>
      <c r="C760" s="8"/>
      <c r="D760" s="8"/>
      <c r="E760" s="8"/>
      <c r="F760" s="8"/>
      <c r="G760" s="8"/>
      <c r="H760" s="8"/>
      <c r="I760" s="8"/>
      <c r="J760" s="34"/>
      <c r="K760" s="35"/>
      <c r="L760" s="66"/>
      <c r="M760" s="25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8" customHeight="1" x14ac:dyDescent="0.25">
      <c r="A761" s="9"/>
      <c r="B761" s="21"/>
      <c r="C761" s="8"/>
      <c r="D761" s="8"/>
      <c r="E761" s="8"/>
      <c r="F761" s="8"/>
      <c r="G761" s="8"/>
      <c r="H761" s="8"/>
      <c r="I761" s="8"/>
      <c r="J761" s="34"/>
      <c r="K761" s="35"/>
      <c r="L761" s="66"/>
      <c r="M761" s="25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8" customHeight="1" x14ac:dyDescent="0.25">
      <c r="A762" s="9"/>
      <c r="B762" s="21"/>
      <c r="C762" s="8"/>
      <c r="D762" s="8"/>
      <c r="E762" s="8"/>
      <c r="F762" s="8"/>
      <c r="G762" s="8"/>
      <c r="H762" s="8"/>
      <c r="I762" s="8"/>
      <c r="J762" s="34"/>
      <c r="K762" s="35"/>
      <c r="L762" s="66"/>
      <c r="M762" s="25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8" customHeight="1" x14ac:dyDescent="0.25">
      <c r="A763" s="9"/>
      <c r="B763" s="21"/>
      <c r="C763" s="8"/>
      <c r="D763" s="8"/>
      <c r="E763" s="8"/>
      <c r="F763" s="8"/>
      <c r="G763" s="8"/>
      <c r="H763" s="8"/>
      <c r="I763" s="8"/>
      <c r="J763" s="34"/>
      <c r="K763" s="35"/>
      <c r="L763" s="66"/>
      <c r="M763" s="25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8" customHeight="1" x14ac:dyDescent="0.25">
      <c r="A764" s="9"/>
      <c r="B764" s="21"/>
      <c r="C764" s="8"/>
      <c r="D764" s="8"/>
      <c r="E764" s="8"/>
      <c r="F764" s="8"/>
      <c r="G764" s="8"/>
      <c r="H764" s="8"/>
      <c r="I764" s="8"/>
      <c r="J764" s="34"/>
      <c r="K764" s="35"/>
      <c r="L764" s="66"/>
      <c r="M764" s="25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8" customHeight="1" x14ac:dyDescent="0.25">
      <c r="A765" s="9"/>
      <c r="B765" s="21"/>
      <c r="C765" s="8"/>
      <c r="D765" s="8"/>
      <c r="E765" s="8"/>
      <c r="F765" s="8"/>
      <c r="G765" s="8"/>
      <c r="H765" s="8"/>
      <c r="I765" s="8"/>
      <c r="J765" s="34"/>
      <c r="K765" s="35"/>
      <c r="L765" s="66"/>
      <c r="M765" s="25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8" customHeight="1" x14ac:dyDescent="0.25">
      <c r="A766" s="9"/>
      <c r="B766" s="21"/>
      <c r="C766" s="8"/>
      <c r="D766" s="8"/>
      <c r="E766" s="8"/>
      <c r="F766" s="8"/>
      <c r="G766" s="8"/>
      <c r="H766" s="8"/>
      <c r="I766" s="8"/>
      <c r="J766" s="34"/>
      <c r="K766" s="35"/>
      <c r="L766" s="66"/>
      <c r="M766" s="25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8" customHeight="1" x14ac:dyDescent="0.25">
      <c r="A767" s="9"/>
      <c r="B767" s="21"/>
      <c r="C767" s="8"/>
      <c r="D767" s="8"/>
      <c r="E767" s="8"/>
      <c r="F767" s="8"/>
      <c r="G767" s="8"/>
      <c r="H767" s="8"/>
      <c r="I767" s="8"/>
      <c r="J767" s="34"/>
      <c r="K767" s="35"/>
      <c r="L767" s="66"/>
      <c r="M767" s="25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8" customHeight="1" x14ac:dyDescent="0.25">
      <c r="A768" s="9"/>
      <c r="B768" s="21"/>
      <c r="C768" s="8"/>
      <c r="D768" s="8"/>
      <c r="E768" s="8"/>
      <c r="F768" s="8"/>
      <c r="G768" s="8"/>
      <c r="H768" s="8"/>
      <c r="I768" s="8"/>
      <c r="J768" s="34"/>
      <c r="K768" s="35"/>
      <c r="L768" s="66"/>
      <c r="M768" s="25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8" customHeight="1" x14ac:dyDescent="0.25">
      <c r="A769" s="9"/>
      <c r="B769" s="21"/>
      <c r="C769" s="8"/>
      <c r="D769" s="8"/>
      <c r="E769" s="8"/>
      <c r="F769" s="8"/>
      <c r="G769" s="8"/>
      <c r="H769" s="8"/>
      <c r="I769" s="8"/>
      <c r="J769" s="34"/>
      <c r="K769" s="35"/>
      <c r="L769" s="66"/>
      <c r="M769" s="25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8" customHeight="1" x14ac:dyDescent="0.25">
      <c r="A770" s="9"/>
      <c r="B770" s="21"/>
      <c r="C770" s="8"/>
      <c r="D770" s="8"/>
      <c r="E770" s="8"/>
      <c r="F770" s="8"/>
      <c r="G770" s="8"/>
      <c r="H770" s="8"/>
      <c r="I770" s="8"/>
      <c r="J770" s="34"/>
      <c r="K770" s="35"/>
      <c r="L770" s="66"/>
      <c r="M770" s="25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8" customHeight="1" x14ac:dyDescent="0.25">
      <c r="A771" s="9"/>
      <c r="B771" s="21"/>
      <c r="C771" s="8"/>
      <c r="D771" s="8"/>
      <c r="E771" s="8"/>
      <c r="F771" s="8"/>
      <c r="G771" s="8"/>
      <c r="H771" s="8"/>
      <c r="I771" s="8"/>
      <c r="J771" s="34"/>
      <c r="K771" s="35"/>
      <c r="L771" s="66"/>
      <c r="M771" s="25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8" customHeight="1" x14ac:dyDescent="0.25">
      <c r="A772" s="9"/>
      <c r="B772" s="21"/>
      <c r="C772" s="8"/>
      <c r="D772" s="8"/>
      <c r="E772" s="8"/>
      <c r="F772" s="8"/>
      <c r="G772" s="8"/>
      <c r="H772" s="8"/>
      <c r="I772" s="8"/>
      <c r="J772" s="34"/>
      <c r="K772" s="35"/>
      <c r="L772" s="66"/>
      <c r="M772" s="25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8" customHeight="1" x14ac:dyDescent="0.25">
      <c r="A773" s="9"/>
      <c r="B773" s="21"/>
      <c r="C773" s="8"/>
      <c r="D773" s="8"/>
      <c r="E773" s="8"/>
      <c r="F773" s="8"/>
      <c r="G773" s="8"/>
      <c r="H773" s="8"/>
      <c r="I773" s="8"/>
      <c r="J773" s="34"/>
      <c r="K773" s="35"/>
      <c r="L773" s="66"/>
      <c r="M773" s="25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8" customHeight="1" x14ac:dyDescent="0.25">
      <c r="A774" s="9"/>
      <c r="B774" s="21"/>
      <c r="C774" s="8"/>
      <c r="D774" s="8"/>
      <c r="E774" s="8"/>
      <c r="F774" s="8"/>
      <c r="G774" s="8"/>
      <c r="H774" s="8"/>
      <c r="I774" s="8"/>
      <c r="J774" s="34"/>
      <c r="K774" s="35"/>
      <c r="L774" s="66"/>
      <c r="M774" s="25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8" customHeight="1" x14ac:dyDescent="0.25">
      <c r="A775" s="9"/>
      <c r="B775" s="21"/>
      <c r="C775" s="8"/>
      <c r="D775" s="8"/>
      <c r="E775" s="8"/>
      <c r="F775" s="8"/>
      <c r="G775" s="8"/>
      <c r="H775" s="8"/>
      <c r="I775" s="8"/>
      <c r="J775" s="34"/>
      <c r="K775" s="35"/>
      <c r="L775" s="66"/>
      <c r="M775" s="25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8" customHeight="1" x14ac:dyDescent="0.25">
      <c r="A776" s="9"/>
      <c r="B776" s="21"/>
      <c r="C776" s="8"/>
      <c r="D776" s="8"/>
      <c r="E776" s="8"/>
      <c r="F776" s="8"/>
      <c r="G776" s="8"/>
      <c r="H776" s="8"/>
      <c r="I776" s="8"/>
      <c r="J776" s="34"/>
      <c r="K776" s="35"/>
      <c r="L776" s="66"/>
      <c r="M776" s="25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8" customHeight="1" x14ac:dyDescent="0.25">
      <c r="A777" s="9"/>
      <c r="B777" s="21"/>
      <c r="C777" s="8"/>
      <c r="D777" s="8"/>
      <c r="E777" s="8"/>
      <c r="F777" s="8"/>
      <c r="G777" s="8"/>
      <c r="H777" s="8"/>
      <c r="I777" s="8"/>
      <c r="J777" s="34"/>
      <c r="K777" s="35"/>
      <c r="L777" s="66"/>
      <c r="M777" s="25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8" customHeight="1" x14ac:dyDescent="0.25">
      <c r="A778" s="9"/>
      <c r="B778" s="21"/>
      <c r="C778" s="8"/>
      <c r="D778" s="8"/>
      <c r="E778" s="8"/>
      <c r="F778" s="8"/>
      <c r="G778" s="8"/>
      <c r="H778" s="8"/>
      <c r="I778" s="8"/>
      <c r="J778" s="34"/>
      <c r="K778" s="35"/>
      <c r="L778" s="66"/>
      <c r="M778" s="25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8" customHeight="1" x14ac:dyDescent="0.25">
      <c r="A779" s="9"/>
      <c r="B779" s="21"/>
      <c r="C779" s="8"/>
      <c r="D779" s="8"/>
      <c r="E779" s="8"/>
      <c r="F779" s="8"/>
      <c r="G779" s="8"/>
      <c r="H779" s="8"/>
      <c r="I779" s="8"/>
      <c r="J779" s="34"/>
      <c r="K779" s="35"/>
      <c r="L779" s="66"/>
      <c r="M779" s="25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8" customHeight="1" x14ac:dyDescent="0.25">
      <c r="A780" s="9"/>
      <c r="B780" s="21"/>
      <c r="C780" s="8"/>
      <c r="D780" s="8"/>
      <c r="E780" s="8"/>
      <c r="F780" s="8"/>
      <c r="G780" s="8"/>
      <c r="H780" s="8"/>
      <c r="I780" s="8"/>
      <c r="J780" s="34"/>
      <c r="K780" s="35"/>
      <c r="L780" s="66"/>
      <c r="M780" s="25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8" customHeight="1" x14ac:dyDescent="0.25">
      <c r="A781" s="9"/>
      <c r="B781" s="21"/>
      <c r="C781" s="8"/>
      <c r="D781" s="8"/>
      <c r="E781" s="8"/>
      <c r="F781" s="8"/>
      <c r="G781" s="8"/>
      <c r="H781" s="8"/>
      <c r="I781" s="8"/>
      <c r="J781" s="34"/>
      <c r="K781" s="35"/>
      <c r="L781" s="66"/>
      <c r="M781" s="25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8" customHeight="1" x14ac:dyDescent="0.25">
      <c r="A782" s="9"/>
      <c r="B782" s="8"/>
      <c r="C782" s="8"/>
      <c r="D782" s="8"/>
      <c r="E782" s="8"/>
      <c r="F782" s="8"/>
      <c r="G782" s="8"/>
      <c r="H782" s="8"/>
      <c r="I782" s="8"/>
      <c r="J782" s="34"/>
      <c r="K782" s="35"/>
      <c r="L782" s="66"/>
      <c r="M782" s="25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8" customHeight="1" x14ac:dyDescent="0.25">
      <c r="A783" s="9"/>
      <c r="B783" s="8"/>
      <c r="C783" s="8"/>
      <c r="D783" s="8"/>
      <c r="E783" s="8"/>
      <c r="F783" s="8"/>
      <c r="G783" s="8"/>
      <c r="H783" s="8"/>
      <c r="I783" s="8"/>
      <c r="J783" s="34"/>
      <c r="K783" s="35"/>
      <c r="L783" s="66"/>
      <c r="M783" s="25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8" customHeight="1" x14ac:dyDescent="0.25">
      <c r="A784" s="9"/>
      <c r="B784" s="8"/>
      <c r="C784" s="8"/>
      <c r="D784" s="8"/>
      <c r="E784" s="8"/>
      <c r="F784" s="8"/>
      <c r="G784" s="8"/>
      <c r="H784" s="8"/>
      <c r="I784" s="8"/>
      <c r="J784" s="34"/>
      <c r="K784" s="35"/>
      <c r="L784" s="66"/>
      <c r="M784" s="25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8" customHeight="1" x14ac:dyDescent="0.25">
      <c r="A785" s="9"/>
      <c r="B785" s="8"/>
      <c r="C785" s="8"/>
      <c r="D785" s="8"/>
      <c r="E785" s="8"/>
      <c r="F785" s="8"/>
      <c r="G785" s="8"/>
      <c r="H785" s="8"/>
      <c r="I785" s="8"/>
      <c r="J785" s="34"/>
      <c r="K785" s="35"/>
      <c r="L785" s="66"/>
      <c r="M785" s="25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8" customHeight="1" x14ac:dyDescent="0.25">
      <c r="A786" s="9"/>
      <c r="B786" s="8"/>
      <c r="C786" s="8"/>
      <c r="D786" s="8"/>
      <c r="E786" s="8"/>
      <c r="F786" s="8"/>
      <c r="G786" s="8"/>
      <c r="H786" s="8"/>
      <c r="I786" s="8"/>
      <c r="J786" s="34"/>
      <c r="K786" s="35"/>
      <c r="L786" s="66"/>
      <c r="M786" s="25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8" customHeight="1" x14ac:dyDescent="0.25">
      <c r="A787" s="9"/>
      <c r="B787" s="8"/>
      <c r="C787" s="8"/>
      <c r="D787" s="8"/>
      <c r="E787" s="8"/>
      <c r="F787" s="8"/>
      <c r="G787" s="8"/>
      <c r="H787" s="8"/>
      <c r="I787" s="8"/>
      <c r="J787" s="34"/>
      <c r="K787" s="35"/>
      <c r="L787" s="66"/>
      <c r="M787" s="25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8" customHeight="1" x14ac:dyDescent="0.25">
      <c r="A788" s="9"/>
      <c r="B788" s="8"/>
      <c r="C788" s="8"/>
      <c r="D788" s="8"/>
      <c r="E788" s="8"/>
      <c r="F788" s="8"/>
      <c r="G788" s="8"/>
      <c r="H788" s="8"/>
      <c r="I788" s="8"/>
      <c r="J788" s="34"/>
      <c r="K788" s="35"/>
      <c r="L788" s="66"/>
      <c r="M788" s="25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8" customHeight="1" x14ac:dyDescent="0.25">
      <c r="A789" s="9"/>
      <c r="B789" s="8"/>
      <c r="C789" s="8"/>
      <c r="D789" s="8"/>
      <c r="E789" s="8"/>
      <c r="F789" s="8"/>
      <c r="G789" s="8"/>
      <c r="H789" s="8"/>
      <c r="I789" s="8"/>
      <c r="J789" s="34"/>
      <c r="K789" s="35"/>
      <c r="L789" s="66"/>
      <c r="M789" s="25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8" customHeight="1" x14ac:dyDescent="0.25">
      <c r="A790" s="9"/>
      <c r="B790" s="8"/>
      <c r="C790" s="8"/>
      <c r="D790" s="8"/>
      <c r="E790" s="8"/>
      <c r="F790" s="8"/>
      <c r="G790" s="8"/>
      <c r="H790" s="8"/>
      <c r="I790" s="8"/>
      <c r="J790" s="34"/>
      <c r="K790" s="35"/>
      <c r="L790" s="66"/>
      <c r="M790" s="25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8" customHeight="1" x14ac:dyDescent="0.25">
      <c r="A791" s="9"/>
      <c r="B791" s="8"/>
      <c r="C791" s="8"/>
      <c r="D791" s="8"/>
      <c r="E791" s="8"/>
      <c r="F791" s="8"/>
      <c r="G791" s="8"/>
      <c r="H791" s="8"/>
      <c r="I791" s="8"/>
      <c r="J791" s="34"/>
      <c r="K791" s="35"/>
      <c r="L791" s="66"/>
      <c r="M791" s="25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8" customHeight="1" x14ac:dyDescent="0.25">
      <c r="A792" s="9"/>
      <c r="B792" s="8"/>
      <c r="C792" s="8"/>
      <c r="D792" s="8"/>
      <c r="E792" s="8"/>
      <c r="F792" s="8"/>
      <c r="G792" s="8"/>
      <c r="H792" s="8"/>
      <c r="I792" s="8"/>
      <c r="J792" s="34"/>
      <c r="K792" s="35"/>
      <c r="L792" s="66"/>
      <c r="M792" s="25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8" customHeight="1" x14ac:dyDescent="0.25">
      <c r="A793" s="9"/>
      <c r="B793" s="8"/>
      <c r="C793" s="8"/>
      <c r="D793" s="8"/>
      <c r="E793" s="8"/>
      <c r="F793" s="8"/>
      <c r="G793" s="8"/>
      <c r="H793" s="8"/>
      <c r="I793" s="8"/>
      <c r="J793" s="34"/>
      <c r="K793" s="35"/>
      <c r="L793" s="66"/>
      <c r="M793" s="25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8" customHeight="1" x14ac:dyDescent="0.25">
      <c r="A794" s="9"/>
      <c r="B794" s="8"/>
      <c r="C794" s="8"/>
      <c r="D794" s="8"/>
      <c r="E794" s="8"/>
      <c r="F794" s="8"/>
      <c r="G794" s="8"/>
      <c r="H794" s="8"/>
      <c r="I794" s="8"/>
      <c r="J794" s="34"/>
      <c r="K794" s="35"/>
      <c r="L794" s="66"/>
      <c r="M794" s="25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8" customHeight="1" x14ac:dyDescent="0.25">
      <c r="A795" s="9"/>
      <c r="B795" s="8"/>
      <c r="C795" s="8"/>
      <c r="D795" s="8"/>
      <c r="E795" s="8"/>
      <c r="F795" s="8"/>
      <c r="G795" s="8"/>
      <c r="H795" s="8"/>
      <c r="I795" s="8"/>
      <c r="J795" s="34"/>
      <c r="K795" s="35"/>
      <c r="L795" s="66"/>
      <c r="M795" s="25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8" customHeight="1" x14ac:dyDescent="0.25">
      <c r="A796" s="9"/>
      <c r="B796" s="8"/>
      <c r="C796" s="8"/>
      <c r="D796" s="8"/>
      <c r="E796" s="8"/>
      <c r="F796" s="8"/>
      <c r="G796" s="8"/>
      <c r="H796" s="8"/>
      <c r="I796" s="8"/>
      <c r="J796" s="34"/>
      <c r="K796" s="35"/>
      <c r="L796" s="66"/>
      <c r="M796" s="25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8" customHeight="1" x14ac:dyDescent="0.25">
      <c r="A797" s="9"/>
      <c r="B797" s="8"/>
      <c r="C797" s="8"/>
      <c r="D797" s="8"/>
      <c r="E797" s="8"/>
      <c r="F797" s="8"/>
      <c r="G797" s="8"/>
      <c r="H797" s="8"/>
      <c r="I797" s="8"/>
      <c r="J797" s="34"/>
      <c r="K797" s="35"/>
      <c r="L797" s="66"/>
      <c r="M797" s="25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8" customHeight="1" x14ac:dyDescent="0.25">
      <c r="A798" s="9"/>
      <c r="B798" s="8"/>
      <c r="C798" s="8"/>
      <c r="D798" s="8"/>
      <c r="E798" s="8"/>
      <c r="F798" s="8"/>
      <c r="G798" s="8"/>
      <c r="H798" s="8"/>
      <c r="I798" s="8"/>
      <c r="J798" s="34"/>
      <c r="K798" s="35"/>
      <c r="L798" s="66"/>
      <c r="M798" s="25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8" customHeight="1" x14ac:dyDescent="0.25">
      <c r="A799" s="9"/>
      <c r="B799" s="8"/>
      <c r="C799" s="8"/>
      <c r="D799" s="8"/>
      <c r="E799" s="8"/>
      <c r="F799" s="8"/>
      <c r="G799" s="8"/>
      <c r="H799" s="8"/>
      <c r="I799" s="8"/>
      <c r="J799" s="34"/>
      <c r="K799" s="35"/>
      <c r="L799" s="66"/>
      <c r="M799" s="25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8" customHeight="1" x14ac:dyDescent="0.25">
      <c r="A800" s="9"/>
      <c r="B800" s="8"/>
      <c r="C800" s="8"/>
      <c r="D800" s="8"/>
      <c r="E800" s="8"/>
      <c r="F800" s="8"/>
      <c r="G800" s="8"/>
      <c r="H800" s="8"/>
      <c r="I800" s="8"/>
      <c r="J800" s="34"/>
      <c r="K800" s="35"/>
      <c r="L800" s="66"/>
      <c r="M800" s="25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8" customHeight="1" x14ac:dyDescent="0.25">
      <c r="A801" s="9"/>
      <c r="B801" s="8"/>
      <c r="C801" s="8"/>
      <c r="D801" s="8"/>
      <c r="E801" s="8"/>
      <c r="F801" s="8"/>
      <c r="G801" s="8"/>
      <c r="H801" s="8"/>
      <c r="I801" s="8"/>
      <c r="J801" s="34"/>
      <c r="K801" s="35"/>
      <c r="L801" s="66"/>
      <c r="M801" s="25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8" customHeight="1" x14ac:dyDescent="0.25">
      <c r="A802" s="9"/>
      <c r="B802" s="8"/>
      <c r="C802" s="8"/>
      <c r="D802" s="8"/>
      <c r="E802" s="8"/>
      <c r="F802" s="8"/>
      <c r="G802" s="8"/>
      <c r="H802" s="8"/>
      <c r="I802" s="8"/>
      <c r="J802" s="34"/>
      <c r="K802" s="35"/>
      <c r="L802" s="66"/>
      <c r="M802" s="25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8" customHeight="1" x14ac:dyDescent="0.25">
      <c r="A803" s="9"/>
      <c r="B803" s="8"/>
      <c r="C803" s="8"/>
      <c r="D803" s="8"/>
      <c r="E803" s="8"/>
      <c r="F803" s="8"/>
      <c r="G803" s="8"/>
      <c r="H803" s="8"/>
      <c r="I803" s="8"/>
      <c r="J803" s="34"/>
      <c r="K803" s="35"/>
      <c r="L803" s="66"/>
      <c r="M803" s="25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8" customHeight="1" x14ac:dyDescent="0.25">
      <c r="A804" s="9"/>
      <c r="B804" s="8"/>
      <c r="C804" s="8"/>
      <c r="D804" s="8"/>
      <c r="E804" s="8"/>
      <c r="F804" s="8"/>
      <c r="G804" s="8"/>
      <c r="H804" s="8"/>
      <c r="I804" s="8"/>
      <c r="J804" s="34"/>
      <c r="K804" s="35"/>
      <c r="L804" s="66"/>
      <c r="M804" s="25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8" customHeight="1" x14ac:dyDescent="0.25">
      <c r="A805" s="9"/>
      <c r="B805" s="8"/>
      <c r="C805" s="8"/>
      <c r="D805" s="8"/>
      <c r="E805" s="8"/>
      <c r="F805" s="8"/>
      <c r="G805" s="8"/>
      <c r="H805" s="8"/>
      <c r="I805" s="8"/>
      <c r="J805" s="34"/>
      <c r="K805" s="35"/>
      <c r="L805" s="66"/>
      <c r="M805" s="25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8" customHeight="1" x14ac:dyDescent="0.25">
      <c r="A806" s="9"/>
      <c r="B806" s="8"/>
      <c r="C806" s="8"/>
      <c r="D806" s="8"/>
      <c r="E806" s="8"/>
      <c r="F806" s="8"/>
      <c r="G806" s="8"/>
      <c r="H806" s="8"/>
      <c r="I806" s="8"/>
      <c r="J806" s="34"/>
      <c r="K806" s="35"/>
      <c r="L806" s="66"/>
      <c r="M806" s="25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8" customHeight="1" x14ac:dyDescent="0.25">
      <c r="A807" s="9"/>
      <c r="B807" s="8"/>
      <c r="C807" s="8"/>
      <c r="D807" s="8"/>
      <c r="E807" s="8"/>
      <c r="F807" s="8"/>
      <c r="G807" s="8"/>
      <c r="H807" s="8"/>
      <c r="I807" s="8"/>
      <c r="J807" s="34"/>
      <c r="K807" s="35"/>
      <c r="L807" s="66"/>
      <c r="M807" s="25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8" customHeight="1" x14ac:dyDescent="0.25">
      <c r="A808" s="9"/>
      <c r="B808" s="8"/>
      <c r="C808" s="8"/>
      <c r="D808" s="8"/>
      <c r="E808" s="8"/>
      <c r="F808" s="8"/>
      <c r="G808" s="8"/>
      <c r="H808" s="8"/>
      <c r="I808" s="8"/>
      <c r="J808" s="34"/>
      <c r="K808" s="35"/>
      <c r="L808" s="66"/>
      <c r="M808" s="25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8" customHeight="1" x14ac:dyDescent="0.25">
      <c r="A809" s="9"/>
      <c r="B809" s="8"/>
      <c r="C809" s="8"/>
      <c r="D809" s="8"/>
      <c r="E809" s="8"/>
      <c r="F809" s="8"/>
      <c r="G809" s="8"/>
      <c r="H809" s="8"/>
      <c r="I809" s="8"/>
      <c r="J809" s="34"/>
      <c r="K809" s="35"/>
      <c r="L809" s="66"/>
      <c r="M809" s="25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8" customHeight="1" x14ac:dyDescent="0.25">
      <c r="A810" s="9"/>
      <c r="B810" s="8"/>
      <c r="C810" s="8"/>
      <c r="D810" s="8"/>
      <c r="E810" s="8"/>
      <c r="F810" s="8"/>
      <c r="G810" s="8"/>
      <c r="H810" s="8"/>
      <c r="I810" s="8"/>
      <c r="J810" s="34"/>
      <c r="K810" s="35"/>
      <c r="L810" s="66"/>
      <c r="M810" s="25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8" customHeight="1" x14ac:dyDescent="0.25">
      <c r="A811" s="9"/>
      <c r="B811" s="8"/>
      <c r="C811" s="8"/>
      <c r="D811" s="8"/>
      <c r="E811" s="8"/>
      <c r="F811" s="8"/>
      <c r="G811" s="8"/>
      <c r="H811" s="8"/>
      <c r="I811" s="8"/>
      <c r="J811" s="34"/>
      <c r="K811" s="35"/>
      <c r="L811" s="66"/>
      <c r="M811" s="25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8" customHeight="1" x14ac:dyDescent="0.25">
      <c r="A812" s="9"/>
      <c r="B812" s="8"/>
      <c r="C812" s="8"/>
      <c r="D812" s="8"/>
      <c r="E812" s="8"/>
      <c r="F812" s="8"/>
      <c r="G812" s="8"/>
      <c r="H812" s="8"/>
      <c r="I812" s="8"/>
      <c r="J812" s="34"/>
      <c r="K812" s="35"/>
      <c r="L812" s="66"/>
      <c r="M812" s="25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8" customHeight="1" x14ac:dyDescent="0.25">
      <c r="A813" s="9"/>
      <c r="B813" s="8"/>
      <c r="C813" s="8"/>
      <c r="D813" s="8"/>
      <c r="E813" s="8"/>
      <c r="F813" s="8"/>
      <c r="G813" s="8"/>
      <c r="H813" s="8"/>
      <c r="I813" s="8"/>
      <c r="J813" s="34"/>
      <c r="K813" s="35"/>
      <c r="L813" s="66"/>
      <c r="M813" s="25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8" customHeight="1" x14ac:dyDescent="0.25">
      <c r="A814" s="9"/>
      <c r="B814" s="8"/>
      <c r="C814" s="8"/>
      <c r="D814" s="8"/>
      <c r="E814" s="8"/>
      <c r="F814" s="8"/>
      <c r="G814" s="8"/>
      <c r="H814" s="8"/>
      <c r="I814" s="8"/>
      <c r="J814" s="34"/>
      <c r="K814" s="35"/>
      <c r="L814" s="66"/>
      <c r="M814" s="25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8" customHeight="1" x14ac:dyDescent="0.25">
      <c r="A815" s="9"/>
      <c r="B815" s="8"/>
      <c r="C815" s="8"/>
      <c r="D815" s="8"/>
      <c r="E815" s="8"/>
      <c r="F815" s="8"/>
      <c r="G815" s="8"/>
      <c r="H815" s="8"/>
      <c r="I815" s="8"/>
      <c r="J815" s="34"/>
      <c r="K815" s="35"/>
      <c r="L815" s="66"/>
      <c r="M815" s="25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8" customHeight="1" x14ac:dyDescent="0.25">
      <c r="A816" s="9"/>
      <c r="B816" s="8"/>
      <c r="C816" s="8"/>
      <c r="D816" s="8"/>
      <c r="E816" s="8"/>
      <c r="F816" s="8"/>
      <c r="G816" s="8"/>
      <c r="H816" s="8"/>
      <c r="I816" s="8"/>
      <c r="J816" s="34"/>
      <c r="K816" s="35"/>
      <c r="L816" s="66"/>
      <c r="M816" s="25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8" customHeight="1" x14ac:dyDescent="0.25">
      <c r="A817" s="9"/>
      <c r="B817" s="8"/>
      <c r="C817" s="8"/>
      <c r="D817" s="8"/>
      <c r="E817" s="8"/>
      <c r="F817" s="8"/>
      <c r="G817" s="8"/>
      <c r="H817" s="8"/>
      <c r="I817" s="8"/>
      <c r="J817" s="34"/>
      <c r="K817" s="35"/>
      <c r="L817" s="66"/>
      <c r="M817" s="25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8" customHeight="1" x14ac:dyDescent="0.25">
      <c r="A818" s="9"/>
      <c r="B818" s="8"/>
      <c r="C818" s="8"/>
      <c r="D818" s="8"/>
      <c r="E818" s="8"/>
      <c r="F818" s="8"/>
      <c r="G818" s="8"/>
      <c r="H818" s="8"/>
      <c r="I818" s="8"/>
      <c r="J818" s="34"/>
      <c r="K818" s="35"/>
      <c r="L818" s="66"/>
      <c r="M818" s="25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8" customHeight="1" x14ac:dyDescent="0.25">
      <c r="A819" s="9"/>
      <c r="B819" s="8"/>
      <c r="C819" s="8"/>
      <c r="D819" s="8"/>
      <c r="E819" s="8"/>
      <c r="F819" s="8"/>
      <c r="G819" s="8"/>
      <c r="H819" s="8"/>
      <c r="I819" s="8"/>
      <c r="J819" s="34"/>
      <c r="K819" s="35"/>
      <c r="L819" s="66"/>
      <c r="M819" s="25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8" customHeight="1" x14ac:dyDescent="0.25">
      <c r="A820" s="9"/>
      <c r="B820" s="8"/>
      <c r="C820" s="8"/>
      <c r="D820" s="8"/>
      <c r="E820" s="8"/>
      <c r="F820" s="8"/>
      <c r="G820" s="8"/>
      <c r="H820" s="8"/>
      <c r="I820" s="8"/>
      <c r="J820" s="34"/>
      <c r="K820" s="35"/>
      <c r="L820" s="66"/>
      <c r="M820" s="25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8" customHeight="1" x14ac:dyDescent="0.25">
      <c r="A821" s="9"/>
      <c r="B821" s="8"/>
      <c r="C821" s="8"/>
      <c r="D821" s="8"/>
      <c r="E821" s="8"/>
      <c r="F821" s="8"/>
      <c r="G821" s="8"/>
      <c r="H821" s="8"/>
      <c r="I821" s="8"/>
      <c r="J821" s="34"/>
      <c r="K821" s="35"/>
      <c r="L821" s="66"/>
      <c r="M821" s="25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8" customHeight="1" x14ac:dyDescent="0.25">
      <c r="A822" s="9"/>
      <c r="B822" s="8"/>
      <c r="C822" s="8"/>
      <c r="D822" s="8"/>
      <c r="E822" s="8"/>
      <c r="F822" s="8"/>
      <c r="G822" s="8"/>
      <c r="H822" s="8"/>
      <c r="I822" s="8"/>
      <c r="J822" s="34"/>
      <c r="K822" s="35"/>
      <c r="L822" s="66"/>
      <c r="M822" s="25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8" customHeight="1" x14ac:dyDescent="0.25">
      <c r="A823" s="9"/>
      <c r="B823" s="8"/>
      <c r="C823" s="8"/>
      <c r="D823" s="8"/>
      <c r="E823" s="8"/>
      <c r="F823" s="8"/>
      <c r="G823" s="8"/>
      <c r="H823" s="8"/>
      <c r="I823" s="8"/>
      <c r="J823" s="34"/>
      <c r="K823" s="35"/>
      <c r="L823" s="66"/>
      <c r="M823" s="25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8" customHeight="1" x14ac:dyDescent="0.25">
      <c r="A824" s="9"/>
      <c r="B824" s="8"/>
      <c r="C824" s="8"/>
      <c r="D824" s="8"/>
      <c r="E824" s="8"/>
      <c r="F824" s="8"/>
      <c r="G824" s="8"/>
      <c r="H824" s="8"/>
      <c r="I824" s="8"/>
      <c r="J824" s="34"/>
      <c r="K824" s="35"/>
      <c r="L824" s="66"/>
      <c r="M824" s="25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8" customHeight="1" x14ac:dyDescent="0.25">
      <c r="A825" s="9"/>
      <c r="B825" s="8"/>
      <c r="C825" s="8"/>
      <c r="D825" s="8"/>
      <c r="E825" s="8"/>
      <c r="F825" s="8"/>
      <c r="G825" s="8"/>
      <c r="H825" s="8"/>
      <c r="I825" s="8"/>
      <c r="J825" s="34"/>
      <c r="K825" s="35"/>
      <c r="L825" s="66"/>
      <c r="M825" s="25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8" customHeight="1" x14ac:dyDescent="0.25">
      <c r="A826" s="9"/>
      <c r="B826" s="8"/>
      <c r="C826" s="8"/>
      <c r="D826" s="8"/>
      <c r="E826" s="8"/>
      <c r="F826" s="8"/>
      <c r="G826" s="8"/>
      <c r="H826" s="8"/>
      <c r="I826" s="8"/>
      <c r="J826" s="34"/>
      <c r="K826" s="35"/>
      <c r="L826" s="66"/>
      <c r="M826" s="25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8" customHeight="1" x14ac:dyDescent="0.25">
      <c r="A827" s="9"/>
      <c r="B827" s="8"/>
      <c r="C827" s="8"/>
      <c r="D827" s="8"/>
      <c r="E827" s="8"/>
      <c r="F827" s="8"/>
      <c r="G827" s="8"/>
      <c r="H827" s="8"/>
      <c r="I827" s="8"/>
      <c r="J827" s="34"/>
      <c r="K827" s="35"/>
      <c r="L827" s="66"/>
      <c r="M827" s="25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8" customHeight="1" x14ac:dyDescent="0.25">
      <c r="A828" s="9"/>
      <c r="B828" s="8"/>
      <c r="C828" s="8"/>
      <c r="D828" s="8"/>
      <c r="E828" s="8"/>
      <c r="F828" s="8"/>
      <c r="G828" s="8"/>
      <c r="H828" s="8"/>
      <c r="I828" s="8"/>
      <c r="J828" s="34"/>
      <c r="K828" s="35"/>
      <c r="L828" s="66"/>
      <c r="M828" s="25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8" customHeight="1" x14ac:dyDescent="0.25">
      <c r="A829" s="9"/>
      <c r="B829" s="8"/>
      <c r="C829" s="8"/>
      <c r="D829" s="8"/>
      <c r="E829" s="8"/>
      <c r="F829" s="8"/>
      <c r="G829" s="8"/>
      <c r="H829" s="8"/>
      <c r="I829" s="8"/>
      <c r="J829" s="34"/>
      <c r="K829" s="35"/>
      <c r="L829" s="66"/>
      <c r="M829" s="25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8" customHeight="1" x14ac:dyDescent="0.25">
      <c r="A830" s="9"/>
      <c r="B830" s="8"/>
      <c r="C830" s="8"/>
      <c r="D830" s="8"/>
      <c r="E830" s="8"/>
      <c r="F830" s="8"/>
      <c r="G830" s="8"/>
      <c r="H830" s="8"/>
      <c r="I830" s="8"/>
      <c r="J830" s="34"/>
      <c r="K830" s="35"/>
      <c r="L830" s="66"/>
      <c r="M830" s="25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8" customHeight="1" x14ac:dyDescent="0.25">
      <c r="A831" s="9"/>
      <c r="B831" s="8"/>
      <c r="C831" s="8"/>
      <c r="D831" s="8"/>
      <c r="E831" s="8"/>
      <c r="F831" s="8"/>
      <c r="G831" s="8"/>
      <c r="H831" s="8"/>
      <c r="I831" s="8"/>
      <c r="J831" s="34"/>
      <c r="K831" s="35"/>
      <c r="L831" s="66"/>
      <c r="M831" s="25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8" customHeight="1" x14ac:dyDescent="0.25">
      <c r="A832" s="9"/>
      <c r="B832" s="8"/>
      <c r="C832" s="8"/>
      <c r="D832" s="8"/>
      <c r="E832" s="8"/>
      <c r="F832" s="8"/>
      <c r="G832" s="8"/>
      <c r="H832" s="8"/>
      <c r="I832" s="8"/>
      <c r="J832" s="34"/>
      <c r="K832" s="35"/>
      <c r="L832" s="66"/>
      <c r="M832" s="25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8" customHeight="1" x14ac:dyDescent="0.25">
      <c r="A833" s="9"/>
      <c r="B833" s="8"/>
      <c r="C833" s="8"/>
      <c r="D833" s="8"/>
      <c r="E833" s="8"/>
      <c r="F833" s="8"/>
      <c r="G833" s="8"/>
      <c r="H833" s="8"/>
      <c r="I833" s="8"/>
      <c r="J833" s="34"/>
      <c r="K833" s="35"/>
      <c r="L833" s="66"/>
      <c r="M833" s="25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8" customHeight="1" x14ac:dyDescent="0.25">
      <c r="A834" s="9"/>
      <c r="B834" s="8"/>
      <c r="C834" s="8"/>
      <c r="D834" s="8"/>
      <c r="E834" s="8"/>
      <c r="F834" s="8"/>
      <c r="G834" s="8"/>
      <c r="H834" s="8"/>
      <c r="I834" s="8"/>
      <c r="J834" s="34"/>
      <c r="K834" s="35"/>
      <c r="L834" s="66"/>
      <c r="M834" s="25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8" customHeight="1" x14ac:dyDescent="0.25">
      <c r="A835" s="9"/>
      <c r="B835" s="8"/>
      <c r="C835" s="8"/>
      <c r="D835" s="8"/>
      <c r="E835" s="8"/>
      <c r="F835" s="8"/>
      <c r="G835" s="8"/>
      <c r="H835" s="8"/>
      <c r="I835" s="8"/>
      <c r="J835" s="34"/>
      <c r="K835" s="35"/>
      <c r="L835" s="66"/>
      <c r="M835" s="25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8" customHeight="1" x14ac:dyDescent="0.25">
      <c r="A836" s="9"/>
      <c r="B836" s="8"/>
      <c r="C836" s="8"/>
      <c r="D836" s="8"/>
      <c r="E836" s="8"/>
      <c r="F836" s="8"/>
      <c r="G836" s="8"/>
      <c r="H836" s="8"/>
      <c r="I836" s="8"/>
      <c r="J836" s="34"/>
      <c r="K836" s="35"/>
      <c r="L836" s="66"/>
      <c r="M836" s="25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8" customHeight="1" x14ac:dyDescent="0.25">
      <c r="A837" s="9"/>
      <c r="B837" s="8"/>
      <c r="C837" s="8"/>
      <c r="D837" s="8"/>
      <c r="E837" s="8"/>
      <c r="F837" s="8"/>
      <c r="G837" s="8"/>
      <c r="H837" s="8"/>
      <c r="I837" s="8"/>
      <c r="J837" s="34"/>
      <c r="K837" s="35"/>
      <c r="L837" s="66"/>
      <c r="M837" s="25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8" customHeight="1" x14ac:dyDescent="0.25">
      <c r="A838" s="9"/>
      <c r="B838" s="8"/>
      <c r="C838" s="8"/>
      <c r="D838" s="8"/>
      <c r="E838" s="8"/>
      <c r="F838" s="8"/>
      <c r="G838" s="8"/>
      <c r="H838" s="8"/>
      <c r="I838" s="8"/>
      <c r="J838" s="34"/>
      <c r="K838" s="35"/>
      <c r="L838" s="66"/>
      <c r="M838" s="25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8" customHeight="1" x14ac:dyDescent="0.25">
      <c r="A839" s="9"/>
      <c r="B839" s="8"/>
      <c r="C839" s="8"/>
      <c r="D839" s="8"/>
      <c r="E839" s="8"/>
      <c r="F839" s="8"/>
      <c r="G839" s="8"/>
      <c r="H839" s="8"/>
      <c r="I839" s="8"/>
      <c r="J839" s="34"/>
      <c r="K839" s="35"/>
      <c r="L839" s="66"/>
      <c r="M839" s="25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8" customHeight="1" x14ac:dyDescent="0.25">
      <c r="A840" s="9"/>
      <c r="B840" s="8"/>
      <c r="C840" s="8"/>
      <c r="D840" s="8"/>
      <c r="E840" s="8"/>
      <c r="F840" s="8"/>
      <c r="G840" s="39"/>
      <c r="H840" s="8"/>
      <c r="I840" s="8"/>
      <c r="J840" s="34"/>
      <c r="K840" s="35"/>
      <c r="L840" s="66"/>
      <c r="M840" s="25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8" customHeight="1" x14ac:dyDescent="0.25">
      <c r="A841" s="9"/>
      <c r="B841" s="8"/>
      <c r="C841" s="8"/>
      <c r="D841" s="8"/>
      <c r="E841" s="8"/>
      <c r="F841" s="8"/>
      <c r="G841" s="8"/>
      <c r="H841" s="8"/>
      <c r="I841" s="8"/>
      <c r="J841" s="34"/>
      <c r="K841" s="35"/>
      <c r="L841" s="66"/>
      <c r="M841" s="25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8" customHeight="1" x14ac:dyDescent="0.25">
      <c r="A842" s="9"/>
      <c r="B842" s="8"/>
      <c r="C842" s="8"/>
      <c r="D842" s="8"/>
      <c r="E842" s="8"/>
      <c r="F842" s="8"/>
      <c r="G842" s="8"/>
      <c r="H842" s="8"/>
      <c r="I842" s="8"/>
      <c r="J842" s="34"/>
      <c r="K842" s="35"/>
      <c r="L842" s="66"/>
      <c r="M842" s="25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8" customHeight="1" x14ac:dyDescent="0.25">
      <c r="A843" s="9"/>
      <c r="B843" s="8"/>
      <c r="C843" s="8"/>
      <c r="D843" s="8"/>
      <c r="E843" s="8"/>
      <c r="F843" s="8"/>
      <c r="G843" s="8"/>
      <c r="H843" s="8"/>
      <c r="I843" s="8"/>
      <c r="J843" s="34"/>
      <c r="K843" s="35"/>
      <c r="L843" s="66"/>
      <c r="M843" s="25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8" customHeight="1" x14ac:dyDescent="0.25">
      <c r="A844" s="9"/>
      <c r="B844" s="8"/>
      <c r="C844" s="8"/>
      <c r="D844" s="8"/>
      <c r="E844" s="8"/>
      <c r="F844" s="8"/>
      <c r="G844" s="8"/>
      <c r="H844" s="8"/>
      <c r="I844" s="8"/>
      <c r="J844" s="34"/>
      <c r="K844" s="35"/>
      <c r="L844" s="66"/>
      <c r="M844" s="25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8" customHeight="1" x14ac:dyDescent="0.25">
      <c r="A845" s="9"/>
      <c r="B845" s="8"/>
      <c r="C845" s="8"/>
      <c r="D845" s="8"/>
      <c r="E845" s="8"/>
      <c r="F845" s="8"/>
      <c r="G845" s="8"/>
      <c r="H845" s="8"/>
      <c r="I845" s="8"/>
      <c r="J845" s="34"/>
      <c r="K845" s="35"/>
      <c r="L845" s="66"/>
      <c r="M845" s="25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8" customHeight="1" x14ac:dyDescent="0.25">
      <c r="A846" s="9"/>
      <c r="B846" s="8"/>
      <c r="C846" s="8"/>
      <c r="D846" s="8"/>
      <c r="E846" s="8"/>
      <c r="F846" s="8"/>
      <c r="G846" s="8"/>
      <c r="H846" s="8"/>
      <c r="I846" s="8"/>
      <c r="J846" s="34"/>
      <c r="K846" s="35"/>
      <c r="L846" s="66"/>
      <c r="M846" s="25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8" customHeight="1" x14ac:dyDescent="0.25">
      <c r="A847" s="9"/>
      <c r="B847" s="8"/>
      <c r="C847" s="8"/>
      <c r="D847" s="8"/>
      <c r="E847" s="8"/>
      <c r="F847" s="8"/>
      <c r="G847" s="8"/>
      <c r="H847" s="8"/>
      <c r="I847" s="8"/>
      <c r="J847" s="34"/>
      <c r="K847" s="35"/>
      <c r="L847" s="66"/>
      <c r="M847" s="25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8" customHeight="1" x14ac:dyDescent="0.25">
      <c r="A848" s="9"/>
      <c r="B848" s="8"/>
      <c r="C848" s="8"/>
      <c r="D848" s="8"/>
      <c r="E848" s="8"/>
      <c r="F848" s="8"/>
      <c r="G848" s="8"/>
      <c r="H848" s="8"/>
      <c r="I848" s="8"/>
      <c r="J848" s="34"/>
      <c r="K848" s="35"/>
      <c r="L848" s="66"/>
      <c r="M848" s="25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8" customHeight="1" x14ac:dyDescent="0.25">
      <c r="A849" s="9"/>
      <c r="B849" s="8"/>
      <c r="C849" s="8"/>
      <c r="D849" s="8"/>
      <c r="E849" s="8"/>
      <c r="F849" s="8"/>
      <c r="G849" s="8"/>
      <c r="H849" s="8"/>
      <c r="I849" s="8"/>
      <c r="J849" s="34"/>
      <c r="K849" s="35"/>
      <c r="L849" s="66"/>
      <c r="M849" s="25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8" customHeight="1" x14ac:dyDescent="0.25">
      <c r="A850" s="9"/>
      <c r="B850" s="8"/>
      <c r="C850" s="8"/>
      <c r="D850" s="8"/>
      <c r="E850" s="8"/>
      <c r="F850" s="8"/>
      <c r="G850" s="8"/>
      <c r="H850" s="8"/>
      <c r="I850" s="8"/>
      <c r="J850" s="34"/>
      <c r="K850" s="35"/>
      <c r="L850" s="66"/>
      <c r="M850" s="25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8" customHeight="1" x14ac:dyDescent="0.25">
      <c r="A851" s="9"/>
      <c r="B851" s="8"/>
      <c r="C851" s="8"/>
      <c r="D851" s="8"/>
      <c r="E851" s="8"/>
      <c r="F851" s="8"/>
      <c r="G851" s="8"/>
      <c r="H851" s="8"/>
      <c r="I851" s="8"/>
      <c r="J851" s="34"/>
      <c r="K851" s="35"/>
      <c r="L851" s="66"/>
      <c r="M851" s="25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8" customHeight="1" x14ac:dyDescent="0.25">
      <c r="A852" s="9"/>
      <c r="B852" s="8"/>
      <c r="C852" s="8"/>
      <c r="D852" s="8"/>
      <c r="E852" s="8"/>
      <c r="F852" s="8"/>
      <c r="G852" s="8"/>
      <c r="H852" s="8"/>
      <c r="I852" s="8"/>
      <c r="J852" s="34"/>
      <c r="K852" s="35"/>
      <c r="L852" s="66"/>
      <c r="M852" s="25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8" customHeight="1" x14ac:dyDescent="0.25">
      <c r="A853" s="9"/>
      <c r="B853" s="8"/>
      <c r="C853" s="8"/>
      <c r="D853" s="8"/>
      <c r="E853" s="8"/>
      <c r="F853" s="8"/>
      <c r="G853" s="8"/>
      <c r="H853" s="8"/>
      <c r="I853" s="8"/>
      <c r="J853" s="34"/>
      <c r="K853" s="35"/>
      <c r="L853" s="66"/>
      <c r="M853" s="25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8" customHeight="1" x14ac:dyDescent="0.25">
      <c r="A854" s="9"/>
      <c r="B854" s="8"/>
      <c r="C854" s="8"/>
      <c r="D854" s="8"/>
      <c r="E854" s="8"/>
      <c r="F854" s="8"/>
      <c r="G854" s="8"/>
      <c r="H854" s="8"/>
      <c r="I854" s="8"/>
      <c r="J854" s="34"/>
      <c r="K854" s="35"/>
      <c r="L854" s="66"/>
      <c r="M854" s="25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8" customHeight="1" x14ac:dyDescent="0.25">
      <c r="A855" s="9"/>
      <c r="B855" s="8"/>
      <c r="C855" s="8"/>
      <c r="D855" s="8"/>
      <c r="E855" s="8"/>
      <c r="F855" s="8"/>
      <c r="G855" s="8"/>
      <c r="H855" s="8"/>
      <c r="I855" s="8"/>
      <c r="J855" s="34"/>
      <c r="K855" s="35"/>
      <c r="L855" s="66"/>
      <c r="M855" s="25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8" customHeight="1" x14ac:dyDescent="0.25">
      <c r="A856" s="9"/>
      <c r="B856" s="8"/>
      <c r="C856" s="8"/>
      <c r="D856" s="8"/>
      <c r="E856" s="8"/>
      <c r="F856" s="8"/>
      <c r="G856" s="8"/>
      <c r="H856" s="8"/>
      <c r="I856" s="8"/>
      <c r="J856" s="34"/>
      <c r="K856" s="35"/>
      <c r="L856" s="66"/>
      <c r="M856" s="25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8" customHeight="1" x14ac:dyDescent="0.25">
      <c r="A857" s="9"/>
      <c r="B857" s="8"/>
      <c r="C857" s="8"/>
      <c r="D857" s="8"/>
      <c r="E857" s="8"/>
      <c r="F857" s="8"/>
      <c r="G857" s="8"/>
      <c r="H857" s="8"/>
      <c r="I857" s="8"/>
      <c r="J857" s="34"/>
      <c r="K857" s="35"/>
      <c r="L857" s="66"/>
      <c r="M857" s="25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8" customHeight="1" x14ac:dyDescent="0.25">
      <c r="A858" s="9"/>
      <c r="B858" s="8"/>
      <c r="C858" s="8"/>
      <c r="D858" s="8"/>
      <c r="E858" s="8"/>
      <c r="F858" s="8"/>
      <c r="G858" s="8"/>
      <c r="H858" s="8"/>
      <c r="I858" s="8"/>
      <c r="J858" s="34"/>
      <c r="K858" s="35"/>
      <c r="L858" s="66"/>
      <c r="M858" s="25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8" customHeight="1" x14ac:dyDescent="0.25">
      <c r="A859" s="9"/>
      <c r="B859" s="8"/>
      <c r="C859" s="8"/>
      <c r="D859" s="8"/>
      <c r="E859" s="8"/>
      <c r="F859" s="8"/>
      <c r="G859" s="8"/>
      <c r="H859" s="8"/>
      <c r="I859" s="8"/>
      <c r="J859" s="34"/>
      <c r="K859" s="35"/>
      <c r="L859" s="66"/>
      <c r="M859" s="25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8" customHeight="1" x14ac:dyDescent="0.25">
      <c r="A860" s="9"/>
      <c r="B860" s="8"/>
      <c r="C860" s="8"/>
      <c r="D860" s="8"/>
      <c r="E860" s="8"/>
      <c r="F860" s="8"/>
      <c r="G860" s="8"/>
      <c r="H860" s="8"/>
      <c r="I860" s="8"/>
      <c r="J860" s="34"/>
      <c r="K860" s="35"/>
      <c r="L860" s="66"/>
      <c r="M860" s="25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8" customHeight="1" x14ac:dyDescent="0.25">
      <c r="A861" s="9"/>
      <c r="B861" s="8"/>
      <c r="C861" s="8"/>
      <c r="D861" s="8"/>
      <c r="E861" s="8"/>
      <c r="F861" s="8"/>
      <c r="G861" s="8"/>
      <c r="H861" s="8"/>
      <c r="I861" s="8"/>
      <c r="J861" s="34"/>
      <c r="K861" s="35"/>
      <c r="L861" s="66"/>
      <c r="M861" s="25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8" customHeight="1" x14ac:dyDescent="0.25">
      <c r="A862" s="9"/>
      <c r="B862" s="8"/>
      <c r="C862" s="8"/>
      <c r="D862" s="8"/>
      <c r="E862" s="8"/>
      <c r="F862" s="8"/>
      <c r="G862" s="8"/>
      <c r="H862" s="8"/>
      <c r="I862" s="8"/>
      <c r="J862" s="34"/>
      <c r="K862" s="35"/>
      <c r="L862" s="66"/>
      <c r="M862" s="25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8" customHeight="1" x14ac:dyDescent="0.25">
      <c r="A863" s="9"/>
      <c r="B863" s="8"/>
      <c r="C863" s="8"/>
      <c r="D863" s="8"/>
      <c r="E863" s="8"/>
      <c r="F863" s="8"/>
      <c r="G863" s="8"/>
      <c r="H863" s="8"/>
      <c r="I863" s="8"/>
      <c r="J863" s="34"/>
      <c r="K863" s="35"/>
      <c r="L863" s="66"/>
      <c r="M863" s="25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8" customHeight="1" x14ac:dyDescent="0.25">
      <c r="A864" s="9"/>
      <c r="B864" s="8"/>
      <c r="C864" s="8"/>
      <c r="D864" s="8"/>
      <c r="E864" s="8"/>
      <c r="F864" s="8"/>
      <c r="G864" s="8"/>
      <c r="H864" s="8"/>
      <c r="I864" s="8"/>
      <c r="J864" s="34"/>
      <c r="K864" s="35"/>
      <c r="L864" s="66"/>
      <c r="M864" s="25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8" customHeight="1" x14ac:dyDescent="0.25">
      <c r="A865" s="9"/>
      <c r="B865" s="8"/>
      <c r="C865" s="8"/>
      <c r="D865" s="8"/>
      <c r="E865" s="8"/>
      <c r="F865" s="8"/>
      <c r="G865" s="8"/>
      <c r="H865" s="8"/>
      <c r="I865" s="8"/>
      <c r="J865" s="34"/>
      <c r="K865" s="35"/>
      <c r="L865" s="66"/>
      <c r="M865" s="25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8" customHeight="1" x14ac:dyDescent="0.25">
      <c r="A866" s="9"/>
      <c r="B866" s="8"/>
      <c r="C866" s="8"/>
      <c r="D866" s="8"/>
      <c r="E866" s="8"/>
      <c r="F866" s="8"/>
      <c r="G866" s="8"/>
      <c r="H866" s="8"/>
      <c r="I866" s="8"/>
      <c r="J866" s="34"/>
      <c r="K866" s="35"/>
      <c r="L866" s="66"/>
      <c r="M866" s="25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8" customHeight="1" x14ac:dyDescent="0.25">
      <c r="A867" s="9"/>
      <c r="B867" s="8"/>
      <c r="C867" s="8"/>
      <c r="D867" s="8"/>
      <c r="E867" s="8"/>
      <c r="F867" s="8"/>
      <c r="G867" s="8"/>
      <c r="H867" s="8"/>
      <c r="I867" s="8"/>
      <c r="J867" s="34"/>
      <c r="K867" s="35"/>
      <c r="L867" s="66"/>
      <c r="M867" s="25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8" customHeight="1" x14ac:dyDescent="0.25">
      <c r="A868" s="9"/>
      <c r="B868" s="8"/>
      <c r="C868" s="8"/>
      <c r="D868" s="8"/>
      <c r="E868" s="8"/>
      <c r="F868" s="8"/>
      <c r="G868" s="8"/>
      <c r="H868" s="8"/>
      <c r="I868" s="8"/>
      <c r="J868" s="34"/>
      <c r="K868" s="35"/>
      <c r="L868" s="66"/>
      <c r="M868" s="25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8" customHeight="1" x14ac:dyDescent="0.25">
      <c r="A869" s="9"/>
      <c r="B869" s="8"/>
      <c r="C869" s="8"/>
      <c r="D869" s="8"/>
      <c r="E869" s="8"/>
      <c r="F869" s="8"/>
      <c r="G869" s="8"/>
      <c r="H869" s="8"/>
      <c r="I869" s="8"/>
      <c r="J869" s="34"/>
      <c r="K869" s="35"/>
      <c r="L869" s="66"/>
      <c r="M869" s="25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8" customHeight="1" x14ac:dyDescent="0.25">
      <c r="A870" s="9"/>
      <c r="B870" s="8"/>
      <c r="C870" s="8"/>
      <c r="D870" s="8"/>
      <c r="E870" s="8"/>
      <c r="F870" s="8"/>
      <c r="G870" s="8"/>
      <c r="H870" s="8"/>
      <c r="I870" s="8"/>
      <c r="J870" s="34"/>
      <c r="K870" s="35"/>
      <c r="L870" s="66"/>
      <c r="M870" s="25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8" customHeight="1" x14ac:dyDescent="0.25">
      <c r="A871" s="9"/>
      <c r="B871" s="8"/>
      <c r="C871" s="8"/>
      <c r="D871" s="8"/>
      <c r="E871" s="8"/>
      <c r="F871" s="8"/>
      <c r="G871" s="8"/>
      <c r="H871" s="8"/>
      <c r="I871" s="8"/>
      <c r="J871" s="34"/>
      <c r="K871" s="35"/>
      <c r="L871" s="66"/>
      <c r="M871" s="25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8" customHeight="1" x14ac:dyDescent="0.25">
      <c r="A872" s="9"/>
      <c r="B872" s="8"/>
      <c r="C872" s="8"/>
      <c r="D872" s="8"/>
      <c r="E872" s="8"/>
      <c r="F872" s="8"/>
      <c r="G872" s="8"/>
      <c r="H872" s="8"/>
      <c r="I872" s="8"/>
      <c r="J872" s="34"/>
      <c r="K872" s="35"/>
      <c r="L872" s="66"/>
      <c r="M872" s="25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8" customHeight="1" x14ac:dyDescent="0.25">
      <c r="A873" s="9"/>
      <c r="B873" s="8"/>
      <c r="C873" s="8"/>
      <c r="D873" s="8"/>
      <c r="E873" s="8"/>
      <c r="F873" s="8"/>
      <c r="G873" s="8"/>
      <c r="H873" s="8"/>
      <c r="I873" s="8"/>
      <c r="J873" s="34"/>
      <c r="K873" s="35"/>
      <c r="L873" s="66"/>
      <c r="M873" s="25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8" customHeight="1" x14ac:dyDescent="0.25">
      <c r="A874" s="9"/>
      <c r="B874" s="8"/>
      <c r="C874" s="8"/>
      <c r="D874" s="8"/>
      <c r="E874" s="8"/>
      <c r="F874" s="8"/>
      <c r="G874" s="8"/>
      <c r="H874" s="8"/>
      <c r="I874" s="8"/>
      <c r="J874" s="34"/>
      <c r="K874" s="35"/>
      <c r="L874" s="66"/>
      <c r="M874" s="25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8" customHeight="1" x14ac:dyDescent="0.25">
      <c r="A875" s="9"/>
      <c r="B875" s="8"/>
      <c r="C875" s="8"/>
      <c r="D875" s="8"/>
      <c r="E875" s="8"/>
      <c r="F875" s="8"/>
      <c r="G875" s="8"/>
      <c r="H875" s="8"/>
      <c r="I875" s="8"/>
      <c r="J875" s="34"/>
      <c r="K875" s="35"/>
      <c r="L875" s="66"/>
      <c r="M875" s="25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8" customHeight="1" x14ac:dyDescent="0.25">
      <c r="A876" s="9"/>
      <c r="B876" s="8"/>
      <c r="C876" s="8"/>
      <c r="D876" s="8"/>
      <c r="E876" s="8"/>
      <c r="F876" s="8"/>
      <c r="G876" s="8"/>
      <c r="H876" s="8"/>
      <c r="I876" s="8"/>
      <c r="J876" s="34"/>
      <c r="K876" s="35"/>
      <c r="L876" s="66"/>
      <c r="M876" s="25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8" customHeight="1" x14ac:dyDescent="0.25">
      <c r="A877" s="9"/>
      <c r="B877" s="8"/>
      <c r="C877" s="8"/>
      <c r="D877" s="8"/>
      <c r="E877" s="8"/>
      <c r="F877" s="8"/>
      <c r="G877" s="8"/>
      <c r="H877" s="8"/>
      <c r="I877" s="8"/>
      <c r="J877" s="34"/>
      <c r="K877" s="35"/>
      <c r="L877" s="66"/>
      <c r="M877" s="25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8" customHeight="1" x14ac:dyDescent="0.25">
      <c r="A878" s="9"/>
      <c r="B878" s="8"/>
      <c r="C878" s="8"/>
      <c r="D878" s="8"/>
      <c r="E878" s="8"/>
      <c r="F878" s="8"/>
      <c r="G878" s="8"/>
      <c r="H878" s="8"/>
      <c r="I878" s="8"/>
      <c r="J878" s="34"/>
      <c r="K878" s="35"/>
      <c r="L878" s="66"/>
      <c r="M878" s="25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8" customHeight="1" x14ac:dyDescent="0.25">
      <c r="A879" s="9"/>
      <c r="B879" s="8"/>
      <c r="C879" s="8"/>
      <c r="D879" s="8"/>
      <c r="E879" s="8"/>
      <c r="F879" s="8"/>
      <c r="G879" s="8"/>
      <c r="H879" s="8"/>
      <c r="I879" s="8"/>
      <c r="J879" s="34"/>
      <c r="K879" s="35"/>
      <c r="L879" s="66"/>
      <c r="M879" s="25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8" customHeight="1" x14ac:dyDescent="0.25">
      <c r="A880" s="9"/>
      <c r="B880" s="8"/>
      <c r="C880" s="8"/>
      <c r="D880" s="8"/>
      <c r="E880" s="8"/>
      <c r="F880" s="8"/>
      <c r="G880" s="8"/>
      <c r="H880" s="8"/>
      <c r="I880" s="8"/>
      <c r="J880" s="34"/>
      <c r="K880" s="35"/>
      <c r="L880" s="66"/>
      <c r="M880" s="25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8" customHeight="1" x14ac:dyDescent="0.25">
      <c r="A881" s="9"/>
      <c r="B881" s="8"/>
      <c r="C881" s="8"/>
      <c r="D881" s="8"/>
      <c r="E881" s="8"/>
      <c r="F881" s="8"/>
      <c r="G881" s="8"/>
      <c r="H881" s="8"/>
      <c r="I881" s="8"/>
      <c r="J881" s="34"/>
      <c r="K881" s="35"/>
      <c r="L881" s="66"/>
      <c r="M881" s="25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8" customHeight="1" x14ac:dyDescent="0.25">
      <c r="A882" s="9"/>
      <c r="B882" s="8"/>
      <c r="C882" s="8"/>
      <c r="D882" s="8"/>
      <c r="E882" s="8"/>
      <c r="F882" s="8"/>
      <c r="G882" s="8"/>
      <c r="H882" s="8"/>
      <c r="I882" s="8"/>
      <c r="J882" s="34"/>
      <c r="K882" s="35"/>
      <c r="L882" s="66"/>
      <c r="M882" s="25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8" customHeight="1" x14ac:dyDescent="0.25">
      <c r="A883" s="9"/>
      <c r="B883" s="8"/>
      <c r="C883" s="8"/>
      <c r="D883" s="8"/>
      <c r="E883" s="8"/>
      <c r="F883" s="8"/>
      <c r="G883" s="8"/>
      <c r="H883" s="8"/>
      <c r="I883" s="8"/>
      <c r="J883" s="34"/>
      <c r="K883" s="35"/>
      <c r="L883" s="66"/>
      <c r="M883" s="25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8" customHeight="1" x14ac:dyDescent="0.25">
      <c r="A884" s="9"/>
      <c r="B884" s="8"/>
      <c r="C884" s="8"/>
      <c r="D884" s="8"/>
      <c r="E884" s="8"/>
      <c r="F884" s="8"/>
      <c r="G884" s="8"/>
      <c r="H884" s="8"/>
      <c r="I884" s="8"/>
      <c r="J884" s="34"/>
      <c r="K884" s="35"/>
      <c r="L884" s="66"/>
      <c r="M884" s="25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8" customHeight="1" x14ac:dyDescent="0.25">
      <c r="A885" s="9"/>
      <c r="B885" s="8"/>
      <c r="C885" s="8"/>
      <c r="D885" s="8"/>
      <c r="E885" s="8"/>
      <c r="F885" s="8"/>
      <c r="G885" s="8"/>
      <c r="H885" s="8"/>
      <c r="I885" s="8"/>
      <c r="J885" s="34"/>
      <c r="K885" s="35"/>
      <c r="L885" s="66"/>
      <c r="M885" s="25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8" customHeight="1" x14ac:dyDescent="0.25">
      <c r="A886" s="9"/>
      <c r="B886" s="8"/>
      <c r="C886" s="8"/>
      <c r="D886" s="8"/>
      <c r="E886" s="8"/>
      <c r="F886" s="8"/>
      <c r="G886" s="8"/>
      <c r="H886" s="8"/>
      <c r="I886" s="8"/>
      <c r="J886" s="34"/>
      <c r="K886" s="35"/>
      <c r="L886" s="66"/>
      <c r="M886" s="25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8" customHeight="1" x14ac:dyDescent="0.25">
      <c r="A887" s="9"/>
      <c r="B887" s="8"/>
      <c r="C887" s="8"/>
      <c r="D887" s="8"/>
      <c r="E887" s="8"/>
      <c r="F887" s="8"/>
      <c r="G887" s="8"/>
      <c r="H887" s="8"/>
      <c r="I887" s="8"/>
      <c r="J887" s="34"/>
      <c r="K887" s="35"/>
      <c r="L887" s="66"/>
      <c r="M887" s="25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8" customHeight="1" x14ac:dyDescent="0.25">
      <c r="A888" s="9"/>
      <c r="B888" s="8"/>
      <c r="C888" s="8"/>
      <c r="D888" s="8"/>
      <c r="E888" s="8"/>
      <c r="F888" s="8"/>
      <c r="G888" s="8"/>
      <c r="H888" s="8"/>
      <c r="I888" s="8"/>
      <c r="J888" s="34"/>
      <c r="K888" s="35"/>
      <c r="L888" s="66"/>
      <c r="M888" s="25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8" customHeight="1" x14ac:dyDescent="0.25">
      <c r="A889" s="9"/>
      <c r="B889" s="8"/>
      <c r="C889" s="8"/>
      <c r="D889" s="8"/>
      <c r="E889" s="8"/>
      <c r="F889" s="8"/>
      <c r="G889" s="8"/>
      <c r="H889" s="8"/>
      <c r="I889" s="8"/>
      <c r="J889" s="34"/>
      <c r="K889" s="35"/>
      <c r="L889" s="66"/>
      <c r="M889" s="25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8" customHeight="1" x14ac:dyDescent="0.25">
      <c r="A890" s="9"/>
      <c r="B890" s="8"/>
      <c r="C890" s="8"/>
      <c r="D890" s="8"/>
      <c r="E890" s="8"/>
      <c r="F890" s="8"/>
      <c r="G890" s="8"/>
      <c r="H890" s="8"/>
      <c r="I890" s="8"/>
      <c r="J890" s="34"/>
      <c r="K890" s="35"/>
      <c r="L890" s="66"/>
      <c r="M890" s="25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8" customHeight="1" x14ac:dyDescent="0.25">
      <c r="A891" s="9"/>
      <c r="B891" s="21"/>
      <c r="C891" s="8"/>
      <c r="D891" s="8"/>
      <c r="E891" s="8"/>
      <c r="F891" s="8"/>
      <c r="G891" s="8"/>
      <c r="H891" s="8"/>
      <c r="I891" s="8"/>
      <c r="J891" s="34"/>
      <c r="K891" s="35"/>
      <c r="L891" s="66"/>
      <c r="M891" s="25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8" customHeight="1" x14ac:dyDescent="0.25">
      <c r="A892" s="9"/>
      <c r="B892" s="21"/>
      <c r="C892" s="8"/>
      <c r="D892" s="8"/>
      <c r="E892" s="8"/>
      <c r="F892" s="8"/>
      <c r="G892" s="8"/>
      <c r="H892" s="8"/>
      <c r="I892" s="8"/>
      <c r="J892" s="34"/>
      <c r="K892" s="35"/>
      <c r="L892" s="66"/>
      <c r="M892" s="25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8" customHeight="1" x14ac:dyDescent="0.25">
      <c r="A893" s="9"/>
      <c r="B893" s="8"/>
      <c r="C893" s="8"/>
      <c r="D893" s="8"/>
      <c r="E893" s="8"/>
      <c r="F893" s="8"/>
      <c r="G893" s="8"/>
      <c r="H893" s="8"/>
      <c r="I893" s="8"/>
      <c r="J893" s="34"/>
      <c r="K893" s="35"/>
      <c r="L893" s="66"/>
      <c r="M893" s="25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8" customHeight="1" x14ac:dyDescent="0.25">
      <c r="A894" s="9"/>
      <c r="B894" s="8"/>
      <c r="C894" s="8"/>
      <c r="D894" s="8"/>
      <c r="E894" s="8"/>
      <c r="F894" s="8"/>
      <c r="G894" s="8"/>
      <c r="H894" s="8"/>
      <c r="I894" s="8"/>
      <c r="J894" s="34"/>
      <c r="K894" s="35"/>
      <c r="L894" s="66"/>
      <c r="M894" s="25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8" customHeight="1" x14ac:dyDescent="0.25">
      <c r="A895" s="9"/>
      <c r="B895" s="8"/>
      <c r="C895" s="8"/>
      <c r="D895" s="8"/>
      <c r="E895" s="8"/>
      <c r="F895" s="8"/>
      <c r="G895" s="8"/>
      <c r="H895" s="8"/>
      <c r="I895" s="8"/>
      <c r="J895" s="34"/>
      <c r="K895" s="35"/>
      <c r="L895" s="66"/>
      <c r="M895" s="25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8" customHeight="1" x14ac:dyDescent="0.25">
      <c r="A896" s="9"/>
      <c r="B896" s="8"/>
      <c r="C896" s="8"/>
      <c r="D896" s="8"/>
      <c r="E896" s="8"/>
      <c r="F896" s="8"/>
      <c r="G896" s="8"/>
      <c r="H896" s="8"/>
      <c r="I896" s="8"/>
      <c r="J896" s="34"/>
      <c r="K896" s="35"/>
      <c r="L896" s="66"/>
      <c r="M896" s="25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8" customHeight="1" x14ac:dyDescent="0.25">
      <c r="A897" s="9"/>
      <c r="B897" s="8"/>
      <c r="C897" s="8"/>
      <c r="D897" s="8"/>
      <c r="E897" s="8"/>
      <c r="F897" s="8"/>
      <c r="G897" s="8"/>
      <c r="H897" s="8"/>
      <c r="I897" s="8"/>
      <c r="J897" s="34"/>
      <c r="K897" s="35"/>
      <c r="L897" s="66"/>
      <c r="M897" s="25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8" customHeight="1" x14ac:dyDescent="0.25">
      <c r="A898" s="9"/>
      <c r="B898" s="8"/>
      <c r="C898" s="8"/>
      <c r="D898" s="8"/>
      <c r="E898" s="8"/>
      <c r="F898" s="8"/>
      <c r="G898" s="8"/>
      <c r="H898" s="8"/>
      <c r="I898" s="8"/>
      <c r="J898" s="34"/>
      <c r="K898" s="35"/>
      <c r="L898" s="66"/>
      <c r="M898" s="25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8" customHeight="1" x14ac:dyDescent="0.25">
      <c r="A899" s="9"/>
      <c r="B899" s="8"/>
      <c r="C899" s="8"/>
      <c r="D899" s="8"/>
      <c r="E899" s="8"/>
      <c r="F899" s="8"/>
      <c r="G899" s="8"/>
      <c r="H899" s="8"/>
      <c r="I899" s="8"/>
      <c r="J899" s="34"/>
      <c r="K899" s="35"/>
      <c r="L899" s="66"/>
      <c r="M899" s="25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8" customHeight="1" x14ac:dyDescent="0.25">
      <c r="A900" s="9"/>
      <c r="B900" s="8"/>
      <c r="C900" s="8"/>
      <c r="D900" s="8"/>
      <c r="E900" s="8"/>
      <c r="F900" s="8"/>
      <c r="G900" s="8"/>
      <c r="H900" s="8"/>
      <c r="I900" s="8"/>
      <c r="J900" s="34"/>
      <c r="K900" s="35"/>
      <c r="L900" s="66"/>
      <c r="M900" s="25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8" customHeight="1" x14ac:dyDescent="0.25">
      <c r="A901" s="9"/>
      <c r="B901" s="8"/>
      <c r="C901" s="8"/>
      <c r="D901" s="8"/>
      <c r="E901" s="8"/>
      <c r="F901" s="8"/>
      <c r="G901" s="8"/>
      <c r="H901" s="8"/>
      <c r="I901" s="8"/>
      <c r="J901" s="34"/>
      <c r="K901" s="35"/>
      <c r="L901" s="66"/>
      <c r="M901" s="25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8" customHeight="1" x14ac:dyDescent="0.25">
      <c r="A902" s="9"/>
      <c r="B902" s="8"/>
      <c r="C902" s="8"/>
      <c r="D902" s="8"/>
      <c r="E902" s="8"/>
      <c r="F902" s="8"/>
      <c r="G902" s="8"/>
      <c r="H902" s="8"/>
      <c r="I902" s="8"/>
      <c r="J902" s="34"/>
      <c r="K902" s="35"/>
      <c r="L902" s="66"/>
      <c r="M902" s="25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8" customHeight="1" x14ac:dyDescent="0.25">
      <c r="A903" s="9"/>
      <c r="B903" s="8"/>
      <c r="C903" s="8"/>
      <c r="D903" s="8"/>
      <c r="E903" s="8"/>
      <c r="F903" s="8"/>
      <c r="G903" s="8"/>
      <c r="H903" s="8"/>
      <c r="I903" s="8"/>
      <c r="J903" s="34"/>
      <c r="K903" s="35"/>
      <c r="L903" s="66"/>
      <c r="M903" s="25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8" customHeight="1" x14ac:dyDescent="0.25">
      <c r="A904" s="9"/>
      <c r="B904" s="8"/>
      <c r="C904" s="8"/>
      <c r="D904" s="8"/>
      <c r="E904" s="8"/>
      <c r="F904" s="8"/>
      <c r="G904" s="8"/>
      <c r="H904" s="8"/>
      <c r="I904" s="8"/>
      <c r="J904" s="34"/>
      <c r="K904" s="35"/>
      <c r="L904" s="66"/>
      <c r="M904" s="25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8" customHeight="1" x14ac:dyDescent="0.25">
      <c r="A905" s="9"/>
      <c r="B905" s="8"/>
      <c r="C905" s="8"/>
      <c r="D905" s="8"/>
      <c r="E905" s="8"/>
      <c r="F905" s="8"/>
      <c r="G905" s="8"/>
      <c r="H905" s="8"/>
      <c r="I905" s="8"/>
      <c r="J905" s="34"/>
      <c r="K905" s="35"/>
      <c r="L905" s="66"/>
      <c r="M905" s="25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8" customHeight="1" x14ac:dyDescent="0.25">
      <c r="A906" s="9"/>
      <c r="B906" s="8"/>
      <c r="C906" s="8"/>
      <c r="D906" s="8"/>
      <c r="E906" s="8"/>
      <c r="F906" s="8"/>
      <c r="G906" s="8"/>
      <c r="H906" s="8"/>
      <c r="I906" s="8"/>
      <c r="J906" s="34"/>
      <c r="K906" s="35"/>
      <c r="L906" s="66"/>
      <c r="M906" s="25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8" customHeight="1" x14ac:dyDescent="0.25">
      <c r="A907" s="9"/>
      <c r="B907" s="8"/>
      <c r="C907" s="8"/>
      <c r="D907" s="8"/>
      <c r="E907" s="8"/>
      <c r="F907" s="8"/>
      <c r="G907" s="8"/>
      <c r="H907" s="8"/>
      <c r="I907" s="8"/>
      <c r="J907" s="34"/>
      <c r="K907" s="35"/>
      <c r="L907" s="66"/>
      <c r="M907" s="25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8" customHeight="1" x14ac:dyDescent="0.25">
      <c r="A908" s="9"/>
      <c r="B908" s="8"/>
      <c r="C908" s="8"/>
      <c r="D908" s="8"/>
      <c r="E908" s="8"/>
      <c r="F908" s="8"/>
      <c r="G908" s="8"/>
      <c r="H908" s="8"/>
      <c r="I908" s="8"/>
      <c r="J908" s="34"/>
      <c r="K908" s="35"/>
      <c r="L908" s="66"/>
      <c r="M908" s="25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8" customHeight="1" x14ac:dyDescent="0.25">
      <c r="A909" s="9"/>
      <c r="B909" s="8"/>
      <c r="C909" s="8"/>
      <c r="D909" s="8"/>
      <c r="E909" s="8"/>
      <c r="F909" s="8"/>
      <c r="G909" s="8"/>
      <c r="H909" s="8"/>
      <c r="I909" s="8"/>
      <c r="J909" s="34"/>
      <c r="K909" s="35"/>
      <c r="L909" s="66"/>
      <c r="M909" s="25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8" customHeight="1" x14ac:dyDescent="0.25">
      <c r="A910" s="9"/>
      <c r="B910" s="8"/>
      <c r="C910" s="8"/>
      <c r="D910" s="8"/>
      <c r="E910" s="8"/>
      <c r="F910" s="8"/>
      <c r="G910" s="8"/>
      <c r="H910" s="8"/>
      <c r="I910" s="8"/>
      <c r="J910" s="34"/>
      <c r="K910" s="35"/>
      <c r="L910" s="66"/>
      <c r="M910" s="25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8" customHeight="1" x14ac:dyDescent="0.25">
      <c r="A911" s="9"/>
      <c r="B911" s="8"/>
      <c r="C911" s="8"/>
      <c r="D911" s="8"/>
      <c r="E911" s="8"/>
      <c r="F911" s="8"/>
      <c r="G911" s="8"/>
      <c r="H911" s="8"/>
      <c r="I911" s="8"/>
      <c r="J911" s="34"/>
      <c r="K911" s="35"/>
      <c r="L911" s="66"/>
      <c r="M911" s="25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8" customHeight="1" x14ac:dyDescent="0.25">
      <c r="A912" s="9"/>
      <c r="B912" s="8"/>
      <c r="C912" s="8"/>
      <c r="D912" s="8"/>
      <c r="E912" s="8"/>
      <c r="F912" s="8"/>
      <c r="G912" s="8"/>
      <c r="H912" s="8"/>
      <c r="I912" s="8"/>
      <c r="J912" s="34"/>
      <c r="K912" s="35"/>
      <c r="L912" s="66"/>
      <c r="M912" s="25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8" customHeight="1" x14ac:dyDescent="0.25">
      <c r="A913" s="9"/>
      <c r="B913" s="8"/>
      <c r="C913" s="8"/>
      <c r="D913" s="8"/>
      <c r="E913" s="8"/>
      <c r="F913" s="8"/>
      <c r="G913" s="8"/>
      <c r="H913" s="8"/>
      <c r="I913" s="8"/>
      <c r="J913" s="34"/>
      <c r="K913" s="35"/>
      <c r="L913" s="66"/>
      <c r="M913" s="25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8" customHeight="1" x14ac:dyDescent="0.25">
      <c r="A914" s="9"/>
      <c r="B914" s="8"/>
      <c r="C914" s="8"/>
      <c r="D914" s="8"/>
      <c r="E914" s="8"/>
      <c r="F914" s="8"/>
      <c r="G914" s="8"/>
      <c r="H914" s="8"/>
      <c r="I914" s="8"/>
      <c r="J914" s="34"/>
      <c r="K914" s="35"/>
      <c r="L914" s="66"/>
      <c r="M914" s="25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8" customHeight="1" x14ac:dyDescent="0.25">
      <c r="A915" s="9"/>
      <c r="B915" s="8"/>
      <c r="C915" s="8"/>
      <c r="D915" s="8"/>
      <c r="E915" s="8"/>
      <c r="F915" s="8"/>
      <c r="G915" s="8"/>
      <c r="H915" s="8"/>
      <c r="I915" s="8"/>
      <c r="J915" s="34"/>
      <c r="K915" s="35"/>
      <c r="L915" s="66"/>
      <c r="M915" s="25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8" customHeight="1" x14ac:dyDescent="0.25">
      <c r="A916" s="9"/>
      <c r="B916" s="8"/>
      <c r="C916" s="8"/>
      <c r="D916" s="8"/>
      <c r="E916" s="8"/>
      <c r="F916" s="8"/>
      <c r="G916" s="39"/>
      <c r="H916" s="8"/>
      <c r="I916" s="8"/>
      <c r="J916" s="34"/>
      <c r="K916" s="35"/>
      <c r="L916" s="66"/>
      <c r="M916" s="25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8" customHeight="1" x14ac:dyDescent="0.25">
      <c r="A917" s="9"/>
      <c r="B917" s="8"/>
      <c r="C917" s="8"/>
      <c r="D917" s="8"/>
      <c r="E917" s="8"/>
      <c r="F917" s="8"/>
      <c r="G917" s="8"/>
      <c r="H917" s="8"/>
      <c r="I917" s="8"/>
      <c r="J917" s="34"/>
      <c r="K917" s="35"/>
      <c r="L917" s="66"/>
      <c r="M917" s="25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8" customHeight="1" x14ac:dyDescent="0.25">
      <c r="A918" s="9"/>
      <c r="B918" s="8"/>
      <c r="C918" s="8"/>
      <c r="D918" s="8"/>
      <c r="E918" s="8"/>
      <c r="F918" s="8"/>
      <c r="G918" s="8"/>
      <c r="H918" s="8"/>
      <c r="I918" s="8"/>
      <c r="J918" s="34"/>
      <c r="K918" s="35"/>
      <c r="L918" s="66"/>
      <c r="M918" s="25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8" customHeight="1" x14ac:dyDescent="0.25">
      <c r="A919" s="9"/>
      <c r="B919" s="8"/>
      <c r="C919" s="8"/>
      <c r="D919" s="8"/>
      <c r="E919" s="8"/>
      <c r="F919" s="8"/>
      <c r="G919" s="8"/>
      <c r="H919" s="8"/>
      <c r="I919" s="8"/>
      <c r="J919" s="34"/>
      <c r="K919" s="35"/>
      <c r="L919" s="66"/>
      <c r="M919" s="25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8" customHeight="1" x14ac:dyDescent="0.25">
      <c r="A920" s="9"/>
      <c r="B920" s="8"/>
      <c r="C920" s="8"/>
      <c r="D920" s="8"/>
      <c r="E920" s="8"/>
      <c r="F920" s="8"/>
      <c r="G920" s="8"/>
      <c r="H920" s="8"/>
      <c r="I920" s="8"/>
      <c r="J920" s="34"/>
      <c r="K920" s="35"/>
      <c r="L920" s="66"/>
      <c r="M920" s="25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8" customHeight="1" x14ac:dyDescent="0.25">
      <c r="A921" s="9"/>
      <c r="B921" s="8"/>
      <c r="C921" s="8"/>
      <c r="D921" s="8"/>
      <c r="E921" s="8"/>
      <c r="F921" s="8"/>
      <c r="G921" s="8"/>
      <c r="H921" s="8"/>
      <c r="I921" s="8"/>
      <c r="J921" s="34"/>
      <c r="K921" s="35"/>
      <c r="L921" s="66"/>
      <c r="M921" s="25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8" customHeight="1" x14ac:dyDescent="0.25">
      <c r="A922" s="9"/>
      <c r="B922" s="8"/>
      <c r="C922" s="8"/>
      <c r="D922" s="8"/>
      <c r="E922" s="8"/>
      <c r="F922" s="8"/>
      <c r="G922" s="8"/>
      <c r="H922" s="8"/>
      <c r="I922" s="8"/>
      <c r="J922" s="34"/>
      <c r="K922" s="35"/>
      <c r="L922" s="66"/>
      <c r="M922" s="25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8" customHeight="1" x14ac:dyDescent="0.25">
      <c r="A923" s="9"/>
      <c r="B923" s="8"/>
      <c r="C923" s="8"/>
      <c r="D923" s="8"/>
      <c r="E923" s="8"/>
      <c r="F923" s="8"/>
      <c r="G923" s="8"/>
      <c r="H923" s="8"/>
      <c r="I923" s="8"/>
      <c r="J923" s="34"/>
      <c r="K923" s="35"/>
      <c r="L923" s="66"/>
      <c r="M923" s="25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8" customHeight="1" x14ac:dyDescent="0.25">
      <c r="A924" s="9"/>
      <c r="B924" s="8"/>
      <c r="C924" s="8"/>
      <c r="D924" s="8"/>
      <c r="E924" s="8"/>
      <c r="F924" s="8"/>
      <c r="G924" s="8"/>
      <c r="H924" s="8"/>
      <c r="I924" s="8"/>
      <c r="J924" s="34"/>
      <c r="K924" s="35"/>
      <c r="L924" s="66"/>
      <c r="M924" s="25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8" customHeight="1" x14ac:dyDescent="0.25">
      <c r="A925" s="9"/>
      <c r="B925" s="8"/>
      <c r="C925" s="8"/>
      <c r="D925" s="8"/>
      <c r="E925" s="8"/>
      <c r="F925" s="8"/>
      <c r="G925" s="8"/>
      <c r="H925" s="8"/>
      <c r="I925" s="8"/>
      <c r="J925" s="34"/>
      <c r="K925" s="35"/>
      <c r="L925" s="66"/>
      <c r="M925" s="25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8" customHeight="1" x14ac:dyDescent="0.25">
      <c r="A926" s="9"/>
      <c r="B926" s="8"/>
      <c r="C926" s="8"/>
      <c r="D926" s="8"/>
      <c r="E926" s="8"/>
      <c r="F926" s="8"/>
      <c r="G926" s="8"/>
      <c r="H926" s="8"/>
      <c r="I926" s="8"/>
      <c r="J926" s="34"/>
      <c r="K926" s="35"/>
      <c r="L926" s="66"/>
      <c r="M926" s="25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8" customHeight="1" x14ac:dyDescent="0.25">
      <c r="A927" s="9"/>
      <c r="B927" s="8"/>
      <c r="C927" s="8"/>
      <c r="D927" s="8"/>
      <c r="E927" s="8"/>
      <c r="F927" s="8"/>
      <c r="G927" s="8"/>
      <c r="H927" s="8"/>
      <c r="I927" s="8"/>
      <c r="J927" s="34"/>
      <c r="K927" s="35"/>
      <c r="L927" s="66"/>
      <c r="M927" s="25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8" customHeight="1" x14ac:dyDescent="0.25">
      <c r="A928" s="9"/>
      <c r="B928" s="8"/>
      <c r="C928" s="8"/>
      <c r="D928" s="8"/>
      <c r="E928" s="8"/>
      <c r="F928" s="8"/>
      <c r="G928" s="8"/>
      <c r="H928" s="8"/>
      <c r="I928" s="8"/>
      <c r="J928" s="34"/>
      <c r="K928" s="35"/>
      <c r="L928" s="66"/>
      <c r="M928" s="25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8" customHeight="1" x14ac:dyDescent="0.25">
      <c r="A929" s="9"/>
      <c r="B929" s="8"/>
      <c r="C929" s="8"/>
      <c r="D929" s="8"/>
      <c r="E929" s="8"/>
      <c r="F929" s="8"/>
      <c r="G929" s="8"/>
      <c r="H929" s="8"/>
      <c r="I929" s="8"/>
      <c r="J929" s="34"/>
      <c r="K929" s="35"/>
      <c r="L929" s="66"/>
      <c r="M929" s="25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8" customHeight="1" x14ac:dyDescent="0.25">
      <c r="A930" s="9"/>
      <c r="B930" s="8"/>
      <c r="C930" s="8"/>
      <c r="D930" s="8"/>
      <c r="E930" s="8"/>
      <c r="F930" s="8"/>
      <c r="G930" s="8"/>
      <c r="H930" s="8"/>
      <c r="I930" s="8"/>
      <c r="J930" s="34"/>
      <c r="K930" s="35"/>
      <c r="L930" s="66"/>
      <c r="M930" s="25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8" customHeight="1" x14ac:dyDescent="0.25">
      <c r="A931" s="9"/>
      <c r="B931" s="8"/>
      <c r="C931" s="8"/>
      <c r="D931" s="8"/>
      <c r="E931" s="8"/>
      <c r="F931" s="8"/>
      <c r="G931" s="8"/>
      <c r="H931" s="8"/>
      <c r="I931" s="8"/>
      <c r="J931" s="34"/>
      <c r="K931" s="35"/>
      <c r="L931" s="66"/>
      <c r="M931" s="25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8" customHeight="1" x14ac:dyDescent="0.25">
      <c r="A932" s="9"/>
      <c r="B932" s="8"/>
      <c r="C932" s="8"/>
      <c r="D932" s="8"/>
      <c r="E932" s="8"/>
      <c r="F932" s="8"/>
      <c r="G932" s="8"/>
      <c r="H932" s="8"/>
      <c r="I932" s="8"/>
      <c r="J932" s="34"/>
      <c r="K932" s="35"/>
      <c r="L932" s="66"/>
      <c r="M932" s="25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8" customHeight="1" x14ac:dyDescent="0.25">
      <c r="A933" s="9"/>
      <c r="B933" s="8"/>
      <c r="C933" s="8"/>
      <c r="D933" s="8"/>
      <c r="E933" s="8"/>
      <c r="F933" s="8"/>
      <c r="G933" s="8"/>
      <c r="H933" s="8"/>
      <c r="I933" s="8"/>
      <c r="J933" s="34"/>
      <c r="K933" s="35"/>
      <c r="L933" s="66"/>
      <c r="M933" s="25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8" customHeight="1" x14ac:dyDescent="0.25">
      <c r="A934" s="9"/>
      <c r="B934" s="8"/>
      <c r="C934" s="8"/>
      <c r="D934" s="8"/>
      <c r="E934" s="8"/>
      <c r="F934" s="8"/>
      <c r="G934" s="8"/>
      <c r="H934" s="8"/>
      <c r="I934" s="8"/>
      <c r="J934" s="34"/>
      <c r="K934" s="35"/>
      <c r="L934" s="66"/>
      <c r="M934" s="25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8" customHeight="1" x14ac:dyDescent="0.25">
      <c r="A935" s="9"/>
      <c r="B935" s="8"/>
      <c r="C935" s="8"/>
      <c r="D935" s="8"/>
      <c r="E935" s="8"/>
      <c r="F935" s="8"/>
      <c r="G935" s="8"/>
      <c r="H935" s="8"/>
      <c r="I935" s="8"/>
      <c r="J935" s="34"/>
      <c r="K935" s="35"/>
      <c r="L935" s="66"/>
      <c r="M935" s="25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8" customHeight="1" x14ac:dyDescent="0.25">
      <c r="A936" s="9"/>
      <c r="B936" s="8"/>
      <c r="C936" s="8"/>
      <c r="D936" s="8"/>
      <c r="E936" s="8"/>
      <c r="F936" s="8"/>
      <c r="G936" s="8"/>
      <c r="H936" s="8"/>
      <c r="I936" s="8"/>
      <c r="J936" s="34"/>
      <c r="K936" s="35"/>
      <c r="L936" s="66"/>
      <c r="M936" s="25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8" customHeight="1" x14ac:dyDescent="0.25">
      <c r="A937" s="9"/>
      <c r="B937" s="8"/>
      <c r="C937" s="8"/>
      <c r="D937" s="8"/>
      <c r="E937" s="8"/>
      <c r="F937" s="8"/>
      <c r="G937" s="39"/>
      <c r="H937" s="8"/>
      <c r="I937" s="8"/>
      <c r="J937" s="34"/>
      <c r="K937" s="35"/>
      <c r="L937" s="66"/>
      <c r="M937" s="25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8" customHeight="1" x14ac:dyDescent="0.25">
      <c r="A938" s="9"/>
      <c r="B938" s="8"/>
      <c r="C938" s="8"/>
      <c r="D938" s="8"/>
      <c r="E938" s="8"/>
      <c r="F938" s="8"/>
      <c r="G938" s="8"/>
      <c r="H938" s="8"/>
      <c r="I938" s="8"/>
      <c r="J938" s="34"/>
      <c r="K938" s="35"/>
      <c r="L938" s="66"/>
      <c r="M938" s="25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8" customHeight="1" x14ac:dyDescent="0.25">
      <c r="A939" s="9"/>
      <c r="B939" s="8"/>
      <c r="C939" s="8"/>
      <c r="D939" s="8"/>
      <c r="E939" s="8"/>
      <c r="F939" s="8"/>
      <c r="G939" s="8"/>
      <c r="H939" s="8"/>
      <c r="I939" s="8"/>
      <c r="J939" s="34"/>
      <c r="K939" s="35"/>
      <c r="L939" s="66"/>
      <c r="M939" s="25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8" customHeight="1" x14ac:dyDescent="0.25">
      <c r="A940" s="9"/>
      <c r="B940" s="8"/>
      <c r="C940" s="8"/>
      <c r="D940" s="8"/>
      <c r="E940" s="8"/>
      <c r="F940" s="8"/>
      <c r="G940" s="8"/>
      <c r="H940" s="8"/>
      <c r="I940" s="8"/>
      <c r="J940" s="34"/>
      <c r="K940" s="35"/>
      <c r="L940" s="66"/>
      <c r="M940" s="25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8" customHeight="1" x14ac:dyDescent="0.25">
      <c r="A941" s="9"/>
      <c r="B941" s="8"/>
      <c r="C941" s="8"/>
      <c r="D941" s="8"/>
      <c r="E941" s="8"/>
      <c r="F941" s="8"/>
      <c r="G941" s="8"/>
      <c r="H941" s="8"/>
      <c r="I941" s="8"/>
      <c r="J941" s="34"/>
      <c r="K941" s="35"/>
      <c r="L941" s="66"/>
      <c r="M941" s="25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8" customHeight="1" x14ac:dyDescent="0.25">
      <c r="A942" s="9"/>
      <c r="B942" s="8"/>
      <c r="C942" s="8"/>
      <c r="D942" s="8"/>
      <c r="E942" s="8"/>
      <c r="F942" s="8"/>
      <c r="G942" s="8"/>
      <c r="H942" s="8"/>
      <c r="I942" s="8"/>
      <c r="J942" s="34"/>
      <c r="K942" s="35"/>
      <c r="L942" s="66"/>
      <c r="M942" s="25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8" customHeight="1" x14ac:dyDescent="0.25">
      <c r="A943" s="9"/>
      <c r="B943" s="8"/>
      <c r="C943" s="8"/>
      <c r="D943" s="8"/>
      <c r="E943" s="8"/>
      <c r="F943" s="8"/>
      <c r="G943" s="8"/>
      <c r="H943" s="8"/>
      <c r="I943" s="8"/>
      <c r="J943" s="34"/>
      <c r="K943" s="35"/>
      <c r="L943" s="66"/>
      <c r="M943" s="25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8" customHeight="1" x14ac:dyDescent="0.25">
      <c r="A944" s="9"/>
      <c r="B944" s="8"/>
      <c r="C944" s="8"/>
      <c r="D944" s="8"/>
      <c r="E944" s="8"/>
      <c r="F944" s="8"/>
      <c r="G944" s="8"/>
      <c r="H944" s="8"/>
      <c r="I944" s="8"/>
      <c r="J944" s="34"/>
      <c r="K944" s="35"/>
      <c r="L944" s="66"/>
      <c r="M944" s="25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8" customHeight="1" x14ac:dyDescent="0.25">
      <c r="A945" s="9"/>
      <c r="B945" s="8"/>
      <c r="C945" s="8"/>
      <c r="D945" s="8"/>
      <c r="E945" s="8"/>
      <c r="F945" s="8"/>
      <c r="G945" s="8"/>
      <c r="H945" s="8"/>
      <c r="I945" s="8"/>
      <c r="J945" s="34"/>
      <c r="K945" s="35"/>
      <c r="L945" s="66"/>
      <c r="M945" s="25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8" customHeight="1" x14ac:dyDescent="0.25">
      <c r="A946" s="9"/>
      <c r="B946" s="8"/>
      <c r="C946" s="8"/>
      <c r="D946" s="8"/>
      <c r="E946" s="8"/>
      <c r="F946" s="8"/>
      <c r="G946" s="8"/>
      <c r="H946" s="8"/>
      <c r="I946" s="8"/>
      <c r="J946" s="34"/>
      <c r="K946" s="35"/>
      <c r="L946" s="66"/>
      <c r="M946" s="25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8" customHeight="1" x14ac:dyDescent="0.25">
      <c r="A947" s="9"/>
      <c r="B947" s="8"/>
      <c r="C947" s="8"/>
      <c r="D947" s="8"/>
      <c r="E947" s="8"/>
      <c r="F947" s="8"/>
      <c r="G947" s="8"/>
      <c r="H947" s="8"/>
      <c r="I947" s="8"/>
      <c r="J947" s="34"/>
      <c r="K947" s="35"/>
      <c r="L947" s="66"/>
      <c r="M947" s="25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8" customHeight="1" x14ac:dyDescent="0.25">
      <c r="A948" s="9"/>
      <c r="B948" s="8"/>
      <c r="C948" s="8"/>
      <c r="D948" s="8"/>
      <c r="E948" s="8"/>
      <c r="F948" s="8"/>
      <c r="G948" s="8"/>
      <c r="H948" s="8"/>
      <c r="I948" s="8"/>
      <c r="J948" s="34"/>
      <c r="K948" s="35"/>
      <c r="L948" s="66"/>
      <c r="M948" s="25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8" customHeight="1" x14ac:dyDescent="0.25">
      <c r="A949" s="9"/>
      <c r="B949" s="8"/>
      <c r="C949" s="8"/>
      <c r="D949" s="8"/>
      <c r="E949" s="8"/>
      <c r="F949" s="8"/>
      <c r="G949" s="8"/>
      <c r="H949" s="8"/>
      <c r="I949" s="8"/>
      <c r="J949" s="34"/>
      <c r="K949" s="35"/>
      <c r="L949" s="66"/>
      <c r="M949" s="25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8" customHeight="1" x14ac:dyDescent="0.25">
      <c r="A950" s="9"/>
      <c r="B950" s="8"/>
      <c r="C950" s="8"/>
      <c r="D950" s="8"/>
      <c r="E950" s="8"/>
      <c r="F950" s="8"/>
      <c r="G950" s="8"/>
      <c r="H950" s="8"/>
      <c r="I950" s="8"/>
      <c r="J950" s="34"/>
      <c r="K950" s="35"/>
      <c r="L950" s="66"/>
      <c r="M950" s="25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8" customHeight="1" x14ac:dyDescent="0.25">
      <c r="A951" s="9"/>
      <c r="B951" s="8"/>
      <c r="C951" s="8"/>
      <c r="D951" s="8"/>
      <c r="E951" s="8"/>
      <c r="F951" s="8"/>
      <c r="G951" s="8"/>
      <c r="H951" s="8"/>
      <c r="I951" s="8"/>
      <c r="J951" s="34"/>
      <c r="K951" s="35"/>
      <c r="L951" s="66"/>
      <c r="M951" s="25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8" customHeight="1" x14ac:dyDescent="0.25">
      <c r="A952" s="9"/>
      <c r="B952" s="8"/>
      <c r="C952" s="8"/>
      <c r="D952" s="8"/>
      <c r="E952" s="8"/>
      <c r="F952" s="8"/>
      <c r="G952" s="8"/>
      <c r="H952" s="8"/>
      <c r="I952" s="8"/>
      <c r="J952" s="34"/>
      <c r="K952" s="35"/>
      <c r="L952" s="66"/>
      <c r="M952" s="25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8" customHeight="1" x14ac:dyDescent="0.25">
      <c r="A953" s="9"/>
      <c r="B953" s="8"/>
      <c r="C953" s="8"/>
      <c r="D953" s="8"/>
      <c r="E953" s="8"/>
      <c r="F953" s="8"/>
      <c r="G953" s="8"/>
      <c r="H953" s="8"/>
      <c r="I953" s="8"/>
      <c r="J953" s="34"/>
      <c r="K953" s="35"/>
      <c r="L953" s="66"/>
      <c r="M953" s="25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8" customHeight="1" x14ac:dyDescent="0.25">
      <c r="A954" s="9"/>
      <c r="B954" s="8"/>
      <c r="C954" s="8"/>
      <c r="D954" s="8"/>
      <c r="E954" s="8"/>
      <c r="F954" s="8"/>
      <c r="G954" s="8"/>
      <c r="H954" s="8"/>
      <c r="I954" s="8"/>
      <c r="J954" s="34"/>
      <c r="K954" s="35"/>
      <c r="L954" s="66"/>
      <c r="M954" s="25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8" customHeight="1" x14ac:dyDescent="0.25">
      <c r="A955" s="9"/>
      <c r="B955" s="8"/>
      <c r="C955" s="8"/>
      <c r="D955" s="8"/>
      <c r="E955" s="8"/>
      <c r="F955" s="8"/>
      <c r="G955" s="8"/>
      <c r="H955" s="8"/>
      <c r="I955" s="8"/>
      <c r="J955" s="34"/>
      <c r="K955" s="35"/>
      <c r="L955" s="66"/>
      <c r="M955" s="25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8" customHeight="1" x14ac:dyDescent="0.25">
      <c r="A956" s="9"/>
      <c r="B956" s="8"/>
      <c r="C956" s="8"/>
      <c r="D956" s="8"/>
      <c r="E956" s="8"/>
      <c r="F956" s="8"/>
      <c r="G956" s="8"/>
      <c r="H956" s="8"/>
      <c r="I956" s="8"/>
      <c r="J956" s="34"/>
      <c r="K956" s="35"/>
      <c r="L956" s="66"/>
      <c r="M956" s="25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8" customHeight="1" x14ac:dyDescent="0.25">
      <c r="A957" s="9"/>
      <c r="B957" s="8"/>
      <c r="C957" s="8"/>
      <c r="D957" s="8"/>
      <c r="E957" s="8"/>
      <c r="F957" s="8"/>
      <c r="G957" s="8"/>
      <c r="H957" s="8"/>
      <c r="I957" s="8"/>
      <c r="J957" s="34"/>
      <c r="K957" s="35"/>
      <c r="L957" s="66"/>
      <c r="M957" s="25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8" customHeight="1" x14ac:dyDescent="0.25">
      <c r="A958" s="9"/>
      <c r="B958" s="8"/>
      <c r="C958" s="8"/>
      <c r="D958" s="8"/>
      <c r="E958" s="8"/>
      <c r="F958" s="8"/>
      <c r="G958" s="8"/>
      <c r="H958" s="8"/>
      <c r="I958" s="8"/>
      <c r="J958" s="34"/>
      <c r="K958" s="35"/>
      <c r="L958" s="66"/>
      <c r="M958" s="25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8" customHeight="1" x14ac:dyDescent="0.25">
      <c r="A959" s="9"/>
      <c r="B959" s="8"/>
      <c r="C959" s="8"/>
      <c r="D959" s="8"/>
      <c r="E959" s="8"/>
      <c r="F959" s="8"/>
      <c r="G959" s="8"/>
      <c r="H959" s="8"/>
      <c r="I959" s="8"/>
      <c r="J959" s="34"/>
      <c r="K959" s="35"/>
      <c r="L959" s="66"/>
      <c r="M959" s="25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8" customHeight="1" x14ac:dyDescent="0.25">
      <c r="A960" s="9"/>
      <c r="B960" s="8"/>
      <c r="C960" s="8"/>
      <c r="D960" s="8"/>
      <c r="E960" s="8"/>
      <c r="F960" s="8"/>
      <c r="G960" s="8"/>
      <c r="H960" s="8"/>
      <c r="I960" s="8"/>
      <c r="J960" s="34"/>
      <c r="K960" s="35"/>
      <c r="L960" s="66"/>
      <c r="M960" s="25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7" ht="18" customHeight="1" x14ac:dyDescent="0.25">
      <c r="A961" s="9"/>
      <c r="B961" s="8"/>
      <c r="C961" s="8"/>
      <c r="D961" s="8"/>
      <c r="E961" s="8"/>
      <c r="F961" s="8"/>
      <c r="G961" s="8"/>
      <c r="H961" s="8"/>
      <c r="I961" s="8"/>
      <c r="J961" s="34"/>
      <c r="K961" s="35"/>
      <c r="L961" s="66"/>
      <c r="M961" s="25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7" ht="18" customHeight="1" x14ac:dyDescent="0.25">
      <c r="A962" s="9"/>
      <c r="B962" s="8"/>
      <c r="C962" s="8"/>
      <c r="D962" s="8"/>
      <c r="E962" s="8"/>
      <c r="F962" s="8"/>
      <c r="G962" s="8"/>
      <c r="H962" s="8"/>
      <c r="I962" s="8"/>
      <c r="J962" s="34"/>
      <c r="K962" s="35"/>
      <c r="L962" s="66"/>
      <c r="M962" s="25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7" ht="18" customHeight="1" x14ac:dyDescent="0.25">
      <c r="A963" s="9"/>
      <c r="B963" s="8"/>
      <c r="C963" s="8"/>
      <c r="D963" s="8"/>
      <c r="E963" s="8"/>
      <c r="F963" s="8"/>
      <c r="G963" s="8"/>
      <c r="H963" s="8"/>
      <c r="I963" s="8"/>
      <c r="J963" s="34"/>
      <c r="K963" s="35"/>
      <c r="L963" s="66"/>
      <c r="M963" s="25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7" ht="18" customHeight="1" x14ac:dyDescent="0.25">
      <c r="A964" s="9"/>
      <c r="B964" s="8"/>
      <c r="C964" s="8"/>
      <c r="D964" s="8"/>
      <c r="E964" s="8"/>
      <c r="F964" s="8"/>
      <c r="G964" s="8"/>
      <c r="H964" s="8"/>
      <c r="I964" s="8"/>
      <c r="J964" s="34"/>
      <c r="K964" s="35"/>
      <c r="L964" s="66"/>
      <c r="M964" s="25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7" ht="18" customHeight="1" x14ac:dyDescent="0.25">
      <c r="A965" s="9"/>
      <c r="B965" s="8"/>
      <c r="C965" s="8"/>
      <c r="D965" s="8"/>
      <c r="E965" s="8"/>
      <c r="F965" s="8"/>
      <c r="G965" s="8"/>
      <c r="H965" s="8"/>
      <c r="I965" s="8"/>
      <c r="J965" s="34"/>
      <c r="K965" s="35"/>
      <c r="L965" s="66"/>
      <c r="M965" s="25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7" ht="18" customHeight="1" x14ac:dyDescent="0.25">
      <c r="A966" s="9"/>
      <c r="B966" s="8"/>
      <c r="C966" s="8"/>
      <c r="D966" s="8"/>
      <c r="E966" s="8"/>
      <c r="F966" s="8"/>
      <c r="G966" s="8"/>
      <c r="H966" s="8"/>
      <c r="I966" s="8"/>
      <c r="J966" s="34"/>
      <c r="K966" s="35"/>
      <c r="L966" s="66"/>
      <c r="M966" s="25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7" ht="18" customHeight="1" x14ac:dyDescent="0.25">
      <c r="A967" s="9"/>
      <c r="B967" s="8"/>
      <c r="C967" s="8"/>
      <c r="D967" s="8"/>
      <c r="E967" s="8"/>
      <c r="F967" s="8"/>
      <c r="G967" s="8"/>
      <c r="H967" s="8"/>
      <c r="I967" s="8"/>
      <c r="J967" s="34"/>
      <c r="K967" s="35"/>
      <c r="L967" s="66"/>
      <c r="M967" s="25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7" ht="18" customHeight="1" x14ac:dyDescent="0.25">
      <c r="A968" s="9"/>
      <c r="B968" s="8"/>
      <c r="C968" s="8"/>
      <c r="D968" s="8"/>
      <c r="E968" s="8"/>
      <c r="F968" s="8"/>
      <c r="G968" s="8"/>
      <c r="H968" s="8"/>
      <c r="I968" s="8"/>
      <c r="J968" s="34"/>
      <c r="K968" s="35"/>
      <c r="L968" s="66"/>
      <c r="M968" s="25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7" ht="18" customHeight="1" x14ac:dyDescent="0.25">
      <c r="A969" s="9"/>
      <c r="B969" s="8"/>
      <c r="C969" s="8"/>
      <c r="D969" s="8"/>
      <c r="E969" s="8"/>
      <c r="F969" s="8"/>
      <c r="G969" s="8"/>
      <c r="H969" s="8"/>
      <c r="I969" s="8"/>
      <c r="J969" s="34"/>
      <c r="K969" s="35"/>
      <c r="L969" s="66"/>
      <c r="M969" s="25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7" ht="18" customHeight="1" x14ac:dyDescent="0.25">
      <c r="A970" s="9"/>
      <c r="B970" s="8"/>
      <c r="C970" s="8"/>
      <c r="D970" s="8"/>
      <c r="E970" s="8"/>
      <c r="F970" s="8"/>
      <c r="G970" s="8"/>
      <c r="H970" s="8"/>
      <c r="I970" s="8"/>
      <c r="J970" s="34"/>
      <c r="K970" s="35"/>
      <c r="L970" s="66"/>
      <c r="M970" s="25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7" ht="18" customHeight="1" thickBot="1" x14ac:dyDescent="0.3">
      <c r="A971" s="9"/>
      <c r="B971" s="8"/>
      <c r="C971" s="8"/>
      <c r="D971" s="8"/>
      <c r="E971" s="8"/>
      <c r="F971" s="8"/>
      <c r="G971" s="8"/>
      <c r="H971" s="8"/>
      <c r="I971" s="8"/>
      <c r="J971" s="34"/>
      <c r="K971" s="35"/>
      <c r="L971" s="72"/>
      <c r="M971" s="57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7" ht="18" customHeight="1" x14ac:dyDescent="0.25">
      <c r="A972" s="9"/>
      <c r="B972" s="8"/>
      <c r="C972" s="8"/>
      <c r="D972" s="8"/>
      <c r="E972" s="8"/>
      <c r="F972" s="8"/>
      <c r="G972" s="8"/>
      <c r="H972" s="8"/>
      <c r="I972" s="8"/>
      <c r="J972" s="34"/>
      <c r="K972" s="35"/>
      <c r="L972" s="63"/>
      <c r="M972" s="64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7" ht="15" customHeight="1" x14ac:dyDescent="0.25">
      <c r="A973" s="9"/>
      <c r="B973" s="8"/>
      <c r="C973" s="8"/>
      <c r="D973" s="8"/>
      <c r="E973" s="8"/>
      <c r="F973" s="8"/>
      <c r="G973" s="8"/>
      <c r="H973" s="8"/>
      <c r="I973" s="8"/>
      <c r="J973" s="34"/>
      <c r="K973" s="35"/>
    </row>
    <row r="974" spans="1:27" ht="15" customHeight="1" x14ac:dyDescent="0.25">
      <c r="A974" s="9"/>
      <c r="B974" s="8"/>
      <c r="C974" s="8"/>
      <c r="D974" s="8"/>
      <c r="E974" s="8"/>
      <c r="F974" s="8"/>
      <c r="G974" s="8"/>
      <c r="H974" s="8"/>
      <c r="I974" s="8"/>
      <c r="J974" s="34"/>
      <c r="K974" s="35"/>
    </row>
    <row r="975" spans="1:27" ht="15" customHeight="1" x14ac:dyDescent="0.25">
      <c r="A975" s="9"/>
      <c r="B975" s="8"/>
      <c r="C975" s="8"/>
      <c r="D975" s="8"/>
      <c r="E975" s="8"/>
      <c r="F975" s="8"/>
      <c r="G975" s="8"/>
      <c r="H975" s="8"/>
      <c r="I975" s="8"/>
      <c r="J975" s="34"/>
      <c r="K975" s="35"/>
    </row>
    <row r="976" spans="1:27" s="90" customFormat="1" ht="15" customHeight="1" x14ac:dyDescent="0.25">
      <c r="A976" s="9"/>
      <c r="B976" s="8"/>
      <c r="C976" s="8"/>
      <c r="D976" s="8"/>
      <c r="E976" s="8"/>
      <c r="F976" s="8"/>
      <c r="G976" s="8"/>
      <c r="H976" s="8"/>
      <c r="I976" s="8"/>
      <c r="J976" s="34"/>
      <c r="K976" s="35"/>
      <c r="AA976"/>
    </row>
    <row r="977" spans="1:27" s="90" customFormat="1" ht="15" customHeight="1" x14ac:dyDescent="0.25">
      <c r="A977" s="9"/>
      <c r="B977" s="8"/>
      <c r="C977" s="8"/>
      <c r="D977" s="8"/>
      <c r="E977" s="8"/>
      <c r="F977" s="8"/>
      <c r="G977" s="8"/>
      <c r="H977" s="8"/>
      <c r="I977" s="8"/>
      <c r="J977" s="34"/>
      <c r="K977" s="35"/>
      <c r="AA977"/>
    </row>
    <row r="978" spans="1:27" s="90" customFormat="1" ht="15" customHeight="1" x14ac:dyDescent="0.25">
      <c r="A978" s="9"/>
      <c r="B978" s="8"/>
      <c r="C978" s="8"/>
      <c r="D978" s="8"/>
      <c r="E978" s="8"/>
      <c r="F978" s="8"/>
      <c r="G978" s="8"/>
      <c r="H978" s="8"/>
      <c r="I978" s="8"/>
      <c r="J978" s="34"/>
      <c r="K978" s="35"/>
      <c r="AA978"/>
    </row>
    <row r="979" spans="1:27" s="90" customFormat="1" ht="15" customHeight="1" x14ac:dyDescent="0.25">
      <c r="A979" s="9"/>
      <c r="B979" s="8"/>
      <c r="C979" s="8"/>
      <c r="D979" s="8"/>
      <c r="E979" s="8"/>
      <c r="F979" s="8"/>
      <c r="G979" s="8"/>
      <c r="H979" s="8"/>
      <c r="I979" s="8"/>
      <c r="J979" s="34"/>
      <c r="K979" s="35"/>
      <c r="AA979"/>
    </row>
    <row r="980" spans="1:27" s="90" customFormat="1" ht="15" customHeight="1" x14ac:dyDescent="0.25">
      <c r="A980" s="9"/>
      <c r="B980" s="8"/>
      <c r="C980" s="8"/>
      <c r="D980" s="8"/>
      <c r="E980" s="8"/>
      <c r="F980" s="8"/>
      <c r="G980" s="8"/>
      <c r="H980" s="8"/>
      <c r="I980" s="8"/>
      <c r="J980" s="34"/>
      <c r="K980" s="35"/>
      <c r="AA980"/>
    </row>
    <row r="981" spans="1:27" s="90" customFormat="1" ht="15" customHeight="1" x14ac:dyDescent="0.25">
      <c r="A981" s="9"/>
      <c r="B981" s="8"/>
      <c r="C981" s="8"/>
      <c r="D981" s="8"/>
      <c r="E981" s="8"/>
      <c r="F981" s="8"/>
      <c r="G981" s="8"/>
      <c r="H981" s="8"/>
      <c r="I981" s="8"/>
      <c r="J981" s="34"/>
      <c r="K981" s="35"/>
      <c r="AA981"/>
    </row>
    <row r="982" spans="1:27" s="90" customFormat="1" ht="15" customHeight="1" x14ac:dyDescent="0.25">
      <c r="A982" s="9"/>
      <c r="B982" s="8"/>
      <c r="C982" s="8"/>
      <c r="D982" s="8"/>
      <c r="E982" s="8"/>
      <c r="F982" s="8"/>
      <c r="G982" s="8"/>
      <c r="H982" s="8"/>
      <c r="I982" s="8"/>
      <c r="J982" s="34"/>
      <c r="K982" s="35"/>
      <c r="AA982"/>
    </row>
    <row r="983" spans="1:27" s="90" customFormat="1" ht="15" customHeight="1" x14ac:dyDescent="0.25">
      <c r="A983" s="9"/>
      <c r="B983" s="8"/>
      <c r="C983" s="8"/>
      <c r="D983" s="8"/>
      <c r="E983" s="8"/>
      <c r="F983" s="8"/>
      <c r="G983" s="8"/>
      <c r="H983" s="8"/>
      <c r="I983" s="8"/>
      <c r="J983" s="34"/>
      <c r="K983" s="35"/>
      <c r="AA983"/>
    </row>
    <row r="984" spans="1:27" s="90" customFormat="1" ht="15" customHeight="1" x14ac:dyDescent="0.25">
      <c r="A984" s="9"/>
      <c r="B984" s="8"/>
      <c r="C984" s="8"/>
      <c r="D984" s="8"/>
      <c r="E984" s="8"/>
      <c r="F984" s="8"/>
      <c r="G984" s="8"/>
      <c r="H984" s="8"/>
      <c r="I984" s="8"/>
      <c r="J984" s="34"/>
      <c r="K984" s="35"/>
      <c r="AA984"/>
    </row>
    <row r="985" spans="1:27" s="90" customFormat="1" ht="15" customHeight="1" x14ac:dyDescent="0.25">
      <c r="A985" s="9"/>
      <c r="B985" s="8"/>
      <c r="C985" s="8"/>
      <c r="D985" s="8"/>
      <c r="E985" s="8"/>
      <c r="F985" s="8"/>
      <c r="G985" s="8"/>
      <c r="H985" s="8"/>
      <c r="I985" s="8"/>
      <c r="J985" s="34"/>
      <c r="K985" s="35"/>
      <c r="AA985"/>
    </row>
    <row r="986" spans="1:27" s="90" customFormat="1" ht="15" customHeight="1" x14ac:dyDescent="0.25">
      <c r="A986" s="9"/>
      <c r="B986" s="8"/>
      <c r="C986" s="8"/>
      <c r="D986" s="8"/>
      <c r="E986" s="8"/>
      <c r="F986" s="8"/>
      <c r="G986" s="8"/>
      <c r="H986" s="8"/>
      <c r="I986" s="8"/>
      <c r="J986" s="34"/>
      <c r="K986" s="35"/>
      <c r="AA986"/>
    </row>
    <row r="987" spans="1:27" s="90" customFormat="1" ht="15" customHeight="1" x14ac:dyDescent="0.25">
      <c r="A987" s="9"/>
      <c r="B987" s="8"/>
      <c r="C987" s="8"/>
      <c r="D987" s="8"/>
      <c r="E987" s="8"/>
      <c r="F987" s="8"/>
      <c r="G987" s="8"/>
      <c r="H987" s="8"/>
      <c r="I987" s="8"/>
      <c r="J987" s="34"/>
      <c r="K987" s="35"/>
      <c r="AA987"/>
    </row>
    <row r="988" spans="1:27" s="90" customFormat="1" ht="15" customHeight="1" x14ac:dyDescent="0.25">
      <c r="A988" s="9"/>
      <c r="B988" s="8"/>
      <c r="C988" s="8"/>
      <c r="D988" s="8"/>
      <c r="E988" s="8"/>
      <c r="F988" s="8"/>
      <c r="G988" s="8"/>
      <c r="H988" s="8"/>
      <c r="I988" s="8"/>
      <c r="J988" s="34"/>
      <c r="K988" s="35"/>
      <c r="AA988"/>
    </row>
    <row r="989" spans="1:27" s="90" customFormat="1" ht="15" customHeight="1" x14ac:dyDescent="0.25">
      <c r="A989" s="9"/>
      <c r="B989" s="8"/>
      <c r="C989" s="8"/>
      <c r="D989" s="8"/>
      <c r="E989" s="8"/>
      <c r="F989" s="8"/>
      <c r="G989" s="8"/>
      <c r="H989" s="8"/>
      <c r="I989" s="8"/>
      <c r="J989" s="34"/>
      <c r="K989" s="35"/>
      <c r="AA989"/>
    </row>
    <row r="990" spans="1:27" s="90" customFormat="1" ht="15" customHeight="1" x14ac:dyDescent="0.25">
      <c r="A990" s="9"/>
      <c r="B990" s="8"/>
      <c r="C990" s="8"/>
      <c r="D990" s="8"/>
      <c r="E990" s="8"/>
      <c r="F990" s="8"/>
      <c r="G990" s="8"/>
      <c r="H990" s="8"/>
      <c r="I990" s="8"/>
      <c r="J990" s="34"/>
      <c r="K990" s="35"/>
      <c r="AA990"/>
    </row>
    <row r="991" spans="1:27" s="90" customFormat="1" ht="15" customHeight="1" x14ac:dyDescent="0.25">
      <c r="A991" s="9"/>
      <c r="B991" s="8"/>
      <c r="C991" s="8"/>
      <c r="D991" s="8"/>
      <c r="E991" s="8"/>
      <c r="F991" s="8"/>
      <c r="G991" s="8"/>
      <c r="H991" s="8"/>
      <c r="I991" s="8"/>
      <c r="J991" s="34"/>
      <c r="K991" s="35"/>
      <c r="AA991"/>
    </row>
    <row r="992" spans="1:27" s="90" customFormat="1" ht="15" customHeight="1" x14ac:dyDescent="0.25">
      <c r="A992" s="9"/>
      <c r="B992" s="8"/>
      <c r="C992" s="8"/>
      <c r="D992" s="8"/>
      <c r="E992" s="8"/>
      <c r="F992" s="8"/>
      <c r="G992" s="8"/>
      <c r="H992" s="8"/>
      <c r="I992" s="8"/>
      <c r="J992" s="34"/>
      <c r="K992" s="35"/>
      <c r="AA992"/>
    </row>
    <row r="993" spans="1:27" s="90" customFormat="1" ht="15" customHeight="1" x14ac:dyDescent="0.25">
      <c r="A993" s="9"/>
      <c r="B993" s="8"/>
      <c r="C993" s="8"/>
      <c r="D993" s="8"/>
      <c r="E993" s="8"/>
      <c r="F993" s="8"/>
      <c r="G993" s="8"/>
      <c r="H993" s="8"/>
      <c r="I993" s="8"/>
      <c r="J993" s="34"/>
      <c r="K993" s="35"/>
      <c r="AA993"/>
    </row>
    <row r="994" spans="1:27" s="90" customFormat="1" ht="15" customHeight="1" x14ac:dyDescent="0.25">
      <c r="A994" s="9"/>
      <c r="B994" s="8"/>
      <c r="C994" s="8"/>
      <c r="D994" s="8"/>
      <c r="E994" s="8"/>
      <c r="F994" s="8"/>
      <c r="G994" s="8"/>
      <c r="H994" s="8"/>
      <c r="I994" s="8"/>
      <c r="J994" s="34"/>
      <c r="K994" s="35"/>
      <c r="AA994"/>
    </row>
    <row r="995" spans="1:27" s="90" customFormat="1" ht="15" customHeight="1" x14ac:dyDescent="0.25">
      <c r="A995" s="9"/>
      <c r="B995" s="8"/>
      <c r="C995" s="8"/>
      <c r="D995" s="8"/>
      <c r="E995" s="8"/>
      <c r="F995" s="8"/>
      <c r="G995" s="8"/>
      <c r="H995" s="8"/>
      <c r="I995" s="8"/>
      <c r="J995" s="34"/>
      <c r="K995" s="35"/>
      <c r="AA995"/>
    </row>
    <row r="996" spans="1:27" s="90" customFormat="1" ht="15" customHeight="1" x14ac:dyDescent="0.25">
      <c r="A996" s="9"/>
      <c r="B996" s="8"/>
      <c r="C996" s="8"/>
      <c r="D996" s="8"/>
      <c r="E996" s="8"/>
      <c r="F996" s="8"/>
      <c r="G996" s="8"/>
      <c r="H996" s="8"/>
      <c r="I996" s="8"/>
      <c r="J996" s="34"/>
      <c r="K996" s="35"/>
      <c r="AA996"/>
    </row>
    <row r="997" spans="1:27" s="90" customFormat="1" ht="15" customHeight="1" x14ac:dyDescent="0.25">
      <c r="A997" s="9"/>
      <c r="B997" s="8"/>
      <c r="C997" s="8"/>
      <c r="D997" s="8"/>
      <c r="E997" s="8"/>
      <c r="F997" s="8"/>
      <c r="G997" s="8"/>
      <c r="H997" s="8"/>
      <c r="I997" s="8"/>
      <c r="J997" s="34"/>
      <c r="K997" s="35"/>
      <c r="AA997"/>
    </row>
    <row r="998" spans="1:27" s="90" customFormat="1" ht="15" customHeight="1" x14ac:dyDescent="0.25">
      <c r="A998" s="9"/>
      <c r="B998" s="8"/>
      <c r="C998" s="8"/>
      <c r="D998" s="8"/>
      <c r="E998" s="8"/>
      <c r="F998" s="8"/>
      <c r="G998" s="8"/>
      <c r="H998" s="8"/>
      <c r="I998" s="8"/>
      <c r="J998" s="34"/>
      <c r="K998" s="35"/>
      <c r="AA998"/>
    </row>
    <row r="999" spans="1:27" s="90" customFormat="1" ht="15" customHeight="1" x14ac:dyDescent="0.25">
      <c r="A999" s="9"/>
      <c r="B999" s="8"/>
      <c r="C999" s="8"/>
      <c r="D999" s="8"/>
      <c r="E999" s="8"/>
      <c r="F999" s="8"/>
      <c r="G999" s="8"/>
      <c r="H999" s="8"/>
      <c r="I999" s="8"/>
      <c r="J999" s="34"/>
      <c r="K999" s="35"/>
      <c r="AA999"/>
    </row>
    <row r="1000" spans="1:27" s="90" customFormat="1" ht="15" customHeight="1" x14ac:dyDescent="0.25">
      <c r="A1000" s="9"/>
      <c r="B1000" s="8"/>
      <c r="C1000" s="8"/>
      <c r="D1000" s="8"/>
      <c r="E1000" s="8"/>
      <c r="F1000" s="8"/>
      <c r="G1000" s="8"/>
      <c r="H1000" s="8"/>
      <c r="I1000" s="8"/>
      <c r="J1000" s="34"/>
      <c r="K1000" s="35"/>
      <c r="AA1000"/>
    </row>
    <row r="1001" spans="1:27" s="90" customFormat="1" ht="15" customHeight="1" x14ac:dyDescent="0.25">
      <c r="B1001" s="8"/>
      <c r="C1001" s="8"/>
      <c r="D1001" s="8"/>
      <c r="E1001" s="8"/>
      <c r="F1001" s="8"/>
      <c r="G1001" s="8"/>
      <c r="H1001" s="8"/>
      <c r="I1001" s="8"/>
      <c r="J1001" s="34"/>
      <c r="K1001" s="35"/>
      <c r="AA1001"/>
    </row>
    <row r="1002" spans="1:27" s="90" customFormat="1" ht="15" customHeight="1" x14ac:dyDescent="0.25">
      <c r="B1002" s="8"/>
      <c r="C1002" s="8"/>
      <c r="D1002" s="8"/>
      <c r="E1002" s="8"/>
      <c r="F1002" s="8"/>
      <c r="G1002" s="8"/>
      <c r="H1002" s="8"/>
      <c r="I1002" s="8"/>
      <c r="J1002" s="34"/>
      <c r="K1002" s="35"/>
      <c r="AA1002"/>
    </row>
    <row r="1003" spans="1:27" s="90" customFormat="1" ht="15" customHeight="1" x14ac:dyDescent="0.25">
      <c r="B1003" s="8"/>
      <c r="C1003" s="8"/>
      <c r="D1003" s="8"/>
      <c r="E1003" s="8"/>
      <c r="F1003" s="8"/>
      <c r="G1003" s="8"/>
      <c r="H1003" s="8"/>
      <c r="I1003" s="8"/>
      <c r="J1003" s="34"/>
      <c r="K1003" s="35"/>
      <c r="AA1003"/>
    </row>
    <row r="1004" spans="1:27" s="90" customFormat="1" ht="15" customHeight="1" x14ac:dyDescent="0.25">
      <c r="B1004" s="8"/>
      <c r="C1004" s="8"/>
      <c r="D1004" s="8"/>
      <c r="E1004" s="8"/>
      <c r="F1004" s="8"/>
      <c r="G1004" s="8"/>
      <c r="H1004" s="8"/>
      <c r="I1004" s="8"/>
      <c r="J1004" s="34"/>
      <c r="K1004" s="35"/>
      <c r="AA1004"/>
    </row>
    <row r="1005" spans="1:27" s="90" customFormat="1" ht="15" customHeight="1" x14ac:dyDescent="0.25">
      <c r="B1005" s="8"/>
      <c r="C1005" s="8"/>
      <c r="D1005" s="8"/>
      <c r="E1005" s="8"/>
      <c r="F1005" s="8"/>
      <c r="G1005" s="8"/>
      <c r="H1005" s="8"/>
      <c r="I1005" s="8"/>
      <c r="J1005" s="34"/>
      <c r="K1005" s="35"/>
      <c r="AA1005"/>
    </row>
    <row r="1006" spans="1:27" s="90" customFormat="1" ht="15" customHeight="1" x14ac:dyDescent="0.25">
      <c r="B1006" s="8"/>
      <c r="C1006" s="8"/>
      <c r="D1006" s="8"/>
      <c r="E1006" s="8"/>
      <c r="F1006" s="8"/>
      <c r="G1006" s="39"/>
      <c r="H1006" s="8"/>
      <c r="I1006" s="8"/>
      <c r="J1006" s="34"/>
      <c r="K1006" s="35"/>
      <c r="AA1006"/>
    </row>
    <row r="1007" spans="1:27" s="90" customFormat="1" ht="15" customHeight="1" x14ac:dyDescent="0.25">
      <c r="B1007" s="8"/>
      <c r="C1007" s="8"/>
      <c r="D1007" s="8"/>
      <c r="E1007" s="8"/>
      <c r="F1007" s="8"/>
      <c r="G1007" s="8"/>
      <c r="H1007" s="8"/>
      <c r="I1007" s="8"/>
      <c r="J1007" s="34"/>
      <c r="K1007" s="35"/>
      <c r="AA1007"/>
    </row>
    <row r="1008" spans="1:27" s="90" customFormat="1" ht="15" customHeight="1" x14ac:dyDescent="0.25">
      <c r="B1008" s="8"/>
      <c r="C1008" s="8"/>
      <c r="D1008" s="8"/>
      <c r="E1008" s="8"/>
      <c r="F1008" s="8"/>
      <c r="G1008" s="8"/>
      <c r="H1008" s="8"/>
      <c r="I1008" s="8"/>
      <c r="J1008" s="34"/>
      <c r="K1008" s="35"/>
      <c r="AA1008"/>
    </row>
    <row r="1009" spans="2:27" s="90" customFormat="1" ht="15" customHeight="1" thickBot="1" x14ac:dyDescent="0.3">
      <c r="B1009" s="41"/>
      <c r="C1009" s="41"/>
      <c r="D1009" s="41"/>
      <c r="E1009" s="41"/>
      <c r="F1009" s="41"/>
      <c r="G1009" s="41"/>
      <c r="H1009" s="41"/>
      <c r="I1009" s="41"/>
      <c r="J1009" s="42"/>
      <c r="K1009" s="43"/>
      <c r="AA1009"/>
    </row>
    <row r="1010" spans="2:27" s="90" customFormat="1" ht="15" customHeight="1" x14ac:dyDescent="0.25">
      <c r="B1010" s="8"/>
      <c r="C1010" s="8"/>
      <c r="D1010" s="8"/>
      <c r="E1010" s="8"/>
      <c r="F1010" s="8"/>
      <c r="G1010" s="8" t="s">
        <v>503</v>
      </c>
      <c r="H1010" s="46">
        <v>398</v>
      </c>
      <c r="I1010" s="8">
        <v>3</v>
      </c>
      <c r="J1010" s="34">
        <f>SUM(J612:J1009)</f>
        <v>0</v>
      </c>
      <c r="K1010" s="35">
        <f>SUM(K612:K1009)</f>
        <v>0</v>
      </c>
      <c r="AA1010"/>
    </row>
  </sheetData>
  <autoFilter ref="A2:M312" xr:uid="{00000000-0009-0000-0000-000004000000}"/>
  <mergeCells count="1">
    <mergeCell ref="A1:L1"/>
  </mergeCells>
  <phoneticPr fontId="18"/>
  <dataValidations count="3">
    <dataValidation type="list" showErrorMessage="1" sqref="F612:F1009" xr:uid="{12935C66-B5F4-4244-9363-AD1BBA3410BD}">
      <formula1>"SS,SW,SY,SR,SP,WG,YG,RG,PT,その他"</formula1>
    </dataValidation>
    <dataValidation type="list" showErrorMessage="1" sqref="H5:H1009" xr:uid="{E080B668-2344-4393-89FB-F600A4E0B376}">
      <formula1>"3,5,PRESIDENT,O-FLEX,STRAP,その他"</formula1>
    </dataValidation>
    <dataValidation type="list" showErrorMessage="1" sqref="C3:C1009" xr:uid="{6A6DE32F-EC75-43DA-AC0E-187601F4ADF4}">
      <formula1>"SUB,DJ,GMT,DAYTONA,DD,YACHT,EX,EX2,SEA DWELLER,DEEP SEA,SKY,OP,DATE,その他"</formula1>
    </dataValidation>
  </dataValidations>
  <printOptions horizontalCentered="1"/>
  <pageMargins left="0.23622047244094491" right="0.23622047244094491" top="0" bottom="0" header="0" footer="0"/>
  <pageSetup paperSize="9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8D3BA-D9C9-43EC-AEB2-F2B1C7EBF293}">
  <sheetPr>
    <tabColor rgb="FFFFFFCC"/>
    <pageSetUpPr fitToPage="1"/>
  </sheetPr>
  <dimension ref="A1:Z1000"/>
  <sheetViews>
    <sheetView workbookViewId="0">
      <pane ySplit="2" topLeftCell="A17" activePane="bottomLeft" state="frozen"/>
      <selection pane="bottomLeft" activeCell="I22" sqref="I22"/>
    </sheetView>
  </sheetViews>
  <sheetFormatPr defaultColWidth="14.42578125" defaultRowHeight="15" customHeight="1" x14ac:dyDescent="0.25"/>
  <cols>
    <col min="1" max="2" width="12.5703125" style="90" customWidth="1"/>
    <col min="3" max="6" width="6.7109375" style="90" customWidth="1"/>
    <col min="7" max="7" width="12.140625" style="90" customWidth="1"/>
    <col min="8" max="8" width="7.140625" style="90" customWidth="1"/>
    <col min="9" max="9" width="6.7109375" style="90" customWidth="1"/>
    <col min="10" max="11" width="12.42578125" style="90" customWidth="1"/>
    <col min="12" max="26" width="8.5703125" style="90" customWidth="1"/>
  </cols>
  <sheetData>
    <row r="1" spans="1:26" ht="18" customHeight="1" thickBot="1" x14ac:dyDescent="0.3">
      <c r="A1" s="48">
        <v>45320</v>
      </c>
      <c r="B1" s="48">
        <v>45313</v>
      </c>
      <c r="C1" s="49"/>
      <c r="D1" s="49"/>
      <c r="E1" s="49"/>
      <c r="F1" s="49"/>
      <c r="G1" s="49"/>
      <c r="H1" s="49"/>
      <c r="I1" s="49"/>
      <c r="J1" s="50"/>
      <c r="K1" s="4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8" customHeight="1" thickBot="1" x14ac:dyDescent="0.3">
      <c r="A2" s="51" t="s">
        <v>461</v>
      </c>
      <c r="B2" s="51" t="s">
        <v>461</v>
      </c>
      <c r="C2" s="29" t="s">
        <v>462</v>
      </c>
      <c r="D2" s="29" t="s">
        <v>463</v>
      </c>
      <c r="E2" s="29" t="s">
        <v>464</v>
      </c>
      <c r="F2" s="29" t="s">
        <v>465</v>
      </c>
      <c r="G2" s="29" t="s">
        <v>466</v>
      </c>
      <c r="H2" s="29" t="s">
        <v>467</v>
      </c>
      <c r="I2" s="29" t="s">
        <v>468</v>
      </c>
      <c r="J2" s="52" t="s">
        <v>469</v>
      </c>
      <c r="K2" s="31" t="s">
        <v>470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8" customHeight="1" x14ac:dyDescent="0.25">
      <c r="A3" s="22"/>
      <c r="B3" s="69" t="s">
        <v>64</v>
      </c>
      <c r="C3" s="8" t="s">
        <v>523</v>
      </c>
      <c r="D3" s="6">
        <v>2007</v>
      </c>
      <c r="E3" s="8" t="s">
        <v>474</v>
      </c>
      <c r="F3" s="9" t="s">
        <v>485</v>
      </c>
      <c r="G3" s="8">
        <v>16610</v>
      </c>
      <c r="H3" s="8">
        <v>3</v>
      </c>
      <c r="I3" s="8" t="s">
        <v>481</v>
      </c>
      <c r="J3" s="34">
        <v>12200</v>
      </c>
      <c r="K3" s="35">
        <f>J3*170</f>
        <v>2074000</v>
      </c>
      <c r="L3" s="32"/>
      <c r="M3" s="25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8" customHeight="1" x14ac:dyDescent="0.25">
      <c r="A4" s="22"/>
      <c r="B4" s="9" t="s">
        <v>84</v>
      </c>
      <c r="C4" s="8" t="s">
        <v>510</v>
      </c>
      <c r="D4" s="8">
        <v>1995</v>
      </c>
      <c r="E4" s="8" t="s">
        <v>474</v>
      </c>
      <c r="F4" s="9" t="s">
        <v>485</v>
      </c>
      <c r="G4" s="8">
        <v>16600</v>
      </c>
      <c r="H4" s="8">
        <v>3</v>
      </c>
      <c r="I4" s="8" t="s">
        <v>481</v>
      </c>
      <c r="J4" s="34">
        <v>12000</v>
      </c>
      <c r="K4" s="35">
        <f t="shared" ref="K4:K35" si="0">J4*170</f>
        <v>2040000</v>
      </c>
      <c r="L4" s="32"/>
      <c r="M4" s="25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8" customHeight="1" x14ac:dyDescent="0.25">
      <c r="A5" s="23"/>
      <c r="B5" s="9" t="s">
        <v>94</v>
      </c>
      <c r="C5" s="8" t="s">
        <v>513</v>
      </c>
      <c r="D5" s="6" t="s">
        <v>475</v>
      </c>
      <c r="E5" s="8" t="s">
        <v>473</v>
      </c>
      <c r="F5" s="9" t="s">
        <v>478</v>
      </c>
      <c r="G5" s="8">
        <v>116034</v>
      </c>
      <c r="H5" s="8">
        <v>3</v>
      </c>
      <c r="I5" s="8" t="s">
        <v>529</v>
      </c>
      <c r="J5" s="34">
        <v>8400</v>
      </c>
      <c r="K5" s="35">
        <f t="shared" si="0"/>
        <v>1428000</v>
      </c>
      <c r="L5" s="32"/>
      <c r="M5" s="25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8" customHeight="1" x14ac:dyDescent="0.25">
      <c r="A6" s="22"/>
      <c r="B6" s="9" t="s">
        <v>148</v>
      </c>
      <c r="C6" s="8" t="s">
        <v>505</v>
      </c>
      <c r="D6" s="11">
        <v>2004</v>
      </c>
      <c r="E6" s="8" t="s">
        <v>474</v>
      </c>
      <c r="F6" s="9" t="s">
        <v>485</v>
      </c>
      <c r="G6" s="8">
        <v>16610</v>
      </c>
      <c r="H6" s="8">
        <v>3</v>
      </c>
      <c r="I6" s="8" t="s">
        <v>481</v>
      </c>
      <c r="J6" s="34">
        <v>12100</v>
      </c>
      <c r="K6" s="35">
        <f t="shared" si="0"/>
        <v>2057000</v>
      </c>
      <c r="L6" s="32"/>
      <c r="M6" s="25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8" customHeight="1" x14ac:dyDescent="0.25">
      <c r="A7" s="22"/>
      <c r="B7" s="9" t="s">
        <v>162</v>
      </c>
      <c r="C7" s="8" t="s">
        <v>505</v>
      </c>
      <c r="D7" s="8">
        <v>1995</v>
      </c>
      <c r="E7" s="8" t="s">
        <v>474</v>
      </c>
      <c r="F7" s="9" t="s">
        <v>485</v>
      </c>
      <c r="G7" s="8">
        <v>16610</v>
      </c>
      <c r="H7" s="8">
        <v>3</v>
      </c>
      <c r="I7" s="8" t="s">
        <v>481</v>
      </c>
      <c r="J7" s="34">
        <v>12100</v>
      </c>
      <c r="K7" s="35">
        <f t="shared" si="0"/>
        <v>2057000</v>
      </c>
      <c r="L7" s="32"/>
      <c r="M7" s="25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8" customHeight="1" x14ac:dyDescent="0.25">
      <c r="A8" s="22"/>
      <c r="B8" s="9" t="s">
        <v>164</v>
      </c>
      <c r="C8" s="8" t="s">
        <v>505</v>
      </c>
      <c r="D8" s="6" t="s">
        <v>475</v>
      </c>
      <c r="E8" s="8" t="s">
        <v>474</v>
      </c>
      <c r="F8" s="9" t="s">
        <v>485</v>
      </c>
      <c r="G8" s="8">
        <v>116610</v>
      </c>
      <c r="H8" s="8">
        <v>3</v>
      </c>
      <c r="I8" s="8" t="s">
        <v>487</v>
      </c>
      <c r="J8" s="34">
        <v>14000</v>
      </c>
      <c r="K8" s="35">
        <f t="shared" si="0"/>
        <v>2380000</v>
      </c>
      <c r="L8" s="32"/>
      <c r="M8" s="25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8" customHeight="1" x14ac:dyDescent="0.25">
      <c r="A9" s="22"/>
      <c r="B9" s="9" t="s">
        <v>171</v>
      </c>
      <c r="C9" s="8" t="s">
        <v>505</v>
      </c>
      <c r="D9" s="6" t="s">
        <v>475</v>
      </c>
      <c r="E9" s="8" t="s">
        <v>473</v>
      </c>
      <c r="F9" s="9" t="s">
        <v>485</v>
      </c>
      <c r="G9" s="8">
        <v>116200</v>
      </c>
      <c r="H9" s="8">
        <v>3</v>
      </c>
      <c r="I9" s="8" t="s">
        <v>529</v>
      </c>
      <c r="J9" s="34">
        <v>8500</v>
      </c>
      <c r="K9" s="35">
        <f t="shared" si="0"/>
        <v>1445000</v>
      </c>
      <c r="L9" s="32"/>
      <c r="M9" s="25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8" customHeight="1" x14ac:dyDescent="0.25">
      <c r="A10" s="22"/>
      <c r="B10" s="9" t="s">
        <v>198</v>
      </c>
      <c r="C10" s="8" t="s">
        <v>505</v>
      </c>
      <c r="D10" s="8" t="s">
        <v>475</v>
      </c>
      <c r="E10" s="8" t="s">
        <v>482</v>
      </c>
      <c r="F10" s="9" t="s">
        <v>506</v>
      </c>
      <c r="G10" s="8">
        <v>69158</v>
      </c>
      <c r="H10" s="8" t="s">
        <v>522</v>
      </c>
      <c r="I10" s="8" t="s">
        <v>517</v>
      </c>
      <c r="J10" s="34">
        <v>16500</v>
      </c>
      <c r="K10" s="35">
        <f t="shared" si="0"/>
        <v>2805000</v>
      </c>
      <c r="L10" s="32"/>
      <c r="M10" s="25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8" customHeight="1" x14ac:dyDescent="0.25">
      <c r="A11" s="24"/>
      <c r="B11" s="9" t="s">
        <v>201</v>
      </c>
      <c r="C11" s="8" t="s">
        <v>505</v>
      </c>
      <c r="D11" s="11">
        <v>2007</v>
      </c>
      <c r="E11" s="8" t="s">
        <v>473</v>
      </c>
      <c r="F11" s="9" t="s">
        <v>485</v>
      </c>
      <c r="G11" s="8">
        <v>116200</v>
      </c>
      <c r="H11" s="8">
        <v>3</v>
      </c>
      <c r="I11" s="8" t="s">
        <v>481</v>
      </c>
      <c r="J11" s="34">
        <v>8000</v>
      </c>
      <c r="K11" s="35">
        <f t="shared" si="0"/>
        <v>1360000</v>
      </c>
      <c r="L11" s="32"/>
      <c r="M11" s="25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8" customHeight="1" x14ac:dyDescent="0.25">
      <c r="A12" s="22"/>
      <c r="B12" s="9" t="s">
        <v>207</v>
      </c>
      <c r="C12" s="8" t="s">
        <v>516</v>
      </c>
      <c r="D12" s="11">
        <v>1998</v>
      </c>
      <c r="E12" s="8" t="s">
        <v>474</v>
      </c>
      <c r="F12" s="9" t="s">
        <v>485</v>
      </c>
      <c r="G12" s="8">
        <v>16520</v>
      </c>
      <c r="H12" s="8">
        <v>3</v>
      </c>
      <c r="I12" s="8" t="s">
        <v>481</v>
      </c>
      <c r="J12" s="34">
        <v>33000</v>
      </c>
      <c r="K12" s="35">
        <f t="shared" si="0"/>
        <v>5610000</v>
      </c>
      <c r="L12" s="32"/>
      <c r="M12" s="25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8" customHeight="1" x14ac:dyDescent="0.25">
      <c r="A13" s="22"/>
      <c r="B13" s="9" t="s">
        <v>209</v>
      </c>
      <c r="C13" s="8" t="s">
        <v>505</v>
      </c>
      <c r="D13" s="11">
        <v>2008</v>
      </c>
      <c r="E13" s="8" t="s">
        <v>473</v>
      </c>
      <c r="F13" s="9" t="s">
        <v>483</v>
      </c>
      <c r="G13" s="8">
        <v>116243</v>
      </c>
      <c r="H13" s="8">
        <v>3</v>
      </c>
      <c r="I13" s="8" t="s">
        <v>532</v>
      </c>
      <c r="J13" s="34">
        <v>17500</v>
      </c>
      <c r="K13" s="35">
        <f t="shared" si="0"/>
        <v>2975000</v>
      </c>
      <c r="L13" s="32"/>
      <c r="M13" s="25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8" customHeight="1" x14ac:dyDescent="0.25">
      <c r="A14" s="22"/>
      <c r="B14" s="9" t="s">
        <v>216</v>
      </c>
      <c r="C14" s="8" t="s">
        <v>510</v>
      </c>
      <c r="D14" s="8">
        <v>2002</v>
      </c>
      <c r="E14" s="8" t="s">
        <v>474</v>
      </c>
      <c r="F14" s="9" t="s">
        <v>485</v>
      </c>
      <c r="G14" s="8">
        <v>16600</v>
      </c>
      <c r="H14" s="8">
        <v>3</v>
      </c>
      <c r="I14" s="8" t="s">
        <v>487</v>
      </c>
      <c r="J14" s="34">
        <v>12500</v>
      </c>
      <c r="K14" s="35">
        <f t="shared" si="0"/>
        <v>2125000</v>
      </c>
      <c r="L14" s="32"/>
      <c r="M14" s="2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8" customHeight="1" x14ac:dyDescent="0.25">
      <c r="A15" s="22"/>
      <c r="B15" s="9" t="s">
        <v>224</v>
      </c>
      <c r="C15" s="8" t="s">
        <v>516</v>
      </c>
      <c r="D15" s="8">
        <v>2006</v>
      </c>
      <c r="E15" s="8" t="s">
        <v>474</v>
      </c>
      <c r="F15" s="9" t="s">
        <v>495</v>
      </c>
      <c r="G15" s="8">
        <v>116509</v>
      </c>
      <c r="H15" s="8">
        <v>3</v>
      </c>
      <c r="I15" s="8" t="s">
        <v>487</v>
      </c>
      <c r="J15" s="34">
        <v>42000</v>
      </c>
      <c r="K15" s="35">
        <f t="shared" si="0"/>
        <v>7140000</v>
      </c>
      <c r="L15" s="32"/>
      <c r="M15" s="2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8" customHeight="1" x14ac:dyDescent="0.25">
      <c r="A16" s="22"/>
      <c r="B16" s="9" t="s">
        <v>230</v>
      </c>
      <c r="C16" s="8" t="s">
        <v>511</v>
      </c>
      <c r="D16" s="8" t="s">
        <v>475</v>
      </c>
      <c r="E16" s="8" t="s">
        <v>496</v>
      </c>
      <c r="F16" s="9" t="s">
        <v>483</v>
      </c>
      <c r="G16" s="8">
        <v>15223</v>
      </c>
      <c r="H16" s="8">
        <v>5</v>
      </c>
      <c r="I16" s="8" t="s">
        <v>490</v>
      </c>
      <c r="J16" s="34">
        <v>6200</v>
      </c>
      <c r="K16" s="35">
        <f t="shared" si="0"/>
        <v>1054000</v>
      </c>
      <c r="L16" s="32"/>
      <c r="M16" s="25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8" customHeight="1" x14ac:dyDescent="0.25">
      <c r="A17" s="22"/>
      <c r="B17" s="9" t="s">
        <v>236</v>
      </c>
      <c r="C17" s="8" t="s">
        <v>534</v>
      </c>
      <c r="D17" s="6" t="s">
        <v>475</v>
      </c>
      <c r="E17" s="8" t="s">
        <v>473</v>
      </c>
      <c r="F17" s="9" t="s">
        <v>506</v>
      </c>
      <c r="G17" s="8">
        <v>18948</v>
      </c>
      <c r="H17" s="8" t="s">
        <v>531</v>
      </c>
      <c r="I17" s="8" t="s">
        <v>538</v>
      </c>
      <c r="J17" s="34">
        <v>59000</v>
      </c>
      <c r="K17" s="35">
        <f t="shared" si="0"/>
        <v>10030000</v>
      </c>
      <c r="L17" s="32"/>
      <c r="M17" s="25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8" customHeight="1" x14ac:dyDescent="0.25">
      <c r="A18" s="22"/>
      <c r="B18" s="9" t="s">
        <v>239</v>
      </c>
      <c r="C18" s="8" t="s">
        <v>505</v>
      </c>
      <c r="D18" s="6">
        <v>2005</v>
      </c>
      <c r="E18" s="8" t="s">
        <v>482</v>
      </c>
      <c r="F18" s="9" t="s">
        <v>489</v>
      </c>
      <c r="G18" s="8">
        <v>179161</v>
      </c>
      <c r="H18" s="8">
        <v>5</v>
      </c>
      <c r="I18" s="8" t="s">
        <v>488</v>
      </c>
      <c r="J18" s="34">
        <v>6800</v>
      </c>
      <c r="K18" s="35">
        <f t="shared" si="0"/>
        <v>1156000</v>
      </c>
      <c r="L18" s="32"/>
      <c r="M18" s="25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8" customHeight="1" x14ac:dyDescent="0.25">
      <c r="A19" s="24"/>
      <c r="B19" s="69" t="s">
        <v>262</v>
      </c>
      <c r="C19" s="8" t="s">
        <v>524</v>
      </c>
      <c r="D19" s="8">
        <v>1997</v>
      </c>
      <c r="E19" s="8" t="s">
        <v>474</v>
      </c>
      <c r="F19" s="9" t="s">
        <v>485</v>
      </c>
      <c r="G19" s="8">
        <v>16570</v>
      </c>
      <c r="H19" s="8">
        <v>3</v>
      </c>
      <c r="I19" s="8" t="s">
        <v>481</v>
      </c>
      <c r="J19" s="34">
        <v>9600</v>
      </c>
      <c r="K19" s="35">
        <f t="shared" si="0"/>
        <v>1632000</v>
      </c>
      <c r="L19" s="32"/>
      <c r="M19" s="25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8" customHeight="1" x14ac:dyDescent="0.25">
      <c r="A20" s="22"/>
      <c r="B20" s="9" t="s">
        <v>265</v>
      </c>
      <c r="C20" s="8" t="s">
        <v>519</v>
      </c>
      <c r="D20" s="6" t="s">
        <v>475</v>
      </c>
      <c r="E20" s="8" t="s">
        <v>476</v>
      </c>
      <c r="F20" s="9" t="s">
        <v>483</v>
      </c>
      <c r="G20" s="8">
        <v>326933</v>
      </c>
      <c r="H20" s="8">
        <v>3</v>
      </c>
      <c r="I20" s="8" t="s">
        <v>487</v>
      </c>
      <c r="J20" s="34">
        <v>21000</v>
      </c>
      <c r="K20" s="35">
        <f t="shared" si="0"/>
        <v>3570000</v>
      </c>
      <c r="L20" s="32"/>
      <c r="M20" s="25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8" customHeight="1" x14ac:dyDescent="0.25">
      <c r="A21" s="22"/>
      <c r="B21" s="9" t="s">
        <v>275</v>
      </c>
      <c r="C21" s="8" t="s">
        <v>513</v>
      </c>
      <c r="D21" s="6" t="s">
        <v>475</v>
      </c>
      <c r="E21" s="8" t="s">
        <v>496</v>
      </c>
      <c r="F21" s="9" t="s">
        <v>485</v>
      </c>
      <c r="G21" s="8">
        <v>114200</v>
      </c>
      <c r="H21" s="8">
        <v>3</v>
      </c>
      <c r="I21" s="8" t="s">
        <v>529</v>
      </c>
      <c r="J21" s="34">
        <v>6900</v>
      </c>
      <c r="K21" s="35">
        <f t="shared" si="0"/>
        <v>1173000</v>
      </c>
      <c r="L21" s="32"/>
      <c r="M21" s="25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8" customHeight="1" x14ac:dyDescent="0.25">
      <c r="A22" s="22"/>
      <c r="B22" s="9" t="s">
        <v>277</v>
      </c>
      <c r="C22" s="8" t="s">
        <v>505</v>
      </c>
      <c r="D22" s="8">
        <v>1999</v>
      </c>
      <c r="E22" s="8" t="s">
        <v>473</v>
      </c>
      <c r="F22" s="9" t="s">
        <v>478</v>
      </c>
      <c r="G22" s="8">
        <v>16264</v>
      </c>
      <c r="H22" s="8">
        <v>3</v>
      </c>
      <c r="I22" s="8" t="s">
        <v>529</v>
      </c>
      <c r="J22" s="34">
        <v>8600</v>
      </c>
      <c r="K22" s="35">
        <f t="shared" si="0"/>
        <v>1462000</v>
      </c>
      <c r="L22" s="32"/>
      <c r="M22" s="25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8" customHeight="1" x14ac:dyDescent="0.25">
      <c r="A23" s="22"/>
      <c r="B23" s="9" t="s">
        <v>279</v>
      </c>
      <c r="C23" s="8" t="s">
        <v>531</v>
      </c>
      <c r="D23" s="8">
        <v>1995</v>
      </c>
      <c r="E23" s="8" t="s">
        <v>499</v>
      </c>
      <c r="F23" s="9" t="s">
        <v>506</v>
      </c>
      <c r="G23" s="8">
        <v>69318</v>
      </c>
      <c r="H23" s="8">
        <v>5</v>
      </c>
      <c r="I23" s="8" t="s">
        <v>479</v>
      </c>
      <c r="J23" s="34">
        <v>14000</v>
      </c>
      <c r="K23" s="35">
        <f t="shared" si="0"/>
        <v>2380000</v>
      </c>
      <c r="L23" s="116"/>
      <c r="M23" s="117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</row>
    <row r="24" spans="1:26" ht="18" customHeight="1" x14ac:dyDescent="0.25">
      <c r="A24" s="22"/>
      <c r="B24" s="9" t="s">
        <v>305</v>
      </c>
      <c r="C24" s="8" t="s">
        <v>505</v>
      </c>
      <c r="D24" s="6">
        <v>1990</v>
      </c>
      <c r="E24" s="8" t="s">
        <v>494</v>
      </c>
      <c r="F24" s="9" t="s">
        <v>483</v>
      </c>
      <c r="G24" s="8">
        <v>68273</v>
      </c>
      <c r="H24" s="8">
        <v>5</v>
      </c>
      <c r="I24" s="8" t="s">
        <v>517</v>
      </c>
      <c r="J24" s="34">
        <v>7200</v>
      </c>
      <c r="K24" s="35">
        <f t="shared" si="0"/>
        <v>1224000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8" customHeight="1" x14ac:dyDescent="0.25">
      <c r="A25" s="22"/>
      <c r="B25" s="9" t="s">
        <v>309</v>
      </c>
      <c r="C25" s="8" t="s">
        <v>505</v>
      </c>
      <c r="D25" s="8">
        <v>1989</v>
      </c>
      <c r="E25" s="8" t="s">
        <v>494</v>
      </c>
      <c r="F25" s="9" t="s">
        <v>483</v>
      </c>
      <c r="G25" s="8">
        <v>68273</v>
      </c>
      <c r="H25" s="8">
        <v>5</v>
      </c>
      <c r="I25" s="8" t="s">
        <v>481</v>
      </c>
      <c r="J25" s="34">
        <v>7200</v>
      </c>
      <c r="K25" s="35">
        <f t="shared" si="0"/>
        <v>1224000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8" customHeight="1" x14ac:dyDescent="0.25">
      <c r="A26" s="22"/>
      <c r="B26" s="9" t="s">
        <v>318</v>
      </c>
      <c r="C26" s="8" t="s">
        <v>516</v>
      </c>
      <c r="D26" s="8">
        <v>2005</v>
      </c>
      <c r="E26" s="8" t="s">
        <v>474</v>
      </c>
      <c r="F26" s="9" t="s">
        <v>485</v>
      </c>
      <c r="G26" s="8">
        <v>116520</v>
      </c>
      <c r="H26" s="8">
        <v>3</v>
      </c>
      <c r="I26" s="8" t="s">
        <v>481</v>
      </c>
      <c r="J26" s="34">
        <v>25500</v>
      </c>
      <c r="K26" s="35">
        <f t="shared" si="0"/>
        <v>4335000</v>
      </c>
      <c r="L26" s="58"/>
      <c r="M26" s="35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8" customHeight="1" x14ac:dyDescent="0.25">
      <c r="A27" s="22"/>
      <c r="B27" s="9" t="s">
        <v>323</v>
      </c>
      <c r="C27" s="8" t="s">
        <v>505</v>
      </c>
      <c r="D27" s="8">
        <v>1988</v>
      </c>
      <c r="E27" s="8" t="s">
        <v>473</v>
      </c>
      <c r="F27" s="9" t="s">
        <v>483</v>
      </c>
      <c r="G27" s="8">
        <v>16233</v>
      </c>
      <c r="H27" s="8">
        <v>5</v>
      </c>
      <c r="I27" s="8" t="s">
        <v>484</v>
      </c>
      <c r="J27" s="34">
        <v>8000</v>
      </c>
      <c r="K27" s="35">
        <f t="shared" si="0"/>
        <v>1360000</v>
      </c>
      <c r="L27" s="58"/>
      <c r="M27" s="35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8" customHeight="1" x14ac:dyDescent="0.25">
      <c r="A28" s="22"/>
      <c r="B28" s="9" t="s">
        <v>324</v>
      </c>
      <c r="C28" s="8" t="s">
        <v>505</v>
      </c>
      <c r="D28" s="8">
        <v>2007</v>
      </c>
      <c r="E28" s="8" t="s">
        <v>474</v>
      </c>
      <c r="F28" s="9" t="s">
        <v>478</v>
      </c>
      <c r="G28" s="8">
        <v>16234</v>
      </c>
      <c r="H28" s="8">
        <v>3</v>
      </c>
      <c r="I28" s="8" t="s">
        <v>487</v>
      </c>
      <c r="J28" s="34">
        <v>12600</v>
      </c>
      <c r="K28" s="35">
        <f t="shared" si="0"/>
        <v>2142000</v>
      </c>
      <c r="L28" s="58"/>
      <c r="M28" s="35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8" customHeight="1" x14ac:dyDescent="0.25">
      <c r="A29" s="22"/>
      <c r="B29" s="69" t="s">
        <v>340</v>
      </c>
      <c r="C29" s="8" t="s">
        <v>507</v>
      </c>
      <c r="D29" s="8">
        <v>1997</v>
      </c>
      <c r="E29" s="8" t="s">
        <v>474</v>
      </c>
      <c r="F29" s="9" t="s">
        <v>485</v>
      </c>
      <c r="G29" s="8">
        <v>16710</v>
      </c>
      <c r="H29" s="8">
        <v>3</v>
      </c>
      <c r="I29" s="8" t="s">
        <v>481</v>
      </c>
      <c r="J29" s="34">
        <v>13800</v>
      </c>
      <c r="K29" s="35">
        <f t="shared" si="0"/>
        <v>2346000</v>
      </c>
      <c r="L29" s="58"/>
      <c r="M29" s="35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8" customHeight="1" x14ac:dyDescent="0.25">
      <c r="A30" s="22"/>
      <c r="B30" s="69" t="s">
        <v>342</v>
      </c>
      <c r="C30" s="8" t="s">
        <v>523</v>
      </c>
      <c r="D30" s="6" t="s">
        <v>475</v>
      </c>
      <c r="E30" s="8" t="s">
        <v>474</v>
      </c>
      <c r="F30" s="9" t="s">
        <v>485</v>
      </c>
      <c r="G30" s="8">
        <v>114060</v>
      </c>
      <c r="H30" s="8">
        <v>3</v>
      </c>
      <c r="I30" s="8" t="s">
        <v>487</v>
      </c>
      <c r="J30" s="34">
        <v>13500</v>
      </c>
      <c r="K30" s="35">
        <f t="shared" si="0"/>
        <v>2295000</v>
      </c>
      <c r="L30" s="58"/>
      <c r="M30" s="35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8" customHeight="1" x14ac:dyDescent="0.25">
      <c r="A31" s="24"/>
      <c r="B31" s="9" t="s">
        <v>353</v>
      </c>
      <c r="C31" s="8" t="s">
        <v>513</v>
      </c>
      <c r="D31" s="8">
        <v>1998</v>
      </c>
      <c r="E31" s="8" t="s">
        <v>496</v>
      </c>
      <c r="F31" s="9" t="s">
        <v>485</v>
      </c>
      <c r="G31" s="8">
        <v>14000</v>
      </c>
      <c r="H31" s="8">
        <v>3</v>
      </c>
      <c r="I31" s="8" t="s">
        <v>492</v>
      </c>
      <c r="J31" s="34">
        <v>5500</v>
      </c>
      <c r="K31" s="35">
        <f t="shared" si="0"/>
        <v>935000</v>
      </c>
      <c r="L31" s="58"/>
      <c r="M31" s="35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8" customHeight="1" x14ac:dyDescent="0.25">
      <c r="A32" s="22"/>
      <c r="B32" s="15" t="s">
        <v>459</v>
      </c>
      <c r="C32" s="8" t="s">
        <v>507</v>
      </c>
      <c r="D32" s="8">
        <v>2010</v>
      </c>
      <c r="E32" s="8" t="s">
        <v>474</v>
      </c>
      <c r="F32" s="9" t="s">
        <v>485</v>
      </c>
      <c r="G32" s="8">
        <v>116710</v>
      </c>
      <c r="H32" s="8">
        <v>3</v>
      </c>
      <c r="I32" s="8" t="s">
        <v>487</v>
      </c>
      <c r="J32" s="34">
        <v>15000</v>
      </c>
      <c r="K32" s="35">
        <f t="shared" si="0"/>
        <v>2550000</v>
      </c>
      <c r="L32" s="58"/>
      <c r="M32" s="35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8" customHeight="1" x14ac:dyDescent="0.25">
      <c r="A33" s="22"/>
      <c r="B33" s="9" t="s">
        <v>362</v>
      </c>
      <c r="C33" s="8" t="s">
        <v>531</v>
      </c>
      <c r="D33" s="8" t="s">
        <v>475</v>
      </c>
      <c r="E33" s="8" t="s">
        <v>474</v>
      </c>
      <c r="F33" s="9" t="s">
        <v>485</v>
      </c>
      <c r="G33" s="8">
        <v>116900</v>
      </c>
      <c r="H33" s="8">
        <v>3</v>
      </c>
      <c r="I33" s="8" t="s">
        <v>487</v>
      </c>
      <c r="J33" s="34">
        <v>10400</v>
      </c>
      <c r="K33" s="35">
        <f t="shared" si="0"/>
        <v>1768000</v>
      </c>
      <c r="L33" s="58"/>
      <c r="M33" s="35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8" customHeight="1" x14ac:dyDescent="0.25">
      <c r="A34" s="22"/>
      <c r="B34" s="9" t="s">
        <v>374</v>
      </c>
      <c r="C34" s="8" t="s">
        <v>508</v>
      </c>
      <c r="D34" s="8">
        <v>1995</v>
      </c>
      <c r="E34" s="8" t="s">
        <v>497</v>
      </c>
      <c r="F34" s="9" t="s">
        <v>506</v>
      </c>
      <c r="G34" s="8">
        <v>68628</v>
      </c>
      <c r="H34" s="8">
        <v>3</v>
      </c>
      <c r="I34" s="8" t="s">
        <v>490</v>
      </c>
      <c r="J34" s="34">
        <v>16800</v>
      </c>
      <c r="K34" s="35">
        <f t="shared" si="0"/>
        <v>2856000</v>
      </c>
      <c r="L34" s="58"/>
      <c r="M34" s="35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8" customHeight="1" thickBot="1" x14ac:dyDescent="0.3">
      <c r="A35" s="118"/>
      <c r="B35" s="119" t="s">
        <v>376</v>
      </c>
      <c r="C35" s="111" t="s">
        <v>505</v>
      </c>
      <c r="D35" s="120">
        <v>2004</v>
      </c>
      <c r="E35" s="111" t="s">
        <v>473</v>
      </c>
      <c r="F35" s="119" t="s">
        <v>478</v>
      </c>
      <c r="G35" s="111">
        <v>16264</v>
      </c>
      <c r="H35" s="111">
        <v>3</v>
      </c>
      <c r="I35" s="111" t="s">
        <v>487</v>
      </c>
      <c r="J35" s="112">
        <v>7900</v>
      </c>
      <c r="K35" s="113">
        <f t="shared" si="0"/>
        <v>1343000</v>
      </c>
      <c r="L35" s="58"/>
      <c r="M35" s="35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8" customHeight="1" x14ac:dyDescent="0.25">
      <c r="A36" s="15"/>
      <c r="B36" s="15"/>
      <c r="C36" s="8"/>
      <c r="D36" s="6"/>
      <c r="E36" s="8"/>
      <c r="F36" s="8" t="s">
        <v>771</v>
      </c>
      <c r="G36" s="8">
        <v>33</v>
      </c>
      <c r="H36" s="8"/>
      <c r="I36" s="8"/>
      <c r="J36" s="34">
        <f>SUM(J3:J35)</f>
        <v>484300</v>
      </c>
      <c r="K36" s="35">
        <f>SUM(K3:K35)</f>
        <v>82331000</v>
      </c>
      <c r="L36" s="58"/>
      <c r="M36" s="35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8" customHeight="1" x14ac:dyDescent="0.25">
      <c r="A37" s="15"/>
      <c r="B37" s="15"/>
      <c r="C37" s="8"/>
      <c r="D37" s="8"/>
      <c r="E37" s="8"/>
      <c r="F37" s="9"/>
      <c r="G37" s="8"/>
      <c r="H37" s="8"/>
      <c r="I37" s="59"/>
      <c r="J37" s="34"/>
      <c r="K37" s="35"/>
      <c r="L37" s="58"/>
      <c r="M37" s="35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8" customHeight="1" x14ac:dyDescent="0.25">
      <c r="A38" s="15"/>
      <c r="B38" s="15"/>
      <c r="C38" s="8"/>
      <c r="D38" s="6"/>
      <c r="E38" s="8"/>
      <c r="F38" s="9"/>
      <c r="G38" s="8"/>
      <c r="H38" s="8"/>
      <c r="I38" s="8"/>
      <c r="J38" s="34"/>
      <c r="K38" s="35"/>
      <c r="L38" s="58"/>
      <c r="M38" s="35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8" customHeight="1" x14ac:dyDescent="0.25">
      <c r="A39" s="15"/>
      <c r="B39" s="15"/>
      <c r="C39" s="8"/>
      <c r="D39" s="6"/>
      <c r="E39" s="8"/>
      <c r="F39" s="9"/>
      <c r="G39" s="8"/>
      <c r="H39" s="8"/>
      <c r="I39" s="8"/>
      <c r="J39" s="34"/>
      <c r="K39" s="35"/>
      <c r="L39" s="58"/>
      <c r="M39" s="35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8" customHeight="1" x14ac:dyDescent="0.25">
      <c r="A40" s="15" t="s">
        <v>46</v>
      </c>
      <c r="B40" s="15"/>
      <c r="C40" s="8" t="s">
        <v>505</v>
      </c>
      <c r="D40" s="8">
        <v>2005</v>
      </c>
      <c r="E40" s="8" t="s">
        <v>473</v>
      </c>
      <c r="F40" s="9" t="s">
        <v>478</v>
      </c>
      <c r="G40" s="8">
        <v>116264</v>
      </c>
      <c r="H40" s="8">
        <v>3</v>
      </c>
      <c r="I40" s="8" t="s">
        <v>479</v>
      </c>
      <c r="J40" s="34">
        <v>9600</v>
      </c>
      <c r="K40" s="35">
        <v>1641600</v>
      </c>
      <c r="L40" s="5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8" customHeight="1" x14ac:dyDescent="0.25">
      <c r="A41" s="15" t="s">
        <v>48</v>
      </c>
      <c r="B41" s="15"/>
      <c r="C41" s="8" t="s">
        <v>505</v>
      </c>
      <c r="D41" s="8">
        <v>2011</v>
      </c>
      <c r="E41" s="8" t="s">
        <v>477</v>
      </c>
      <c r="F41" s="9" t="s">
        <v>478</v>
      </c>
      <c r="G41" s="8">
        <v>116334</v>
      </c>
      <c r="H41" s="8">
        <v>3</v>
      </c>
      <c r="I41" s="8" t="s">
        <v>480</v>
      </c>
      <c r="J41" s="34">
        <v>13000</v>
      </c>
      <c r="K41" s="35">
        <v>2223000</v>
      </c>
      <c r="L41" s="58"/>
      <c r="M41" s="35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8" customHeight="1" x14ac:dyDescent="0.25">
      <c r="A42" s="15" t="s">
        <v>50</v>
      </c>
      <c r="B42" s="15"/>
      <c r="C42" s="8" t="s">
        <v>505</v>
      </c>
      <c r="D42" s="8">
        <v>2015</v>
      </c>
      <c r="E42" s="8" t="s">
        <v>477</v>
      </c>
      <c r="F42" s="9" t="s">
        <v>478</v>
      </c>
      <c r="G42" s="8">
        <v>116334</v>
      </c>
      <c r="H42" s="8">
        <v>3</v>
      </c>
      <c r="I42" s="8" t="s">
        <v>481</v>
      </c>
      <c r="J42" s="34">
        <v>13000</v>
      </c>
      <c r="K42" s="35">
        <v>2223000</v>
      </c>
      <c r="L42" s="58"/>
      <c r="M42" s="35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8" customHeight="1" x14ac:dyDescent="0.25">
      <c r="A43" s="15" t="s">
        <v>52</v>
      </c>
      <c r="B43" s="15"/>
      <c r="C43" s="8" t="s">
        <v>505</v>
      </c>
      <c r="D43" s="6">
        <v>1991</v>
      </c>
      <c r="E43" s="8" t="s">
        <v>482</v>
      </c>
      <c r="F43" s="9" t="s">
        <v>483</v>
      </c>
      <c r="G43" s="8">
        <v>69173</v>
      </c>
      <c r="H43" s="8">
        <v>5</v>
      </c>
      <c r="I43" s="8" t="s">
        <v>484</v>
      </c>
      <c r="J43" s="34">
        <v>6300</v>
      </c>
      <c r="K43" s="35">
        <v>1077300</v>
      </c>
      <c r="L43" s="58"/>
      <c r="M43" s="35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8" customHeight="1" x14ac:dyDescent="0.25">
      <c r="A44" s="15" t="s">
        <v>55</v>
      </c>
      <c r="B44" s="15"/>
      <c r="C44" s="8" t="s">
        <v>531</v>
      </c>
      <c r="D44" s="8">
        <v>2017</v>
      </c>
      <c r="E44" s="8" t="s">
        <v>474</v>
      </c>
      <c r="F44" s="9" t="s">
        <v>485</v>
      </c>
      <c r="G44" s="8">
        <v>116400</v>
      </c>
      <c r="H44" s="8">
        <v>3</v>
      </c>
      <c r="I44" s="8" t="s">
        <v>486</v>
      </c>
      <c r="J44" s="34">
        <v>12000</v>
      </c>
      <c r="K44" s="35">
        <v>2052000</v>
      </c>
      <c r="L44" s="58"/>
      <c r="M44" s="35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8" customHeight="1" x14ac:dyDescent="0.25">
      <c r="A45" s="15" t="s">
        <v>65</v>
      </c>
      <c r="B45" s="15"/>
      <c r="C45" s="8" t="s">
        <v>505</v>
      </c>
      <c r="D45" s="8">
        <v>1975</v>
      </c>
      <c r="E45" s="8" t="s">
        <v>482</v>
      </c>
      <c r="F45" s="9" t="s">
        <v>485</v>
      </c>
      <c r="G45" s="8">
        <v>114270</v>
      </c>
      <c r="H45" s="8">
        <v>5</v>
      </c>
      <c r="I45" s="8" t="s">
        <v>481</v>
      </c>
      <c r="J45" s="34">
        <v>3600</v>
      </c>
      <c r="K45" s="35">
        <v>615600</v>
      </c>
      <c r="L45" s="58"/>
      <c r="M45" s="35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8" customHeight="1" x14ac:dyDescent="0.25">
      <c r="A46" s="15" t="s">
        <v>71</v>
      </c>
      <c r="B46" s="15"/>
      <c r="C46" s="8" t="s">
        <v>524</v>
      </c>
      <c r="D46" s="8">
        <v>1999</v>
      </c>
      <c r="E46" s="8" t="s">
        <v>474</v>
      </c>
      <c r="F46" s="9" t="s">
        <v>478</v>
      </c>
      <c r="G46" s="8">
        <v>16570</v>
      </c>
      <c r="H46" s="8">
        <v>3</v>
      </c>
      <c r="I46" s="8" t="s">
        <v>481</v>
      </c>
      <c r="J46" s="34">
        <v>10200</v>
      </c>
      <c r="K46" s="35">
        <v>1744200</v>
      </c>
      <c r="L46" s="58"/>
      <c r="M46" s="35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8" customHeight="1" x14ac:dyDescent="0.25">
      <c r="A47" s="15" t="s">
        <v>73</v>
      </c>
      <c r="B47" s="15"/>
      <c r="C47" s="8" t="s">
        <v>524</v>
      </c>
      <c r="D47" s="6">
        <v>1993</v>
      </c>
      <c r="E47" s="8" t="s">
        <v>474</v>
      </c>
      <c r="F47" s="9" t="s">
        <v>489</v>
      </c>
      <c r="G47" s="8">
        <v>16570</v>
      </c>
      <c r="H47" s="54">
        <v>3</v>
      </c>
      <c r="I47" s="8" t="s">
        <v>479</v>
      </c>
      <c r="J47" s="34">
        <v>9800</v>
      </c>
      <c r="K47" s="35">
        <v>1675800</v>
      </c>
      <c r="L47" s="58"/>
      <c r="M47" s="35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8" customHeight="1" x14ac:dyDescent="0.25">
      <c r="A48" s="15" t="s">
        <v>75</v>
      </c>
      <c r="B48" s="15"/>
      <c r="C48" s="8" t="s">
        <v>524</v>
      </c>
      <c r="D48" s="8">
        <v>1997</v>
      </c>
      <c r="E48" s="8" t="s">
        <v>474</v>
      </c>
      <c r="F48" s="9" t="s">
        <v>483</v>
      </c>
      <c r="G48" s="8">
        <v>16570</v>
      </c>
      <c r="H48" s="8">
        <v>3</v>
      </c>
      <c r="I48" s="8" t="s">
        <v>490</v>
      </c>
      <c r="J48" s="34">
        <v>10200</v>
      </c>
      <c r="K48" s="35">
        <v>1744200</v>
      </c>
      <c r="L48" s="58"/>
      <c r="M48" s="35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8" customHeight="1" x14ac:dyDescent="0.25">
      <c r="A49" s="15" t="s">
        <v>77</v>
      </c>
      <c r="B49" s="15"/>
      <c r="C49" s="8" t="s">
        <v>524</v>
      </c>
      <c r="D49" s="11">
        <v>1998</v>
      </c>
      <c r="E49" s="8" t="s">
        <v>474</v>
      </c>
      <c r="F49" s="9" t="s">
        <v>478</v>
      </c>
      <c r="G49" s="8">
        <v>16570</v>
      </c>
      <c r="H49" s="8">
        <v>3</v>
      </c>
      <c r="I49" s="8" t="s">
        <v>491</v>
      </c>
      <c r="J49" s="34">
        <v>10200</v>
      </c>
      <c r="K49" s="35">
        <v>1744200</v>
      </c>
      <c r="L49" s="58"/>
      <c r="M49" s="35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8" customHeight="1" x14ac:dyDescent="0.25">
      <c r="A50" s="15" t="s">
        <v>79</v>
      </c>
      <c r="B50" s="15"/>
      <c r="C50" s="8" t="s">
        <v>526</v>
      </c>
      <c r="D50" s="6">
        <v>2002</v>
      </c>
      <c r="E50" s="8" t="s">
        <v>473</v>
      </c>
      <c r="F50" s="9" t="s">
        <v>485</v>
      </c>
      <c r="G50" s="8">
        <v>114270</v>
      </c>
      <c r="H50" s="8">
        <v>3</v>
      </c>
      <c r="I50" s="8" t="s">
        <v>492</v>
      </c>
      <c r="J50" s="34">
        <v>7900</v>
      </c>
      <c r="K50" s="35">
        <v>1350900</v>
      </c>
      <c r="L50" s="58"/>
      <c r="M50" s="35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8" customHeight="1" x14ac:dyDescent="0.25">
      <c r="A51" s="15" t="s">
        <v>81</v>
      </c>
      <c r="B51" s="15"/>
      <c r="C51" s="8" t="s">
        <v>523</v>
      </c>
      <c r="D51" s="6">
        <v>2002</v>
      </c>
      <c r="E51" s="8" t="s">
        <v>474</v>
      </c>
      <c r="F51" s="9" t="s">
        <v>485</v>
      </c>
      <c r="G51" s="8">
        <v>14060</v>
      </c>
      <c r="H51" s="8">
        <v>3</v>
      </c>
      <c r="I51" s="8" t="s">
        <v>493</v>
      </c>
      <c r="J51" s="34">
        <v>11900</v>
      </c>
      <c r="K51" s="35">
        <v>2034900</v>
      </c>
      <c r="L51" s="58"/>
      <c r="M51" s="35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8" customHeight="1" x14ac:dyDescent="0.25">
      <c r="A52" s="15" t="s">
        <v>83</v>
      </c>
      <c r="B52" s="15"/>
      <c r="C52" s="8" t="s">
        <v>523</v>
      </c>
      <c r="D52" s="6">
        <v>2000</v>
      </c>
      <c r="E52" s="8" t="s">
        <v>474</v>
      </c>
      <c r="F52" s="9" t="s">
        <v>485</v>
      </c>
      <c r="G52" s="8">
        <v>14060</v>
      </c>
      <c r="H52" s="8">
        <v>3</v>
      </c>
      <c r="I52" s="8" t="s">
        <v>479</v>
      </c>
      <c r="J52" s="34">
        <v>11900</v>
      </c>
      <c r="K52" s="35">
        <v>2034900</v>
      </c>
      <c r="L52" s="58"/>
      <c r="M52" s="35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8" customHeight="1" x14ac:dyDescent="0.25">
      <c r="A53" s="15" t="s">
        <v>85</v>
      </c>
      <c r="B53" s="15"/>
      <c r="C53" s="8" t="s">
        <v>523</v>
      </c>
      <c r="D53" s="8" t="s">
        <v>475</v>
      </c>
      <c r="E53" s="8" t="s">
        <v>474</v>
      </c>
      <c r="F53" s="9" t="s">
        <v>485</v>
      </c>
      <c r="G53" s="8">
        <v>14060</v>
      </c>
      <c r="H53" s="8">
        <v>3</v>
      </c>
      <c r="I53" s="8" t="s">
        <v>487</v>
      </c>
      <c r="J53" s="34">
        <v>11900</v>
      </c>
      <c r="K53" s="35">
        <v>2034900</v>
      </c>
      <c r="L53" s="58"/>
      <c r="M53" s="35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8" customHeight="1" x14ac:dyDescent="0.25">
      <c r="A54" s="15" t="s">
        <v>87</v>
      </c>
      <c r="B54" s="15"/>
      <c r="C54" s="8" t="s">
        <v>523</v>
      </c>
      <c r="D54" s="8">
        <v>2008</v>
      </c>
      <c r="E54" s="8" t="s">
        <v>474</v>
      </c>
      <c r="F54" s="9" t="s">
        <v>485</v>
      </c>
      <c r="G54" s="8">
        <v>14060</v>
      </c>
      <c r="H54" s="8">
        <v>3</v>
      </c>
      <c r="I54" s="8" t="s">
        <v>481</v>
      </c>
      <c r="J54" s="34">
        <v>11900</v>
      </c>
      <c r="K54" s="35">
        <v>2034900</v>
      </c>
      <c r="L54" s="58"/>
      <c r="M54" s="35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8" customHeight="1" x14ac:dyDescent="0.25">
      <c r="A55" s="15" t="s">
        <v>89</v>
      </c>
      <c r="B55" s="15"/>
      <c r="C55" s="8" t="s">
        <v>523</v>
      </c>
      <c r="D55" s="8">
        <v>2006</v>
      </c>
      <c r="E55" s="8" t="s">
        <v>474</v>
      </c>
      <c r="F55" s="9" t="s">
        <v>485</v>
      </c>
      <c r="G55" s="8">
        <v>16610</v>
      </c>
      <c r="H55" s="8">
        <v>3</v>
      </c>
      <c r="I55" s="8" t="s">
        <v>487</v>
      </c>
      <c r="J55" s="34">
        <v>12300</v>
      </c>
      <c r="K55" s="35">
        <v>2103300</v>
      </c>
      <c r="L55" s="58"/>
      <c r="M55" s="35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8" customHeight="1" x14ac:dyDescent="0.25">
      <c r="A56" s="15" t="s">
        <v>91</v>
      </c>
      <c r="B56" s="19"/>
      <c r="C56" s="8" t="s">
        <v>505</v>
      </c>
      <c r="D56" s="8">
        <v>1993</v>
      </c>
      <c r="E56" s="8" t="s">
        <v>473</v>
      </c>
      <c r="F56" s="9" t="s">
        <v>485</v>
      </c>
      <c r="G56" s="8">
        <v>16234</v>
      </c>
      <c r="H56" s="8">
        <v>5</v>
      </c>
      <c r="I56" s="8" t="s">
        <v>481</v>
      </c>
      <c r="J56" s="34">
        <v>8500</v>
      </c>
      <c r="K56" s="35">
        <v>1453500</v>
      </c>
      <c r="L56" s="58"/>
      <c r="M56" s="35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8" customHeight="1" x14ac:dyDescent="0.25">
      <c r="A57" s="15" t="s">
        <v>93</v>
      </c>
      <c r="B57" s="15"/>
      <c r="C57" s="8" t="s">
        <v>505</v>
      </c>
      <c r="D57" s="8" t="s">
        <v>475</v>
      </c>
      <c r="E57" s="8" t="s">
        <v>473</v>
      </c>
      <c r="F57" s="9" t="s">
        <v>478</v>
      </c>
      <c r="G57" s="8">
        <v>116264</v>
      </c>
      <c r="H57" s="8">
        <v>3</v>
      </c>
      <c r="I57" s="8" t="s">
        <v>487</v>
      </c>
      <c r="J57" s="34">
        <v>9700</v>
      </c>
      <c r="K57" s="35">
        <v>1658700</v>
      </c>
      <c r="L57" s="58"/>
      <c r="M57" s="35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8" customHeight="1" x14ac:dyDescent="0.25">
      <c r="A58" s="15" t="s">
        <v>95</v>
      </c>
      <c r="B58" s="15"/>
      <c r="C58" s="8" t="s">
        <v>505</v>
      </c>
      <c r="D58" s="8" t="s">
        <v>475</v>
      </c>
      <c r="E58" s="8" t="s">
        <v>494</v>
      </c>
      <c r="F58" s="9" t="s">
        <v>489</v>
      </c>
      <c r="G58" s="8">
        <v>178271</v>
      </c>
      <c r="H58" s="8">
        <v>5</v>
      </c>
      <c r="I58" s="8" t="s">
        <v>487</v>
      </c>
      <c r="J58" s="34">
        <v>11500</v>
      </c>
      <c r="K58" s="35">
        <v>1966500</v>
      </c>
      <c r="L58" s="58"/>
      <c r="M58" s="35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8" customHeight="1" x14ac:dyDescent="0.25">
      <c r="A59" s="15" t="s">
        <v>97</v>
      </c>
      <c r="B59" s="15"/>
      <c r="C59" s="8" t="s">
        <v>505</v>
      </c>
      <c r="D59" s="11">
        <v>1993</v>
      </c>
      <c r="E59" s="8" t="s">
        <v>494</v>
      </c>
      <c r="F59" s="9" t="s">
        <v>495</v>
      </c>
      <c r="G59" s="6">
        <v>68273</v>
      </c>
      <c r="H59" s="8">
        <v>5</v>
      </c>
      <c r="I59" s="8" t="s">
        <v>488</v>
      </c>
      <c r="J59" s="34">
        <v>7800</v>
      </c>
      <c r="K59" s="35">
        <v>1333800</v>
      </c>
      <c r="L59" s="58"/>
      <c r="M59" s="35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8" customHeight="1" x14ac:dyDescent="0.25">
      <c r="A60" s="15" t="s">
        <v>99</v>
      </c>
      <c r="B60" s="15"/>
      <c r="C60" s="8" t="s">
        <v>505</v>
      </c>
      <c r="D60" s="8">
        <v>1990</v>
      </c>
      <c r="E60" s="8" t="s">
        <v>494</v>
      </c>
      <c r="F60" s="9" t="s">
        <v>483</v>
      </c>
      <c r="G60" s="8">
        <v>68274</v>
      </c>
      <c r="H60" s="8">
        <v>5</v>
      </c>
      <c r="I60" s="8" t="s">
        <v>484</v>
      </c>
      <c r="J60" s="34">
        <v>7300</v>
      </c>
      <c r="K60" s="35">
        <v>1248300</v>
      </c>
      <c r="L60" s="58"/>
      <c r="M60" s="35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8" customHeight="1" x14ac:dyDescent="0.25">
      <c r="A61" s="15" t="s">
        <v>101</v>
      </c>
      <c r="B61" s="19"/>
      <c r="C61" s="8" t="s">
        <v>513</v>
      </c>
      <c r="D61" s="6">
        <v>2007</v>
      </c>
      <c r="E61" s="8" t="s">
        <v>496</v>
      </c>
      <c r="F61" s="9" t="s">
        <v>485</v>
      </c>
      <c r="G61" s="8">
        <v>114200</v>
      </c>
      <c r="H61" s="8">
        <v>3</v>
      </c>
      <c r="I61" s="8" t="s">
        <v>487</v>
      </c>
      <c r="J61" s="34">
        <v>7300</v>
      </c>
      <c r="K61" s="35">
        <v>1248300</v>
      </c>
      <c r="L61" s="58"/>
      <c r="M61" s="35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8" customHeight="1" x14ac:dyDescent="0.25">
      <c r="A62" s="15" t="s">
        <v>103</v>
      </c>
      <c r="B62" s="15"/>
      <c r="C62" s="8" t="s">
        <v>531</v>
      </c>
      <c r="D62" s="8">
        <v>2008</v>
      </c>
      <c r="E62" s="8" t="s">
        <v>474</v>
      </c>
      <c r="F62" s="9" t="s">
        <v>485</v>
      </c>
      <c r="G62" s="8">
        <v>116400</v>
      </c>
      <c r="H62" s="8">
        <v>3</v>
      </c>
      <c r="I62" s="8" t="s">
        <v>487</v>
      </c>
      <c r="J62" s="34">
        <v>11500</v>
      </c>
      <c r="K62" s="35">
        <v>1966500</v>
      </c>
      <c r="L62" s="58"/>
      <c r="M62" s="35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8" customHeight="1" x14ac:dyDescent="0.25">
      <c r="A63" s="15" t="s">
        <v>105</v>
      </c>
      <c r="B63" s="15"/>
      <c r="C63" s="8" t="s">
        <v>516</v>
      </c>
      <c r="D63" s="6">
        <v>2010</v>
      </c>
      <c r="E63" s="8" t="s">
        <v>474</v>
      </c>
      <c r="F63" s="9" t="s">
        <v>485</v>
      </c>
      <c r="G63" s="6">
        <v>116520</v>
      </c>
      <c r="H63" s="8">
        <v>3</v>
      </c>
      <c r="I63" s="8" t="s">
        <v>487</v>
      </c>
      <c r="J63" s="34">
        <v>28000</v>
      </c>
      <c r="K63" s="35">
        <v>4788000</v>
      </c>
      <c r="L63" s="58"/>
      <c r="M63" s="35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s="124" customFormat="1" ht="18" customHeight="1" x14ac:dyDescent="0.25">
      <c r="A64" s="121" t="s">
        <v>107</v>
      </c>
      <c r="B64" s="121"/>
      <c r="C64" s="98" t="s">
        <v>531</v>
      </c>
      <c r="D64" s="122" t="s">
        <v>475</v>
      </c>
      <c r="E64" s="98" t="s">
        <v>474</v>
      </c>
      <c r="F64" s="94" t="s">
        <v>485</v>
      </c>
      <c r="G64" s="98">
        <v>116900</v>
      </c>
      <c r="H64" s="98">
        <v>3</v>
      </c>
      <c r="I64" s="98" t="s">
        <v>487</v>
      </c>
      <c r="J64" s="108">
        <v>10500</v>
      </c>
      <c r="K64" s="109">
        <v>1795500</v>
      </c>
      <c r="L64" s="123"/>
      <c r="M64" s="109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</row>
    <row r="65" spans="1:26" ht="18" customHeight="1" x14ac:dyDescent="0.25">
      <c r="A65" s="15" t="s">
        <v>109</v>
      </c>
      <c r="B65" s="8"/>
      <c r="C65" s="8" t="s">
        <v>507</v>
      </c>
      <c r="D65" s="8">
        <v>2007</v>
      </c>
      <c r="E65" s="8" t="s">
        <v>474</v>
      </c>
      <c r="F65" s="8" t="s">
        <v>485</v>
      </c>
      <c r="G65" s="8">
        <v>116710</v>
      </c>
      <c r="H65" s="6">
        <v>3</v>
      </c>
      <c r="I65" s="8" t="s">
        <v>487</v>
      </c>
      <c r="J65" s="34">
        <v>14400</v>
      </c>
      <c r="K65" s="34">
        <v>2462400</v>
      </c>
      <c r="L65" s="35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8" customHeight="1" x14ac:dyDescent="0.25">
      <c r="A66" s="15" t="s">
        <v>111</v>
      </c>
      <c r="B66" s="8"/>
      <c r="C66" s="8" t="s">
        <v>507</v>
      </c>
      <c r="D66" s="6">
        <v>2000</v>
      </c>
      <c r="E66" s="8" t="s">
        <v>474</v>
      </c>
      <c r="F66" s="8" t="s">
        <v>485</v>
      </c>
      <c r="G66" s="6">
        <v>16710</v>
      </c>
      <c r="H66" s="6">
        <v>3</v>
      </c>
      <c r="I66" s="54" t="s">
        <v>481</v>
      </c>
      <c r="J66" s="34">
        <v>14900</v>
      </c>
      <c r="K66" s="58">
        <v>2547900</v>
      </c>
      <c r="L66" s="35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8" customHeight="1" x14ac:dyDescent="0.25">
      <c r="A67" s="15" t="s">
        <v>113</v>
      </c>
      <c r="B67" s="8"/>
      <c r="C67" s="8" t="s">
        <v>507</v>
      </c>
      <c r="D67" s="6">
        <v>2004</v>
      </c>
      <c r="E67" s="8" t="s">
        <v>474</v>
      </c>
      <c r="F67" s="8" t="s">
        <v>507</v>
      </c>
      <c r="G67" s="6">
        <v>116900</v>
      </c>
      <c r="H67" s="6">
        <v>3</v>
      </c>
      <c r="I67" s="54" t="s">
        <v>481</v>
      </c>
      <c r="J67" s="34">
        <v>14900</v>
      </c>
      <c r="K67" s="58">
        <v>2547900</v>
      </c>
      <c r="L67" s="35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8" customHeight="1" x14ac:dyDescent="0.25">
      <c r="A68" s="15" t="s">
        <v>115</v>
      </c>
      <c r="B68" s="8"/>
      <c r="C68" s="8" t="s">
        <v>505</v>
      </c>
      <c r="D68" s="8">
        <v>2010</v>
      </c>
      <c r="E68" s="8" t="s">
        <v>477</v>
      </c>
      <c r="F68" s="8" t="s">
        <v>505</v>
      </c>
      <c r="G68" s="6">
        <v>116334</v>
      </c>
      <c r="H68" s="6">
        <v>3</v>
      </c>
      <c r="I68" s="54" t="s">
        <v>487</v>
      </c>
      <c r="J68" s="34">
        <v>13000</v>
      </c>
      <c r="K68" s="58">
        <v>2223000</v>
      </c>
      <c r="L68" s="35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8" customHeight="1" x14ac:dyDescent="0.25">
      <c r="A69" s="15" t="s">
        <v>117</v>
      </c>
      <c r="B69" s="8"/>
      <c r="C69" s="8" t="s">
        <v>531</v>
      </c>
      <c r="D69" s="6" t="s">
        <v>475</v>
      </c>
      <c r="E69" s="8" t="s">
        <v>474</v>
      </c>
      <c r="F69" s="8" t="s">
        <v>531</v>
      </c>
      <c r="G69" s="6">
        <v>116400</v>
      </c>
      <c r="H69" s="6">
        <v>3</v>
      </c>
      <c r="I69" s="54" t="s">
        <v>487</v>
      </c>
      <c r="J69" s="34">
        <v>11500</v>
      </c>
      <c r="K69" s="58">
        <v>1966500</v>
      </c>
      <c r="L69" s="35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8" customHeight="1" x14ac:dyDescent="0.25">
      <c r="A70" s="15" t="s">
        <v>119</v>
      </c>
      <c r="B70" s="8"/>
      <c r="C70" s="8" t="s">
        <v>505</v>
      </c>
      <c r="D70" s="11">
        <v>1988</v>
      </c>
      <c r="E70" s="8" t="s">
        <v>473</v>
      </c>
      <c r="F70" s="8" t="s">
        <v>505</v>
      </c>
      <c r="G70" s="6">
        <v>18239</v>
      </c>
      <c r="H70" s="6">
        <v>3</v>
      </c>
      <c r="I70" s="54" t="s">
        <v>488</v>
      </c>
      <c r="J70" s="34">
        <v>24200</v>
      </c>
      <c r="K70" s="58">
        <v>4138200</v>
      </c>
      <c r="L70" s="35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8" customHeight="1" x14ac:dyDescent="0.25">
      <c r="A71" s="15" t="s">
        <v>121</v>
      </c>
      <c r="B71" s="8"/>
      <c r="C71" s="8" t="s">
        <v>505</v>
      </c>
      <c r="D71" s="6">
        <v>1991</v>
      </c>
      <c r="E71" s="8" t="s">
        <v>494</v>
      </c>
      <c r="F71" s="8" t="s">
        <v>505</v>
      </c>
      <c r="G71" s="6">
        <v>68273</v>
      </c>
      <c r="H71" s="6">
        <v>5</v>
      </c>
      <c r="I71" s="54" t="s">
        <v>484</v>
      </c>
      <c r="J71" s="34">
        <v>7800</v>
      </c>
      <c r="K71" s="58">
        <v>1333800</v>
      </c>
      <c r="L71" s="35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8" customHeight="1" x14ac:dyDescent="0.25">
      <c r="A72" s="15" t="s">
        <v>123</v>
      </c>
      <c r="B72" s="8"/>
      <c r="C72" s="8" t="s">
        <v>524</v>
      </c>
      <c r="D72" s="6">
        <v>1996</v>
      </c>
      <c r="E72" s="8" t="s">
        <v>474</v>
      </c>
      <c r="F72" s="8" t="s">
        <v>524</v>
      </c>
      <c r="G72" s="6">
        <v>16570</v>
      </c>
      <c r="H72" s="6">
        <v>3</v>
      </c>
      <c r="I72" s="54" t="s">
        <v>487</v>
      </c>
      <c r="J72" s="34">
        <v>10500</v>
      </c>
      <c r="K72" s="58">
        <v>1795500</v>
      </c>
      <c r="L72" s="35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8" customHeight="1" x14ac:dyDescent="0.25">
      <c r="A73" s="15" t="s">
        <v>126</v>
      </c>
      <c r="B73" s="8"/>
      <c r="C73" s="8" t="s">
        <v>523</v>
      </c>
      <c r="D73" s="6">
        <v>2002</v>
      </c>
      <c r="E73" s="8" t="s">
        <v>474</v>
      </c>
      <c r="F73" s="8" t="s">
        <v>523</v>
      </c>
      <c r="G73" s="6">
        <v>16600</v>
      </c>
      <c r="H73" s="6">
        <v>3</v>
      </c>
      <c r="I73" s="54" t="s">
        <v>487</v>
      </c>
      <c r="J73" s="34">
        <v>12400</v>
      </c>
      <c r="K73" s="58">
        <v>2120400</v>
      </c>
      <c r="L73" s="35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8" customHeight="1" x14ac:dyDescent="0.25">
      <c r="A74" s="15" t="s">
        <v>128</v>
      </c>
      <c r="B74" s="8"/>
      <c r="C74" s="8" t="s">
        <v>523</v>
      </c>
      <c r="D74" s="6">
        <v>1996</v>
      </c>
      <c r="E74" s="8" t="s">
        <v>474</v>
      </c>
      <c r="F74" s="8" t="s">
        <v>523</v>
      </c>
      <c r="G74" s="6">
        <v>16610</v>
      </c>
      <c r="H74" s="6">
        <v>3</v>
      </c>
      <c r="I74" s="54" t="s">
        <v>487</v>
      </c>
      <c r="J74" s="34">
        <v>12600</v>
      </c>
      <c r="K74" s="58">
        <v>2154600</v>
      </c>
      <c r="L74" s="35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8" customHeight="1" x14ac:dyDescent="0.25">
      <c r="A75" s="15" t="s">
        <v>133</v>
      </c>
      <c r="B75" s="8"/>
      <c r="C75" s="8" t="s">
        <v>523</v>
      </c>
      <c r="D75" s="6" t="s">
        <v>475</v>
      </c>
      <c r="E75" s="8" t="s">
        <v>474</v>
      </c>
      <c r="F75" s="8" t="s">
        <v>523</v>
      </c>
      <c r="G75" s="6">
        <v>114060</v>
      </c>
      <c r="H75" s="6">
        <v>3</v>
      </c>
      <c r="I75" s="54" t="s">
        <v>487</v>
      </c>
      <c r="J75" s="34">
        <v>13500</v>
      </c>
      <c r="K75" s="58">
        <v>2308500</v>
      </c>
      <c r="L75" s="35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8" customHeight="1" x14ac:dyDescent="0.25">
      <c r="A76" s="15" t="s">
        <v>138</v>
      </c>
      <c r="B76" s="8"/>
      <c r="C76" s="8" t="s">
        <v>505</v>
      </c>
      <c r="D76" s="6">
        <v>1999</v>
      </c>
      <c r="E76" s="8" t="s">
        <v>473</v>
      </c>
      <c r="F76" s="8" t="s">
        <v>505</v>
      </c>
      <c r="G76" s="6">
        <v>16200</v>
      </c>
      <c r="H76" s="6">
        <v>3</v>
      </c>
      <c r="I76" s="54" t="s">
        <v>487</v>
      </c>
      <c r="J76" s="34">
        <v>7200</v>
      </c>
      <c r="K76" s="58">
        <v>1231200</v>
      </c>
      <c r="L76" s="35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8" customHeight="1" x14ac:dyDescent="0.25">
      <c r="A77" s="15" t="s">
        <v>155</v>
      </c>
      <c r="B77" s="8"/>
      <c r="C77" s="8" t="s">
        <v>525</v>
      </c>
      <c r="D77" s="6">
        <v>2007</v>
      </c>
      <c r="E77" s="8" t="s">
        <v>498</v>
      </c>
      <c r="F77" s="8" t="s">
        <v>525</v>
      </c>
      <c r="G77" s="6">
        <v>116660</v>
      </c>
      <c r="H77" s="6">
        <v>3</v>
      </c>
      <c r="I77" s="54" t="s">
        <v>481</v>
      </c>
      <c r="J77" s="34">
        <v>14000</v>
      </c>
      <c r="K77" s="58">
        <v>2394000</v>
      </c>
      <c r="L77" s="35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8" customHeight="1" x14ac:dyDescent="0.25">
      <c r="A78" s="15" t="s">
        <v>397</v>
      </c>
      <c r="B78" s="8"/>
      <c r="C78" s="8" t="s">
        <v>505</v>
      </c>
      <c r="D78" s="8">
        <v>2002</v>
      </c>
      <c r="E78" s="8" t="s">
        <v>482</v>
      </c>
      <c r="F78" s="8" t="s">
        <v>483</v>
      </c>
      <c r="G78" s="6">
        <v>79173</v>
      </c>
      <c r="H78" s="6">
        <v>5</v>
      </c>
      <c r="I78" s="54" t="s">
        <v>491</v>
      </c>
      <c r="J78" s="34">
        <v>6000</v>
      </c>
      <c r="K78" s="58">
        <v>1026000</v>
      </c>
      <c r="L78" s="35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8" customHeight="1" x14ac:dyDescent="0.25">
      <c r="A79" s="15" t="s">
        <v>398</v>
      </c>
      <c r="B79" s="8"/>
      <c r="C79" s="8" t="s">
        <v>531</v>
      </c>
      <c r="D79" s="6" t="s">
        <v>475</v>
      </c>
      <c r="E79" s="8" t="s">
        <v>499</v>
      </c>
      <c r="F79" s="8" t="s">
        <v>506</v>
      </c>
      <c r="G79" s="6">
        <v>80318</v>
      </c>
      <c r="H79" s="6" t="s">
        <v>531</v>
      </c>
      <c r="I79" s="54" t="s">
        <v>532</v>
      </c>
      <c r="J79" s="34">
        <v>15500</v>
      </c>
      <c r="K79" s="58">
        <v>2650500</v>
      </c>
      <c r="L79" s="35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8" customHeight="1" x14ac:dyDescent="0.25">
      <c r="A80" s="15" t="s">
        <v>399</v>
      </c>
      <c r="B80" s="8"/>
      <c r="C80" s="8" t="s">
        <v>526</v>
      </c>
      <c r="D80" s="6" t="s">
        <v>502</v>
      </c>
      <c r="E80" s="8" t="s">
        <v>500</v>
      </c>
      <c r="F80" s="8" t="s">
        <v>485</v>
      </c>
      <c r="G80" s="6">
        <v>214270</v>
      </c>
      <c r="H80" s="6">
        <v>3</v>
      </c>
      <c r="I80" s="54" t="s">
        <v>487</v>
      </c>
      <c r="J80" s="34">
        <v>9500</v>
      </c>
      <c r="K80" s="58">
        <v>1624500</v>
      </c>
      <c r="L80" s="35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8" customHeight="1" x14ac:dyDescent="0.25">
      <c r="A81" s="15" t="s">
        <v>400</v>
      </c>
      <c r="B81" s="8"/>
      <c r="C81" s="8" t="s">
        <v>523</v>
      </c>
      <c r="D81" s="6">
        <v>1991</v>
      </c>
      <c r="E81" s="8" t="s">
        <v>474</v>
      </c>
      <c r="F81" s="8" t="s">
        <v>483</v>
      </c>
      <c r="G81" s="6">
        <v>16613</v>
      </c>
      <c r="H81" s="6">
        <v>3</v>
      </c>
      <c r="I81" s="54" t="s">
        <v>481</v>
      </c>
      <c r="J81" s="34">
        <v>13000</v>
      </c>
      <c r="K81" s="58">
        <v>2223000</v>
      </c>
      <c r="L81" s="35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8" customHeight="1" x14ac:dyDescent="0.25">
      <c r="A82" s="15" t="s">
        <v>401</v>
      </c>
      <c r="B82" s="8"/>
      <c r="C82" s="8" t="s">
        <v>505</v>
      </c>
      <c r="D82" s="8">
        <v>2004</v>
      </c>
      <c r="E82" s="8" t="s">
        <v>473</v>
      </c>
      <c r="F82" s="8" t="s">
        <v>478</v>
      </c>
      <c r="G82" s="8">
        <v>116264</v>
      </c>
      <c r="H82" s="6">
        <v>3</v>
      </c>
      <c r="I82" s="8" t="s">
        <v>490</v>
      </c>
      <c r="J82" s="34">
        <v>9000</v>
      </c>
      <c r="K82" s="35">
        <v>1539000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8" customHeight="1" x14ac:dyDescent="0.25">
      <c r="A83" s="15" t="s">
        <v>402</v>
      </c>
      <c r="B83" s="8"/>
      <c r="C83" s="8" t="s">
        <v>505</v>
      </c>
      <c r="D83" s="8">
        <v>2000</v>
      </c>
      <c r="E83" s="8" t="s">
        <v>473</v>
      </c>
      <c r="F83" s="8" t="s">
        <v>478</v>
      </c>
      <c r="G83" s="8">
        <v>16234</v>
      </c>
      <c r="H83" s="6">
        <v>5</v>
      </c>
      <c r="I83" s="8" t="s">
        <v>488</v>
      </c>
      <c r="J83" s="34">
        <v>7000</v>
      </c>
      <c r="K83" s="35">
        <v>1197000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8" customHeight="1" x14ac:dyDescent="0.25">
      <c r="A84" s="15" t="s">
        <v>403</v>
      </c>
      <c r="B84" s="8"/>
      <c r="C84" s="8" t="s">
        <v>505</v>
      </c>
      <c r="D84" s="8">
        <v>1991</v>
      </c>
      <c r="E84" s="8" t="s">
        <v>473</v>
      </c>
      <c r="F84" s="8" t="s">
        <v>483</v>
      </c>
      <c r="G84" s="8">
        <v>16233</v>
      </c>
      <c r="H84" s="6">
        <v>5</v>
      </c>
      <c r="I84" s="8" t="s">
        <v>517</v>
      </c>
      <c r="J84" s="34">
        <v>7600</v>
      </c>
      <c r="K84" s="35">
        <v>1299600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8" customHeight="1" x14ac:dyDescent="0.25">
      <c r="A85" s="15" t="s">
        <v>404</v>
      </c>
      <c r="B85" s="8"/>
      <c r="C85" s="8" t="s">
        <v>505</v>
      </c>
      <c r="D85" s="8">
        <v>1991</v>
      </c>
      <c r="E85" s="8" t="s">
        <v>473</v>
      </c>
      <c r="F85" s="8" t="s">
        <v>485</v>
      </c>
      <c r="G85" s="8">
        <v>16220</v>
      </c>
      <c r="H85" s="6">
        <v>5</v>
      </c>
      <c r="I85" s="8" t="s">
        <v>490</v>
      </c>
      <c r="J85" s="34">
        <v>6700</v>
      </c>
      <c r="K85" s="35">
        <v>1145700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8" customHeight="1" x14ac:dyDescent="0.25">
      <c r="A86" s="15" t="s">
        <v>405</v>
      </c>
      <c r="B86" s="8"/>
      <c r="C86" s="8" t="s">
        <v>508</v>
      </c>
      <c r="D86" s="8">
        <v>2005</v>
      </c>
      <c r="E86" s="8" t="s">
        <v>474</v>
      </c>
      <c r="F86" s="8" t="s">
        <v>509</v>
      </c>
      <c r="G86" s="8">
        <v>16622</v>
      </c>
      <c r="H86" s="6">
        <v>3</v>
      </c>
      <c r="I86" s="8" t="s">
        <v>488</v>
      </c>
      <c r="J86" s="34">
        <v>12500</v>
      </c>
      <c r="K86" s="35">
        <v>2137500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8" customHeight="1" x14ac:dyDescent="0.25">
      <c r="A87" s="15" t="s">
        <v>406</v>
      </c>
      <c r="B87" s="8"/>
      <c r="C87" s="8" t="s">
        <v>505</v>
      </c>
      <c r="D87" s="8">
        <v>1993</v>
      </c>
      <c r="E87" s="8" t="s">
        <v>482</v>
      </c>
      <c r="F87" s="8" t="s">
        <v>483</v>
      </c>
      <c r="G87" s="8">
        <v>69173</v>
      </c>
      <c r="H87" s="6">
        <v>5</v>
      </c>
      <c r="I87" s="8" t="s">
        <v>517</v>
      </c>
      <c r="J87" s="34">
        <v>6000</v>
      </c>
      <c r="K87" s="35">
        <v>1026000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8" customHeight="1" x14ac:dyDescent="0.25">
      <c r="A88" s="15" t="s">
        <v>407</v>
      </c>
      <c r="B88" s="8"/>
      <c r="C88" s="8" t="s">
        <v>531</v>
      </c>
      <c r="D88" s="8">
        <v>2010</v>
      </c>
      <c r="E88" s="8" t="s">
        <v>496</v>
      </c>
      <c r="F88" s="8" t="s">
        <v>520</v>
      </c>
      <c r="G88" s="8">
        <v>81315</v>
      </c>
      <c r="H88" s="6" t="s">
        <v>531</v>
      </c>
      <c r="I88" s="8" t="s">
        <v>532</v>
      </c>
      <c r="J88" s="34">
        <v>28000</v>
      </c>
      <c r="K88" s="35">
        <v>4788000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8" customHeight="1" x14ac:dyDescent="0.25">
      <c r="A89" s="15" t="s">
        <v>408</v>
      </c>
      <c r="B89" s="8"/>
      <c r="C89" s="8" t="s">
        <v>505</v>
      </c>
      <c r="D89" s="8">
        <v>1997</v>
      </c>
      <c r="E89" s="8" t="s">
        <v>473</v>
      </c>
      <c r="F89" s="8" t="s">
        <v>478</v>
      </c>
      <c r="G89" s="8">
        <v>16234</v>
      </c>
      <c r="H89" s="6">
        <v>5</v>
      </c>
      <c r="I89" s="8" t="s">
        <v>488</v>
      </c>
      <c r="J89" s="34">
        <v>7000</v>
      </c>
      <c r="K89" s="35">
        <v>1197000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8" customHeight="1" x14ac:dyDescent="0.25">
      <c r="A90" s="15" t="s">
        <v>409</v>
      </c>
      <c r="B90" s="8"/>
      <c r="C90" s="8" t="s">
        <v>505</v>
      </c>
      <c r="D90" s="8">
        <v>1993</v>
      </c>
      <c r="E90" s="8" t="s">
        <v>473</v>
      </c>
      <c r="F90" s="8" t="s">
        <v>483</v>
      </c>
      <c r="G90" s="8">
        <v>16233</v>
      </c>
      <c r="H90" s="6">
        <v>5</v>
      </c>
      <c r="I90" s="8" t="s">
        <v>517</v>
      </c>
      <c r="J90" s="34">
        <v>7500</v>
      </c>
      <c r="K90" s="35">
        <v>1282500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8" customHeight="1" x14ac:dyDescent="0.25">
      <c r="A91" s="15" t="s">
        <v>410</v>
      </c>
      <c r="B91" s="8"/>
      <c r="C91" s="8" t="s">
        <v>505</v>
      </c>
      <c r="D91" s="8">
        <v>1988</v>
      </c>
      <c r="E91" s="8" t="s">
        <v>482</v>
      </c>
      <c r="F91" s="8" t="s">
        <v>478</v>
      </c>
      <c r="G91" s="8">
        <v>69174</v>
      </c>
      <c r="H91" s="6">
        <v>5</v>
      </c>
      <c r="I91" s="8" t="s">
        <v>488</v>
      </c>
      <c r="J91" s="34">
        <v>4500</v>
      </c>
      <c r="K91" s="35">
        <v>769500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8" customHeight="1" x14ac:dyDescent="0.25">
      <c r="A92" s="15" t="s">
        <v>411</v>
      </c>
      <c r="B92" s="8"/>
      <c r="C92" s="8" t="s">
        <v>523</v>
      </c>
      <c r="D92" s="8">
        <v>2004</v>
      </c>
      <c r="E92" s="8" t="s">
        <v>474</v>
      </c>
      <c r="F92" s="8" t="s">
        <v>485</v>
      </c>
      <c r="G92" s="8">
        <v>16600</v>
      </c>
      <c r="H92" s="6">
        <v>3</v>
      </c>
      <c r="I92" s="8" t="s">
        <v>481</v>
      </c>
      <c r="J92" s="34">
        <v>11300</v>
      </c>
      <c r="K92" s="35">
        <v>1932300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8" customHeight="1" x14ac:dyDescent="0.25">
      <c r="A93" s="15" t="s">
        <v>412</v>
      </c>
      <c r="B93" s="8"/>
      <c r="C93" s="8" t="s">
        <v>505</v>
      </c>
      <c r="D93" s="8" t="s">
        <v>475</v>
      </c>
      <c r="E93" s="8" t="s">
        <v>473</v>
      </c>
      <c r="F93" s="8" t="s">
        <v>483</v>
      </c>
      <c r="G93" s="8">
        <v>16263</v>
      </c>
      <c r="H93" s="6">
        <v>5</v>
      </c>
      <c r="I93" s="8" t="s">
        <v>487</v>
      </c>
      <c r="J93" s="34">
        <v>8500</v>
      </c>
      <c r="K93" s="35">
        <v>1453500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8" customHeight="1" x14ac:dyDescent="0.25">
      <c r="A94" s="19" t="s">
        <v>413</v>
      </c>
      <c r="B94" s="8"/>
      <c r="C94" s="8" t="s">
        <v>505</v>
      </c>
      <c r="D94" s="8">
        <v>2008</v>
      </c>
      <c r="E94" s="8" t="s">
        <v>477</v>
      </c>
      <c r="F94" s="8" t="s">
        <v>483</v>
      </c>
      <c r="G94" s="8">
        <v>116333</v>
      </c>
      <c r="H94" s="6">
        <v>3</v>
      </c>
      <c r="I94" s="8" t="s">
        <v>484</v>
      </c>
      <c r="J94" s="34">
        <v>14200</v>
      </c>
      <c r="K94" s="35">
        <v>2428200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8" customHeight="1" x14ac:dyDescent="0.25">
      <c r="A95" s="15" t="s">
        <v>414</v>
      </c>
      <c r="B95" s="8"/>
      <c r="C95" s="8" t="s">
        <v>511</v>
      </c>
      <c r="D95" s="8">
        <v>1991</v>
      </c>
      <c r="E95" s="8" t="s">
        <v>496</v>
      </c>
      <c r="F95" s="8" t="s">
        <v>485</v>
      </c>
      <c r="G95" s="8">
        <v>15200</v>
      </c>
      <c r="H95" s="6">
        <v>3</v>
      </c>
      <c r="I95" s="8" t="s">
        <v>490</v>
      </c>
      <c r="J95" s="34">
        <v>5000</v>
      </c>
      <c r="K95" s="35">
        <v>855000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8" customHeight="1" x14ac:dyDescent="0.25">
      <c r="A96" s="19" t="s">
        <v>415</v>
      </c>
      <c r="B96" s="8"/>
      <c r="C96" s="8" t="s">
        <v>505</v>
      </c>
      <c r="D96" s="8">
        <v>1995</v>
      </c>
      <c r="E96" s="8" t="s">
        <v>473</v>
      </c>
      <c r="F96" s="8" t="s">
        <v>478</v>
      </c>
      <c r="G96" s="8">
        <v>16234</v>
      </c>
      <c r="H96" s="6">
        <v>5</v>
      </c>
      <c r="I96" s="8" t="s">
        <v>529</v>
      </c>
      <c r="J96" s="34">
        <v>7400</v>
      </c>
      <c r="K96" s="35">
        <v>1265400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8" customHeight="1" x14ac:dyDescent="0.25">
      <c r="A97" s="19" t="s">
        <v>416</v>
      </c>
      <c r="B97" s="8"/>
      <c r="C97" s="8" t="s">
        <v>505</v>
      </c>
      <c r="D97" s="8">
        <v>2002</v>
      </c>
      <c r="E97" s="8" t="s">
        <v>473</v>
      </c>
      <c r="F97" s="8" t="s">
        <v>485</v>
      </c>
      <c r="G97" s="8">
        <v>16200</v>
      </c>
      <c r="H97" s="6">
        <v>3</v>
      </c>
      <c r="I97" s="8" t="s">
        <v>481</v>
      </c>
      <c r="J97" s="34">
        <v>6500</v>
      </c>
      <c r="K97" s="35">
        <v>1111500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8" customHeight="1" x14ac:dyDescent="0.25">
      <c r="A98" s="15" t="s">
        <v>417</v>
      </c>
      <c r="B98" s="8"/>
      <c r="C98" s="8" t="s">
        <v>523</v>
      </c>
      <c r="D98" s="8">
        <v>2005</v>
      </c>
      <c r="E98" s="8" t="s">
        <v>474</v>
      </c>
      <c r="F98" s="8" t="s">
        <v>485</v>
      </c>
      <c r="G98" s="8">
        <v>16600</v>
      </c>
      <c r="H98" s="6">
        <v>3</v>
      </c>
      <c r="I98" s="8" t="s">
        <v>487</v>
      </c>
      <c r="J98" s="34">
        <v>11800</v>
      </c>
      <c r="K98" s="35">
        <v>2017800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8" customHeight="1" x14ac:dyDescent="0.25">
      <c r="A99" s="15" t="s">
        <v>418</v>
      </c>
      <c r="B99" s="8"/>
      <c r="C99" s="8" t="s">
        <v>505</v>
      </c>
      <c r="D99" s="8">
        <v>1999</v>
      </c>
      <c r="E99" s="8" t="s">
        <v>482</v>
      </c>
      <c r="F99" s="8" t="s">
        <v>478</v>
      </c>
      <c r="G99" s="8">
        <v>79174</v>
      </c>
      <c r="H99" s="6">
        <v>5</v>
      </c>
      <c r="I99" s="8" t="s">
        <v>481</v>
      </c>
      <c r="J99" s="34">
        <v>4500</v>
      </c>
      <c r="K99" s="35">
        <v>769500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8" customHeight="1" x14ac:dyDescent="0.25">
      <c r="A100" s="15" t="s">
        <v>419</v>
      </c>
      <c r="B100" s="8"/>
      <c r="C100" s="8" t="s">
        <v>507</v>
      </c>
      <c r="D100" s="8" t="s">
        <v>475</v>
      </c>
      <c r="E100" s="8" t="s">
        <v>474</v>
      </c>
      <c r="F100" s="8" t="s">
        <v>485</v>
      </c>
      <c r="G100" s="8">
        <v>116710</v>
      </c>
      <c r="H100" s="6">
        <v>3</v>
      </c>
      <c r="I100" s="8" t="s">
        <v>481</v>
      </c>
      <c r="J100" s="34">
        <v>14500</v>
      </c>
      <c r="K100" s="35">
        <v>2479500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8" customHeight="1" x14ac:dyDescent="0.25">
      <c r="A101" s="15" t="s">
        <v>420</v>
      </c>
      <c r="B101" s="8"/>
      <c r="C101" s="8" t="s">
        <v>505</v>
      </c>
      <c r="D101" s="8">
        <v>1991</v>
      </c>
      <c r="E101" s="8" t="s">
        <v>494</v>
      </c>
      <c r="F101" s="8" t="s">
        <v>478</v>
      </c>
      <c r="G101" s="8">
        <v>68274</v>
      </c>
      <c r="H101" s="6">
        <v>5</v>
      </c>
      <c r="I101" s="8" t="s">
        <v>488</v>
      </c>
      <c r="J101" s="34">
        <v>6700</v>
      </c>
      <c r="K101" s="35">
        <v>1145700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8" customHeight="1" x14ac:dyDescent="0.25">
      <c r="A102" s="15" t="s">
        <v>421</v>
      </c>
      <c r="B102" s="8"/>
      <c r="C102" s="8" t="s">
        <v>508</v>
      </c>
      <c r="D102" s="8">
        <v>1995</v>
      </c>
      <c r="E102" s="8" t="s">
        <v>474</v>
      </c>
      <c r="F102" s="8" t="s">
        <v>506</v>
      </c>
      <c r="G102" s="8">
        <v>16628</v>
      </c>
      <c r="H102" s="6">
        <v>3</v>
      </c>
      <c r="I102" s="8" t="s">
        <v>492</v>
      </c>
      <c r="J102" s="34">
        <v>27500</v>
      </c>
      <c r="K102" s="35">
        <v>4702500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8" customHeight="1" x14ac:dyDescent="0.25">
      <c r="A103" s="15" t="s">
        <v>422</v>
      </c>
      <c r="B103" s="8"/>
      <c r="C103" s="8" t="s">
        <v>531</v>
      </c>
      <c r="D103" s="8">
        <v>2008</v>
      </c>
      <c r="E103" s="8" t="s">
        <v>496</v>
      </c>
      <c r="F103" s="8" t="s">
        <v>495</v>
      </c>
      <c r="G103" s="8">
        <v>81319</v>
      </c>
      <c r="H103" s="6" t="s">
        <v>531</v>
      </c>
      <c r="I103" s="8" t="s">
        <v>529</v>
      </c>
      <c r="J103" s="34">
        <v>19900</v>
      </c>
      <c r="K103" s="35">
        <v>3402900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8" customHeight="1" x14ac:dyDescent="0.25">
      <c r="A104" s="15" t="s">
        <v>423</v>
      </c>
      <c r="B104" s="8"/>
      <c r="C104" s="8" t="s">
        <v>505</v>
      </c>
      <c r="D104" s="8" t="s">
        <v>475</v>
      </c>
      <c r="E104" s="8" t="s">
        <v>477</v>
      </c>
      <c r="F104" s="8" t="s">
        <v>478</v>
      </c>
      <c r="G104" s="8">
        <v>116334</v>
      </c>
      <c r="H104" s="6">
        <v>3</v>
      </c>
      <c r="I104" s="8" t="s">
        <v>527</v>
      </c>
      <c r="J104" s="34">
        <v>13000</v>
      </c>
      <c r="K104" s="35">
        <v>2223000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8" customHeight="1" x14ac:dyDescent="0.25">
      <c r="A105" s="15" t="s">
        <v>424</v>
      </c>
      <c r="B105" s="8"/>
      <c r="C105" s="8" t="s">
        <v>507</v>
      </c>
      <c r="D105" s="8">
        <v>1990</v>
      </c>
      <c r="E105" s="8" t="s">
        <v>474</v>
      </c>
      <c r="F105" s="8" t="s">
        <v>485</v>
      </c>
      <c r="G105" s="8">
        <v>16700</v>
      </c>
      <c r="H105" s="6">
        <v>3</v>
      </c>
      <c r="I105" s="8" t="s">
        <v>481</v>
      </c>
      <c r="J105" s="34">
        <v>14300</v>
      </c>
      <c r="K105" s="35">
        <v>2445300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8" customHeight="1" x14ac:dyDescent="0.25">
      <c r="A106" s="15" t="s">
        <v>425</v>
      </c>
      <c r="B106" s="8"/>
      <c r="C106" s="8" t="s">
        <v>505</v>
      </c>
      <c r="D106" s="8">
        <v>2008</v>
      </c>
      <c r="E106" s="8" t="s">
        <v>473</v>
      </c>
      <c r="F106" s="8" t="s">
        <v>483</v>
      </c>
      <c r="G106" s="8">
        <v>116233</v>
      </c>
      <c r="H106" s="6">
        <v>5</v>
      </c>
      <c r="I106" s="8" t="s">
        <v>517</v>
      </c>
      <c r="J106" s="34">
        <v>13500</v>
      </c>
      <c r="K106" s="35">
        <v>2308500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8" customHeight="1" x14ac:dyDescent="0.25">
      <c r="A107" s="15" t="s">
        <v>426</v>
      </c>
      <c r="B107" s="8"/>
      <c r="C107" s="8" t="s">
        <v>505</v>
      </c>
      <c r="D107" s="8">
        <v>2002</v>
      </c>
      <c r="E107" s="8" t="s">
        <v>474</v>
      </c>
      <c r="F107" s="8" t="s">
        <v>495</v>
      </c>
      <c r="G107" s="8">
        <v>116519</v>
      </c>
      <c r="H107" s="6" t="s">
        <v>521</v>
      </c>
      <c r="I107" s="8" t="s">
        <v>532</v>
      </c>
      <c r="J107" s="34">
        <v>53000</v>
      </c>
      <c r="K107" s="35">
        <v>9063000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8" customHeight="1" x14ac:dyDescent="0.25">
      <c r="A108" s="15" t="s">
        <v>427</v>
      </c>
      <c r="B108" s="8"/>
      <c r="C108" s="8" t="s">
        <v>508</v>
      </c>
      <c r="D108" s="8">
        <v>1998</v>
      </c>
      <c r="E108" s="8" t="s">
        <v>474</v>
      </c>
      <c r="F108" s="8" t="s">
        <v>506</v>
      </c>
      <c r="G108" s="8">
        <v>16628</v>
      </c>
      <c r="H108" s="6">
        <v>3</v>
      </c>
      <c r="I108" s="8" t="s">
        <v>490</v>
      </c>
      <c r="J108" s="34">
        <v>27600</v>
      </c>
      <c r="K108" s="35">
        <v>4719600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8" customHeight="1" x14ac:dyDescent="0.25">
      <c r="A109" s="15" t="s">
        <v>428</v>
      </c>
      <c r="B109" s="8"/>
      <c r="C109" s="8" t="s">
        <v>523</v>
      </c>
      <c r="D109" s="8">
        <v>1988</v>
      </c>
      <c r="E109" s="8" t="s">
        <v>474</v>
      </c>
      <c r="F109" s="8" t="s">
        <v>483</v>
      </c>
      <c r="G109" s="8">
        <v>16613</v>
      </c>
      <c r="H109" s="6">
        <v>3</v>
      </c>
      <c r="I109" s="8" t="s">
        <v>481</v>
      </c>
      <c r="J109" s="34">
        <v>13000</v>
      </c>
      <c r="K109" s="35">
        <v>2223000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8" customHeight="1" x14ac:dyDescent="0.25">
      <c r="A110" s="15" t="s">
        <v>429</v>
      </c>
      <c r="B110" s="8"/>
      <c r="C110" s="8" t="s">
        <v>523</v>
      </c>
      <c r="D110" s="8" t="s">
        <v>475</v>
      </c>
      <c r="E110" s="8" t="s">
        <v>474</v>
      </c>
      <c r="F110" s="8" t="s">
        <v>495</v>
      </c>
      <c r="G110" s="8">
        <v>116619</v>
      </c>
      <c r="H110" s="6">
        <v>3</v>
      </c>
      <c r="I110" s="8" t="s">
        <v>486</v>
      </c>
      <c r="J110" s="34">
        <v>42000</v>
      </c>
      <c r="K110" s="35">
        <v>7182000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8" customHeight="1" x14ac:dyDescent="0.25">
      <c r="A111" s="15" t="s">
        <v>430</v>
      </c>
      <c r="B111" s="8"/>
      <c r="C111" s="8" t="s">
        <v>511</v>
      </c>
      <c r="D111" s="8">
        <v>2008</v>
      </c>
      <c r="E111" s="8" t="s">
        <v>477</v>
      </c>
      <c r="F111" s="8" t="s">
        <v>495</v>
      </c>
      <c r="G111" s="8">
        <v>218239</v>
      </c>
      <c r="H111" s="6">
        <v>3</v>
      </c>
      <c r="I111" s="8" t="s">
        <v>488</v>
      </c>
      <c r="J111" s="34">
        <v>37000</v>
      </c>
      <c r="K111" s="35">
        <v>6327000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8" customHeight="1" x14ac:dyDescent="0.25">
      <c r="A112" s="19" t="s">
        <v>431</v>
      </c>
      <c r="B112" s="8"/>
      <c r="C112" s="8" t="s">
        <v>516</v>
      </c>
      <c r="D112" s="8" t="s">
        <v>475</v>
      </c>
      <c r="E112" s="8" t="s">
        <v>474</v>
      </c>
      <c r="F112" s="8" t="s">
        <v>520</v>
      </c>
      <c r="G112" s="8">
        <v>116515</v>
      </c>
      <c r="H112" s="6">
        <v>3</v>
      </c>
      <c r="I112" s="8" t="s">
        <v>535</v>
      </c>
      <c r="J112" s="34">
        <v>44000</v>
      </c>
      <c r="K112" s="35">
        <v>7524000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8" customHeight="1" x14ac:dyDescent="0.25">
      <c r="A113" s="19" t="s">
        <v>432</v>
      </c>
      <c r="B113" s="8"/>
      <c r="C113" s="8" t="s">
        <v>523</v>
      </c>
      <c r="D113" s="8" t="s">
        <v>475</v>
      </c>
      <c r="E113" s="8" t="s">
        <v>474</v>
      </c>
      <c r="F113" s="8" t="s">
        <v>485</v>
      </c>
      <c r="G113" s="8">
        <v>116610</v>
      </c>
      <c r="H113" s="6">
        <v>3</v>
      </c>
      <c r="I113" s="8" t="s">
        <v>743</v>
      </c>
      <c r="J113" s="34">
        <v>18900</v>
      </c>
      <c r="K113" s="35">
        <v>3231900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8" customHeight="1" x14ac:dyDescent="0.25">
      <c r="A114" s="15" t="s">
        <v>433</v>
      </c>
      <c r="B114" s="8"/>
      <c r="C114" s="8" t="s">
        <v>513</v>
      </c>
      <c r="D114" s="8">
        <v>2000</v>
      </c>
      <c r="E114" s="8" t="s">
        <v>496</v>
      </c>
      <c r="F114" s="8" t="s">
        <v>485</v>
      </c>
      <c r="G114" s="8">
        <v>14000</v>
      </c>
      <c r="H114" s="6">
        <v>3</v>
      </c>
      <c r="I114" s="8" t="s">
        <v>481</v>
      </c>
      <c r="J114" s="34">
        <v>6500</v>
      </c>
      <c r="K114" s="35">
        <v>1111500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8" customHeight="1" x14ac:dyDescent="0.25">
      <c r="A115" s="15" t="s">
        <v>434</v>
      </c>
      <c r="B115" s="8"/>
      <c r="C115" s="8" t="s">
        <v>526</v>
      </c>
      <c r="D115" s="8">
        <v>2010</v>
      </c>
      <c r="E115" s="8" t="s">
        <v>500</v>
      </c>
      <c r="F115" s="8" t="s">
        <v>485</v>
      </c>
      <c r="G115" s="8">
        <v>214270</v>
      </c>
      <c r="H115" s="6">
        <v>3</v>
      </c>
      <c r="I115" s="8" t="s">
        <v>481</v>
      </c>
      <c r="J115" s="34">
        <v>9500</v>
      </c>
      <c r="K115" s="35">
        <v>1624500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8" customHeight="1" x14ac:dyDescent="0.25">
      <c r="A116" s="19" t="s">
        <v>435</v>
      </c>
      <c r="B116" s="8"/>
      <c r="C116" s="8" t="s">
        <v>516</v>
      </c>
      <c r="D116" s="8">
        <v>2008</v>
      </c>
      <c r="E116" s="8" t="s">
        <v>474</v>
      </c>
      <c r="F116" s="8" t="s">
        <v>485</v>
      </c>
      <c r="G116" s="8">
        <v>116520</v>
      </c>
      <c r="H116" s="6">
        <v>3</v>
      </c>
      <c r="I116" s="8" t="s">
        <v>487</v>
      </c>
      <c r="J116" s="34">
        <v>25000</v>
      </c>
      <c r="K116" s="35">
        <v>4275000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8" customHeight="1" x14ac:dyDescent="0.25">
      <c r="A117" s="15" t="s">
        <v>436</v>
      </c>
      <c r="B117" s="8"/>
      <c r="C117" s="8" t="s">
        <v>523</v>
      </c>
      <c r="D117" s="8" t="s">
        <v>475</v>
      </c>
      <c r="E117" s="8" t="s">
        <v>474</v>
      </c>
      <c r="F117" s="8" t="s">
        <v>485</v>
      </c>
      <c r="G117" s="8">
        <v>16610</v>
      </c>
      <c r="H117" s="6">
        <v>3</v>
      </c>
      <c r="I117" s="8" t="s">
        <v>487</v>
      </c>
      <c r="J117" s="34">
        <v>12000</v>
      </c>
      <c r="K117" s="35">
        <v>2052000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8" customHeight="1" x14ac:dyDescent="0.25">
      <c r="A118" s="15" t="s">
        <v>437</v>
      </c>
      <c r="B118" s="8"/>
      <c r="C118" s="8" t="s">
        <v>505</v>
      </c>
      <c r="D118" s="8">
        <v>1999</v>
      </c>
      <c r="E118" s="8" t="s">
        <v>473</v>
      </c>
      <c r="F118" s="8" t="s">
        <v>485</v>
      </c>
      <c r="G118" s="8">
        <v>16200</v>
      </c>
      <c r="H118" s="6">
        <v>3</v>
      </c>
      <c r="I118" s="8" t="s">
        <v>490</v>
      </c>
      <c r="J118" s="34">
        <v>6500</v>
      </c>
      <c r="K118" s="35">
        <v>1111500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8" customHeight="1" x14ac:dyDescent="0.25">
      <c r="A119" s="19" t="s">
        <v>438</v>
      </c>
      <c r="B119" s="8"/>
      <c r="C119" s="8" t="s">
        <v>505</v>
      </c>
      <c r="D119" s="8">
        <v>2004</v>
      </c>
      <c r="E119" s="8" t="s">
        <v>473</v>
      </c>
      <c r="F119" s="8" t="s">
        <v>485</v>
      </c>
      <c r="G119" s="8">
        <v>16200</v>
      </c>
      <c r="H119" s="6">
        <v>3</v>
      </c>
      <c r="I119" s="8" t="s">
        <v>481</v>
      </c>
      <c r="J119" s="34">
        <v>6500</v>
      </c>
      <c r="K119" s="35">
        <v>1111500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8" customHeight="1" x14ac:dyDescent="0.25">
      <c r="A120" s="19" t="s">
        <v>439</v>
      </c>
      <c r="B120" s="8"/>
      <c r="C120" s="8" t="s">
        <v>505</v>
      </c>
      <c r="D120" s="8">
        <v>1991</v>
      </c>
      <c r="E120" s="8" t="s">
        <v>473</v>
      </c>
      <c r="F120" s="8" t="s">
        <v>478</v>
      </c>
      <c r="G120" s="8">
        <v>16234</v>
      </c>
      <c r="H120" s="6">
        <v>5</v>
      </c>
      <c r="I120" s="8" t="s">
        <v>517</v>
      </c>
      <c r="J120" s="34">
        <v>7000</v>
      </c>
      <c r="K120" s="35">
        <v>1197000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8" customHeight="1" x14ac:dyDescent="0.25">
      <c r="A121" s="19" t="s">
        <v>440</v>
      </c>
      <c r="B121" s="8"/>
      <c r="C121" s="8" t="s">
        <v>505</v>
      </c>
      <c r="D121" s="8">
        <v>2004</v>
      </c>
      <c r="E121" s="8" t="s">
        <v>473</v>
      </c>
      <c r="F121" s="8" t="s">
        <v>478</v>
      </c>
      <c r="G121" s="8">
        <v>16234</v>
      </c>
      <c r="H121" s="6">
        <v>5</v>
      </c>
      <c r="I121" s="8" t="s">
        <v>481</v>
      </c>
      <c r="J121" s="34">
        <v>8000</v>
      </c>
      <c r="K121" s="35">
        <v>1368000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8" customHeight="1" x14ac:dyDescent="0.25">
      <c r="A122" s="19" t="s">
        <v>441</v>
      </c>
      <c r="B122" s="8"/>
      <c r="C122" s="8" t="s">
        <v>505</v>
      </c>
      <c r="D122" s="8">
        <v>1995</v>
      </c>
      <c r="E122" s="8" t="s">
        <v>473</v>
      </c>
      <c r="F122" s="8" t="s">
        <v>483</v>
      </c>
      <c r="G122" s="8">
        <v>16263</v>
      </c>
      <c r="H122" s="6">
        <v>5</v>
      </c>
      <c r="I122" s="8" t="s">
        <v>517</v>
      </c>
      <c r="J122" s="34">
        <v>8000</v>
      </c>
      <c r="K122" s="35">
        <v>1368000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8" customHeight="1" x14ac:dyDescent="0.25">
      <c r="A123" s="15" t="s">
        <v>442</v>
      </c>
      <c r="B123" s="8"/>
      <c r="C123" s="8" t="s">
        <v>505</v>
      </c>
      <c r="D123" s="8">
        <v>2000</v>
      </c>
      <c r="E123" s="8" t="s">
        <v>482</v>
      </c>
      <c r="F123" s="8" t="s">
        <v>478</v>
      </c>
      <c r="G123" s="8">
        <v>79174</v>
      </c>
      <c r="H123" s="6">
        <v>5</v>
      </c>
      <c r="I123" s="8" t="s">
        <v>488</v>
      </c>
      <c r="J123" s="34">
        <v>4500</v>
      </c>
      <c r="K123" s="35">
        <v>769500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8" customHeight="1" x14ac:dyDescent="0.25">
      <c r="A124" s="15" t="s">
        <v>443</v>
      </c>
      <c r="B124" s="8"/>
      <c r="C124" s="8" t="s">
        <v>505</v>
      </c>
      <c r="D124" s="8">
        <v>2005</v>
      </c>
      <c r="E124" s="8" t="s">
        <v>482</v>
      </c>
      <c r="F124" s="8" t="s">
        <v>478</v>
      </c>
      <c r="G124" s="8">
        <v>79174</v>
      </c>
      <c r="H124" s="6">
        <v>5</v>
      </c>
      <c r="I124" s="8" t="s">
        <v>488</v>
      </c>
      <c r="J124" s="34">
        <v>4500</v>
      </c>
      <c r="K124" s="35">
        <v>769500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8" customHeight="1" x14ac:dyDescent="0.25">
      <c r="A125" s="15" t="s">
        <v>444</v>
      </c>
      <c r="B125" s="8"/>
      <c r="C125" s="8" t="s">
        <v>505</v>
      </c>
      <c r="D125" s="8">
        <v>2002</v>
      </c>
      <c r="E125" s="8" t="s">
        <v>482</v>
      </c>
      <c r="F125" s="8" t="s">
        <v>478</v>
      </c>
      <c r="G125" s="8">
        <v>79174</v>
      </c>
      <c r="H125" s="6">
        <v>5</v>
      </c>
      <c r="I125" s="8" t="s">
        <v>488</v>
      </c>
      <c r="J125" s="34">
        <v>5500</v>
      </c>
      <c r="K125" s="35">
        <v>940500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8" customHeight="1" x14ac:dyDescent="0.25">
      <c r="A126" s="19" t="s">
        <v>445</v>
      </c>
      <c r="B126" s="8"/>
      <c r="C126" s="8" t="s">
        <v>505</v>
      </c>
      <c r="D126" s="8">
        <v>1991</v>
      </c>
      <c r="E126" s="8" t="s">
        <v>482</v>
      </c>
      <c r="F126" s="8" t="s">
        <v>483</v>
      </c>
      <c r="G126" s="8">
        <v>69173</v>
      </c>
      <c r="H126" s="6">
        <v>5</v>
      </c>
      <c r="I126" s="8" t="s">
        <v>484</v>
      </c>
      <c r="J126" s="34">
        <v>6600</v>
      </c>
      <c r="K126" s="35">
        <v>1128600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8" customHeight="1" x14ac:dyDescent="0.25">
      <c r="A127" s="15" t="s">
        <v>446</v>
      </c>
      <c r="B127" s="8"/>
      <c r="C127" s="8" t="s">
        <v>523</v>
      </c>
      <c r="D127" s="8">
        <v>1991</v>
      </c>
      <c r="E127" s="8" t="s">
        <v>474</v>
      </c>
      <c r="F127" s="8" t="s">
        <v>485</v>
      </c>
      <c r="G127" s="8">
        <v>16610</v>
      </c>
      <c r="H127" s="6">
        <v>3</v>
      </c>
      <c r="I127" s="8" t="s">
        <v>487</v>
      </c>
      <c r="J127" s="34">
        <v>12000</v>
      </c>
      <c r="K127" s="35">
        <v>2052000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8" customHeight="1" x14ac:dyDescent="0.25">
      <c r="A128" s="15" t="s">
        <v>447</v>
      </c>
      <c r="B128" s="8"/>
      <c r="C128" s="8" t="s">
        <v>523</v>
      </c>
      <c r="D128" s="8" t="s">
        <v>475</v>
      </c>
      <c r="E128" s="8" t="s">
        <v>474</v>
      </c>
      <c r="F128" s="8" t="s">
        <v>485</v>
      </c>
      <c r="G128" s="8">
        <v>16610</v>
      </c>
      <c r="H128" s="6">
        <v>3</v>
      </c>
      <c r="I128" s="8" t="s">
        <v>481</v>
      </c>
      <c r="J128" s="34">
        <v>11900</v>
      </c>
      <c r="K128" s="35">
        <v>2034900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8" customHeight="1" x14ac:dyDescent="0.25">
      <c r="A129" s="15" t="s">
        <v>448</v>
      </c>
      <c r="B129" s="8"/>
      <c r="C129" s="8" t="s">
        <v>505</v>
      </c>
      <c r="D129" s="8">
        <v>2002</v>
      </c>
      <c r="E129" s="8" t="s">
        <v>473</v>
      </c>
      <c r="F129" s="8" t="s">
        <v>495</v>
      </c>
      <c r="G129" s="8">
        <v>118239</v>
      </c>
      <c r="H129" s="6">
        <v>3</v>
      </c>
      <c r="I129" s="8" t="s">
        <v>488</v>
      </c>
      <c r="J129" s="34">
        <v>30000</v>
      </c>
      <c r="K129" s="35">
        <v>5130000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8" customHeight="1" x14ac:dyDescent="0.25">
      <c r="A130" s="19" t="s">
        <v>449</v>
      </c>
      <c r="B130" s="8"/>
      <c r="C130" s="8" t="s">
        <v>505</v>
      </c>
      <c r="D130" s="8" t="s">
        <v>475</v>
      </c>
      <c r="E130" s="8" t="s">
        <v>473</v>
      </c>
      <c r="F130" s="8" t="s">
        <v>485</v>
      </c>
      <c r="G130" s="8">
        <v>126200</v>
      </c>
      <c r="H130" s="6">
        <v>3</v>
      </c>
      <c r="I130" s="8" t="s">
        <v>490</v>
      </c>
      <c r="J130" s="34">
        <v>9000</v>
      </c>
      <c r="K130" s="35">
        <v>1539000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8" customHeight="1" x14ac:dyDescent="0.25">
      <c r="A131" s="15" t="s">
        <v>450</v>
      </c>
      <c r="B131" s="8"/>
      <c r="C131" s="8" t="s">
        <v>523</v>
      </c>
      <c r="D131" s="8">
        <v>1991</v>
      </c>
      <c r="E131" s="8" t="s">
        <v>474</v>
      </c>
      <c r="F131" s="8" t="s">
        <v>506</v>
      </c>
      <c r="G131" s="8">
        <v>16618</v>
      </c>
      <c r="H131" s="6">
        <v>3</v>
      </c>
      <c r="I131" s="8" t="s">
        <v>492</v>
      </c>
      <c r="J131" s="34">
        <v>32000</v>
      </c>
      <c r="K131" s="35">
        <v>5472000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8" customHeight="1" x14ac:dyDescent="0.25">
      <c r="A132" s="19" t="s">
        <v>451</v>
      </c>
      <c r="B132" s="8"/>
      <c r="C132" s="8" t="s">
        <v>505</v>
      </c>
      <c r="D132" s="8" t="s">
        <v>475</v>
      </c>
      <c r="E132" s="8" t="s">
        <v>477</v>
      </c>
      <c r="F132" s="8" t="s">
        <v>485</v>
      </c>
      <c r="G132" s="8">
        <v>126300</v>
      </c>
      <c r="H132" s="6">
        <v>3</v>
      </c>
      <c r="I132" s="8" t="s">
        <v>743</v>
      </c>
      <c r="J132" s="34">
        <v>10000</v>
      </c>
      <c r="K132" s="35">
        <v>1710000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8" customHeight="1" x14ac:dyDescent="0.25">
      <c r="A133" s="19" t="s">
        <v>452</v>
      </c>
      <c r="B133" s="8"/>
      <c r="C133" s="8" t="s">
        <v>505</v>
      </c>
      <c r="D133" s="8" t="s">
        <v>475</v>
      </c>
      <c r="E133" s="8" t="s">
        <v>474</v>
      </c>
      <c r="F133" s="8" t="s">
        <v>483</v>
      </c>
      <c r="G133" s="8">
        <v>116503</v>
      </c>
      <c r="H133" s="6">
        <v>3</v>
      </c>
      <c r="I133" s="8" t="s">
        <v>487</v>
      </c>
      <c r="J133" s="34">
        <v>24000</v>
      </c>
      <c r="K133" s="35">
        <v>4104000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8" customHeight="1" x14ac:dyDescent="0.25">
      <c r="A134" s="15" t="s">
        <v>453</v>
      </c>
      <c r="B134" s="8"/>
      <c r="C134" s="8" t="s">
        <v>505</v>
      </c>
      <c r="D134" s="8">
        <v>1990</v>
      </c>
      <c r="E134" s="8" t="s">
        <v>473</v>
      </c>
      <c r="F134" s="8" t="s">
        <v>483</v>
      </c>
      <c r="G134" s="8">
        <v>16233</v>
      </c>
      <c r="H134" s="6">
        <v>5</v>
      </c>
      <c r="I134" s="8" t="s">
        <v>517</v>
      </c>
      <c r="J134" s="34">
        <v>9500</v>
      </c>
      <c r="K134" s="35">
        <v>1624500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8" customHeight="1" x14ac:dyDescent="0.25">
      <c r="A135" s="19" t="s">
        <v>454</v>
      </c>
      <c r="B135" s="8"/>
      <c r="C135" s="8" t="s">
        <v>505</v>
      </c>
      <c r="D135" s="8">
        <v>1993</v>
      </c>
      <c r="E135" s="8" t="s">
        <v>473</v>
      </c>
      <c r="F135" s="8" t="s">
        <v>483</v>
      </c>
      <c r="G135" s="8">
        <v>16233</v>
      </c>
      <c r="H135" s="6">
        <v>5</v>
      </c>
      <c r="I135" s="8" t="s">
        <v>484</v>
      </c>
      <c r="J135" s="34">
        <v>9800</v>
      </c>
      <c r="K135" s="35">
        <v>1675800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8" customHeight="1" x14ac:dyDescent="0.25">
      <c r="A136" s="19" t="s">
        <v>455</v>
      </c>
      <c r="B136" s="8"/>
      <c r="C136" s="8" t="s">
        <v>505</v>
      </c>
      <c r="D136" s="8">
        <v>1995</v>
      </c>
      <c r="E136" s="8" t="s">
        <v>473</v>
      </c>
      <c r="F136" s="8" t="s">
        <v>478</v>
      </c>
      <c r="G136" s="8">
        <v>16264</v>
      </c>
      <c r="H136" s="6">
        <v>5</v>
      </c>
      <c r="I136" s="8" t="s">
        <v>481</v>
      </c>
      <c r="J136" s="34">
        <v>7600</v>
      </c>
      <c r="K136" s="35">
        <v>1299600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8" customHeight="1" x14ac:dyDescent="0.25">
      <c r="A137" s="19" t="s">
        <v>456</v>
      </c>
      <c r="B137" s="8"/>
      <c r="C137" s="8" t="s">
        <v>505</v>
      </c>
      <c r="D137" s="8">
        <v>1991</v>
      </c>
      <c r="E137" s="8" t="s">
        <v>473</v>
      </c>
      <c r="F137" s="8" t="s">
        <v>483</v>
      </c>
      <c r="G137" s="8">
        <v>16233</v>
      </c>
      <c r="H137" s="6">
        <v>5</v>
      </c>
      <c r="I137" s="8" t="s">
        <v>517</v>
      </c>
      <c r="J137" s="34">
        <v>9700</v>
      </c>
      <c r="K137" s="35">
        <v>1658700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8" customHeight="1" thickBot="1" x14ac:dyDescent="0.3">
      <c r="A138" s="104" t="s">
        <v>457</v>
      </c>
      <c r="B138" s="111"/>
      <c r="C138" s="111" t="s">
        <v>516</v>
      </c>
      <c r="D138" s="111">
        <v>2000</v>
      </c>
      <c r="E138" s="111" t="s">
        <v>474</v>
      </c>
      <c r="F138" s="111" t="s">
        <v>485</v>
      </c>
      <c r="G138" s="111">
        <v>116520</v>
      </c>
      <c r="H138" s="120">
        <v>3</v>
      </c>
      <c r="I138" s="111" t="s">
        <v>487</v>
      </c>
      <c r="J138" s="112">
        <v>26000</v>
      </c>
      <c r="K138" s="113">
        <v>4446000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8" customHeight="1" x14ac:dyDescent="0.25">
      <c r="A139" s="8"/>
      <c r="B139" s="8"/>
      <c r="C139" s="8"/>
      <c r="D139" s="8"/>
      <c r="E139" s="8"/>
      <c r="F139" s="8"/>
      <c r="G139" s="6" t="s">
        <v>772</v>
      </c>
      <c r="H139" s="6">
        <v>99</v>
      </c>
      <c r="I139" s="8"/>
      <c r="J139" s="34">
        <f>SUM(J40:J138)</f>
        <v>1294200</v>
      </c>
      <c r="K139" s="35">
        <f>SUM(K40:K138)</f>
        <v>221308200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8" customHeight="1" x14ac:dyDescent="0.25">
      <c r="A140" s="8"/>
      <c r="B140" s="8"/>
      <c r="C140" s="8"/>
      <c r="D140" s="8"/>
      <c r="E140" s="8"/>
      <c r="F140" s="8"/>
      <c r="G140" s="8"/>
      <c r="H140" s="6"/>
      <c r="I140" s="8"/>
      <c r="J140" s="34"/>
      <c r="K140" s="35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8" customHeight="1" x14ac:dyDescent="0.25">
      <c r="A141" s="8"/>
      <c r="B141" s="8"/>
      <c r="C141" s="8"/>
      <c r="D141" s="8"/>
      <c r="E141" s="8"/>
      <c r="F141" s="8"/>
      <c r="G141" s="8"/>
      <c r="H141" s="6"/>
      <c r="I141" s="8"/>
      <c r="J141" s="34"/>
      <c r="K141" s="35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8" customHeight="1" x14ac:dyDescent="0.25">
      <c r="A142" s="8"/>
      <c r="B142" s="8"/>
      <c r="C142" s="8"/>
      <c r="D142" s="8"/>
      <c r="E142" s="8"/>
      <c r="F142" s="8"/>
      <c r="G142" s="8"/>
      <c r="H142" s="6"/>
      <c r="I142" s="8"/>
      <c r="J142" s="34"/>
      <c r="K142" s="35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8" customHeight="1" x14ac:dyDescent="0.25">
      <c r="A143" s="8"/>
      <c r="B143" s="8"/>
      <c r="C143" s="8"/>
      <c r="D143" s="8"/>
      <c r="E143" s="8"/>
      <c r="F143" s="8"/>
      <c r="G143" s="8"/>
      <c r="H143" s="6"/>
      <c r="I143" s="8"/>
      <c r="J143" s="34"/>
      <c r="K143" s="35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8" customHeight="1" x14ac:dyDescent="0.25">
      <c r="A144" s="8"/>
      <c r="B144" s="8"/>
      <c r="C144" s="8"/>
      <c r="D144" s="8"/>
      <c r="E144" s="8"/>
      <c r="F144" s="8"/>
      <c r="G144" s="8"/>
      <c r="H144" s="6"/>
      <c r="I144" s="8"/>
      <c r="J144" s="34"/>
      <c r="K144" s="35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8" customHeight="1" x14ac:dyDescent="0.25">
      <c r="A145" s="8"/>
      <c r="B145" s="8"/>
      <c r="C145" s="8"/>
      <c r="D145" s="8"/>
      <c r="E145" s="8"/>
      <c r="F145" s="8"/>
      <c r="G145" s="8"/>
      <c r="H145" s="6"/>
      <c r="I145" s="8"/>
      <c r="J145" s="34"/>
      <c r="K145" s="35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8" customHeight="1" x14ac:dyDescent="0.25">
      <c r="A146" s="8"/>
      <c r="B146" s="8"/>
      <c r="C146" s="8"/>
      <c r="D146" s="8"/>
      <c r="E146" s="8"/>
      <c r="F146" s="8"/>
      <c r="G146" s="8"/>
      <c r="H146" s="6"/>
      <c r="I146" s="8"/>
      <c r="J146" s="34"/>
      <c r="K146" s="35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8" customHeight="1" x14ac:dyDescent="0.25">
      <c r="A147" s="8"/>
      <c r="B147" s="8"/>
      <c r="C147" s="8"/>
      <c r="D147" s="8"/>
      <c r="E147" s="8"/>
      <c r="F147" s="8"/>
      <c r="G147" s="8"/>
      <c r="H147" s="6"/>
      <c r="I147" s="8"/>
      <c r="J147" s="34"/>
      <c r="K147" s="35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8" customHeight="1" x14ac:dyDescent="0.25">
      <c r="A148" s="8"/>
      <c r="B148" s="8"/>
      <c r="C148" s="8"/>
      <c r="D148" s="8"/>
      <c r="E148" s="8"/>
      <c r="F148" s="8"/>
      <c r="G148" s="8"/>
      <c r="H148" s="6"/>
      <c r="I148" s="8"/>
      <c r="J148" s="34"/>
      <c r="K148" s="35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8" customHeight="1" x14ac:dyDescent="0.25">
      <c r="A149" s="8"/>
      <c r="B149" s="8"/>
      <c r="C149" s="8"/>
      <c r="D149" s="8"/>
      <c r="E149" s="8"/>
      <c r="F149" s="8"/>
      <c r="G149" s="8"/>
      <c r="H149" s="6"/>
      <c r="I149" s="8"/>
      <c r="J149" s="34"/>
      <c r="K149" s="35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8" customHeight="1" x14ac:dyDescent="0.25">
      <c r="A150" s="8"/>
      <c r="B150" s="8"/>
      <c r="C150" s="8"/>
      <c r="D150" s="8"/>
      <c r="E150" s="8"/>
      <c r="F150" s="8"/>
      <c r="G150" s="8"/>
      <c r="H150" s="6"/>
      <c r="I150" s="8"/>
      <c r="J150" s="34"/>
      <c r="K150" s="35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8" customHeight="1" x14ac:dyDescent="0.25">
      <c r="A151" s="8"/>
      <c r="B151" s="8"/>
      <c r="C151" s="8"/>
      <c r="D151" s="8"/>
      <c r="E151" s="8"/>
      <c r="F151" s="8"/>
      <c r="G151" s="8"/>
      <c r="H151" s="6"/>
      <c r="I151" s="8"/>
      <c r="J151" s="34"/>
      <c r="K151" s="35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8" customHeight="1" x14ac:dyDescent="0.25">
      <c r="A152" s="8"/>
      <c r="B152" s="8"/>
      <c r="C152" s="8"/>
      <c r="D152" s="8"/>
      <c r="E152" s="8"/>
      <c r="F152" s="8"/>
      <c r="G152" s="8"/>
      <c r="H152" s="6"/>
      <c r="I152" s="8"/>
      <c r="J152" s="34"/>
      <c r="K152" s="35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8" customHeight="1" x14ac:dyDescent="0.25">
      <c r="A153" s="8"/>
      <c r="B153" s="8"/>
      <c r="C153" s="8"/>
      <c r="D153" s="8"/>
      <c r="E153" s="8"/>
      <c r="F153" s="8"/>
      <c r="G153" s="8"/>
      <c r="H153" s="6"/>
      <c r="I153" s="8"/>
      <c r="J153" s="34"/>
      <c r="K153" s="35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8" customHeight="1" x14ac:dyDescent="0.25">
      <c r="A154" s="8"/>
      <c r="B154" s="8"/>
      <c r="C154" s="8"/>
      <c r="D154" s="8"/>
      <c r="E154" s="8"/>
      <c r="F154" s="8"/>
      <c r="G154" s="8"/>
      <c r="H154" s="6"/>
      <c r="I154" s="8"/>
      <c r="J154" s="34"/>
      <c r="K154" s="35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8" customHeight="1" x14ac:dyDescent="0.25">
      <c r="A155" s="8"/>
      <c r="B155" s="8"/>
      <c r="C155" s="8"/>
      <c r="D155" s="8"/>
      <c r="E155" s="8"/>
      <c r="F155" s="8"/>
      <c r="G155" s="8"/>
      <c r="H155" s="6"/>
      <c r="I155" s="8"/>
      <c r="J155" s="34"/>
      <c r="K155" s="35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8" customHeight="1" x14ac:dyDescent="0.25">
      <c r="A156" s="8"/>
      <c r="B156" s="8"/>
      <c r="C156" s="8"/>
      <c r="D156" s="8"/>
      <c r="E156" s="8"/>
      <c r="F156" s="8"/>
      <c r="G156" s="8"/>
      <c r="H156" s="6"/>
      <c r="I156" s="8"/>
      <c r="J156" s="34"/>
      <c r="K156" s="35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8" customHeight="1" x14ac:dyDescent="0.25">
      <c r="A157" s="8"/>
      <c r="B157" s="8"/>
      <c r="C157" s="8"/>
      <c r="D157" s="8"/>
      <c r="E157" s="8"/>
      <c r="F157" s="8"/>
      <c r="G157" s="8"/>
      <c r="H157" s="6"/>
      <c r="I157" s="8"/>
      <c r="J157" s="34"/>
      <c r="K157" s="35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8" customHeight="1" x14ac:dyDescent="0.25">
      <c r="A158" s="8"/>
      <c r="B158" s="8"/>
      <c r="C158" s="8"/>
      <c r="D158" s="8"/>
      <c r="E158" s="8"/>
      <c r="F158" s="8"/>
      <c r="G158" s="8"/>
      <c r="H158" s="6"/>
      <c r="I158" s="8"/>
      <c r="J158" s="34"/>
      <c r="K158" s="35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8" customHeight="1" x14ac:dyDescent="0.25">
      <c r="A159" s="8"/>
      <c r="B159" s="8"/>
      <c r="C159" s="8"/>
      <c r="D159" s="8"/>
      <c r="E159" s="8"/>
      <c r="F159" s="8"/>
      <c r="G159" s="8"/>
      <c r="H159" s="6"/>
      <c r="I159" s="8"/>
      <c r="J159" s="34"/>
      <c r="K159" s="35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8" customHeight="1" x14ac:dyDescent="0.25">
      <c r="A160" s="8"/>
      <c r="B160" s="8"/>
      <c r="C160" s="8"/>
      <c r="D160" s="8"/>
      <c r="E160" s="8"/>
      <c r="F160" s="8"/>
      <c r="G160" s="8"/>
      <c r="H160" s="6"/>
      <c r="I160" s="8"/>
      <c r="J160" s="34"/>
      <c r="K160" s="35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8" customHeight="1" x14ac:dyDescent="0.25">
      <c r="A161" s="8"/>
      <c r="B161" s="8"/>
      <c r="C161" s="8"/>
      <c r="D161" s="8"/>
      <c r="E161" s="8"/>
      <c r="F161" s="8"/>
      <c r="G161" s="8"/>
      <c r="H161" s="6"/>
      <c r="I161" s="8"/>
      <c r="J161" s="34"/>
      <c r="K161" s="35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8" customHeight="1" x14ac:dyDescent="0.25">
      <c r="A162" s="8"/>
      <c r="B162" s="8"/>
      <c r="C162" s="8"/>
      <c r="D162" s="8"/>
      <c r="E162" s="8"/>
      <c r="F162" s="8"/>
      <c r="G162" s="8"/>
      <c r="H162" s="6"/>
      <c r="I162" s="8"/>
      <c r="J162" s="34"/>
      <c r="K162" s="35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8" customHeight="1" x14ac:dyDescent="0.25">
      <c r="A163" s="8"/>
      <c r="B163" s="8"/>
      <c r="C163" s="8"/>
      <c r="D163" s="8"/>
      <c r="E163" s="8"/>
      <c r="F163" s="8"/>
      <c r="G163" s="8"/>
      <c r="H163" s="6"/>
      <c r="I163" s="8"/>
      <c r="J163" s="34"/>
      <c r="K163" s="35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8" customHeight="1" x14ac:dyDescent="0.25">
      <c r="A164" s="8"/>
      <c r="B164" s="8"/>
      <c r="C164" s="8"/>
      <c r="D164" s="8"/>
      <c r="E164" s="8"/>
      <c r="F164" s="8"/>
      <c r="G164" s="8"/>
      <c r="H164" s="6"/>
      <c r="I164" s="8"/>
      <c r="J164" s="34"/>
      <c r="K164" s="35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8" customHeight="1" x14ac:dyDescent="0.25">
      <c r="A165" s="8"/>
      <c r="B165" s="8"/>
      <c r="C165" s="8"/>
      <c r="D165" s="8"/>
      <c r="E165" s="8"/>
      <c r="F165" s="8"/>
      <c r="G165" s="8"/>
      <c r="H165" s="6"/>
      <c r="I165" s="8"/>
      <c r="J165" s="34"/>
      <c r="K165" s="35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8" customHeight="1" x14ac:dyDescent="0.25">
      <c r="A166" s="8"/>
      <c r="B166" s="8"/>
      <c r="C166" s="8"/>
      <c r="D166" s="8"/>
      <c r="E166" s="8"/>
      <c r="F166" s="8"/>
      <c r="G166" s="8"/>
      <c r="H166" s="6"/>
      <c r="I166" s="8"/>
      <c r="J166" s="34"/>
      <c r="K166" s="35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8" customHeight="1" x14ac:dyDescent="0.25">
      <c r="A167" s="8"/>
      <c r="B167" s="8"/>
      <c r="C167" s="8"/>
      <c r="D167" s="8"/>
      <c r="E167" s="8"/>
      <c r="F167" s="8"/>
      <c r="G167" s="8"/>
      <c r="H167" s="6"/>
      <c r="I167" s="8"/>
      <c r="J167" s="34"/>
      <c r="K167" s="35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8" customHeight="1" x14ac:dyDescent="0.25">
      <c r="A168" s="8"/>
      <c r="B168" s="8"/>
      <c r="C168" s="8"/>
      <c r="D168" s="8"/>
      <c r="E168" s="8"/>
      <c r="F168" s="8"/>
      <c r="G168" s="8"/>
      <c r="H168" s="6"/>
      <c r="I168" s="8"/>
      <c r="J168" s="34"/>
      <c r="K168" s="35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8" customHeight="1" x14ac:dyDescent="0.25">
      <c r="A169" s="8"/>
      <c r="B169" s="8"/>
      <c r="C169" s="8"/>
      <c r="D169" s="8"/>
      <c r="E169" s="8"/>
      <c r="F169" s="8"/>
      <c r="G169" s="8"/>
      <c r="H169" s="6"/>
      <c r="I169" s="8"/>
      <c r="J169" s="34"/>
      <c r="K169" s="35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8" customHeight="1" x14ac:dyDescent="0.25">
      <c r="A170" s="8"/>
      <c r="B170" s="8"/>
      <c r="C170" s="8"/>
      <c r="D170" s="8"/>
      <c r="E170" s="8"/>
      <c r="F170" s="8"/>
      <c r="G170" s="8"/>
      <c r="H170" s="6"/>
      <c r="I170" s="8"/>
      <c r="J170" s="34"/>
      <c r="K170" s="35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8" customHeight="1" x14ac:dyDescent="0.25">
      <c r="A171" s="8"/>
      <c r="B171" s="8"/>
      <c r="C171" s="8"/>
      <c r="D171" s="8"/>
      <c r="E171" s="8"/>
      <c r="F171" s="8"/>
      <c r="G171" s="8"/>
      <c r="H171" s="6"/>
      <c r="I171" s="8"/>
      <c r="J171" s="34"/>
      <c r="K171" s="35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8" customHeight="1" x14ac:dyDescent="0.25">
      <c r="A172" s="8"/>
      <c r="B172" s="8"/>
      <c r="C172" s="8"/>
      <c r="D172" s="8"/>
      <c r="E172" s="8"/>
      <c r="F172" s="8"/>
      <c r="G172" s="8"/>
      <c r="H172" s="6"/>
      <c r="I172" s="8"/>
      <c r="J172" s="34"/>
      <c r="K172" s="35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8" customHeight="1" x14ac:dyDescent="0.25">
      <c r="A173" s="8"/>
      <c r="B173" s="8"/>
      <c r="C173" s="8"/>
      <c r="D173" s="8"/>
      <c r="E173" s="8"/>
      <c r="F173" s="8"/>
      <c r="G173" s="8"/>
      <c r="H173" s="6"/>
      <c r="I173" s="8"/>
      <c r="J173" s="34"/>
      <c r="K173" s="35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8" customHeight="1" x14ac:dyDescent="0.25">
      <c r="A174" s="8"/>
      <c r="B174" s="8"/>
      <c r="C174" s="8"/>
      <c r="D174" s="8"/>
      <c r="E174" s="8"/>
      <c r="F174" s="8"/>
      <c r="G174" s="8"/>
      <c r="H174" s="6"/>
      <c r="I174" s="8"/>
      <c r="J174" s="34"/>
      <c r="K174" s="35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8" customHeight="1" x14ac:dyDescent="0.25">
      <c r="A175" s="8"/>
      <c r="B175" s="8"/>
      <c r="C175" s="8"/>
      <c r="D175" s="8"/>
      <c r="E175" s="8"/>
      <c r="F175" s="8"/>
      <c r="G175" s="8"/>
      <c r="H175" s="6"/>
      <c r="I175" s="8"/>
      <c r="J175" s="34"/>
      <c r="K175" s="35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8" customHeight="1" x14ac:dyDescent="0.25">
      <c r="A176" s="8"/>
      <c r="B176" s="8"/>
      <c r="C176" s="8"/>
      <c r="D176" s="8"/>
      <c r="E176" s="8"/>
      <c r="F176" s="8"/>
      <c r="G176" s="8"/>
      <c r="H176" s="6"/>
      <c r="I176" s="8"/>
      <c r="J176" s="34"/>
      <c r="K176" s="35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8" customHeight="1" x14ac:dyDescent="0.25">
      <c r="A177" s="8"/>
      <c r="B177" s="8"/>
      <c r="C177" s="8"/>
      <c r="D177" s="8"/>
      <c r="E177" s="8"/>
      <c r="F177" s="8"/>
      <c r="G177" s="8"/>
      <c r="H177" s="6"/>
      <c r="I177" s="8"/>
      <c r="J177" s="34"/>
      <c r="K177" s="35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8" customHeight="1" x14ac:dyDescent="0.25">
      <c r="A178" s="8"/>
      <c r="B178" s="8"/>
      <c r="C178" s="8"/>
      <c r="D178" s="8"/>
      <c r="E178" s="8"/>
      <c r="F178" s="8"/>
      <c r="G178" s="8"/>
      <c r="H178" s="6"/>
      <c r="I178" s="8"/>
      <c r="J178" s="34"/>
      <c r="K178" s="35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8" customHeight="1" x14ac:dyDescent="0.25">
      <c r="A179" s="8"/>
      <c r="B179" s="8"/>
      <c r="C179" s="8"/>
      <c r="D179" s="8"/>
      <c r="E179" s="8"/>
      <c r="F179" s="8"/>
      <c r="G179" s="8"/>
      <c r="H179" s="6"/>
      <c r="I179" s="8"/>
      <c r="J179" s="34"/>
      <c r="K179" s="35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8" customHeight="1" x14ac:dyDescent="0.25">
      <c r="A180" s="8"/>
      <c r="B180" s="8"/>
      <c r="C180" s="8"/>
      <c r="D180" s="8"/>
      <c r="E180" s="8"/>
      <c r="F180" s="8"/>
      <c r="G180" s="8"/>
      <c r="H180" s="6"/>
      <c r="I180" s="8"/>
      <c r="J180" s="34"/>
      <c r="K180" s="35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8" customHeight="1" x14ac:dyDescent="0.25">
      <c r="A181" s="8"/>
      <c r="B181" s="8"/>
      <c r="C181" s="8"/>
      <c r="D181" s="8"/>
      <c r="E181" s="8"/>
      <c r="F181" s="8"/>
      <c r="G181" s="8"/>
      <c r="H181" s="6"/>
      <c r="I181" s="8"/>
      <c r="J181" s="34"/>
      <c r="K181" s="35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8" customHeight="1" x14ac:dyDescent="0.25">
      <c r="A182" s="8"/>
      <c r="B182" s="8"/>
      <c r="C182" s="8"/>
      <c r="D182" s="8"/>
      <c r="E182" s="8"/>
      <c r="F182" s="8"/>
      <c r="G182" s="8"/>
      <c r="H182" s="6"/>
      <c r="I182" s="8"/>
      <c r="J182" s="34"/>
      <c r="K182" s="35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8" customHeight="1" x14ac:dyDescent="0.25">
      <c r="A183" s="8"/>
      <c r="B183" s="8"/>
      <c r="C183" s="8"/>
      <c r="D183" s="8"/>
      <c r="E183" s="8"/>
      <c r="F183" s="8"/>
      <c r="G183" s="8"/>
      <c r="H183" s="6"/>
      <c r="I183" s="8"/>
      <c r="J183" s="34"/>
      <c r="K183" s="35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8" customHeight="1" x14ac:dyDescent="0.25">
      <c r="A184" s="8"/>
      <c r="B184" s="8"/>
      <c r="C184" s="8"/>
      <c r="D184" s="8"/>
      <c r="E184" s="8"/>
      <c r="F184" s="8"/>
      <c r="G184" s="8"/>
      <c r="H184" s="6"/>
      <c r="I184" s="8"/>
      <c r="J184" s="34"/>
      <c r="K184" s="35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8" customHeight="1" x14ac:dyDescent="0.25">
      <c r="A185" s="8"/>
      <c r="B185" s="8"/>
      <c r="C185" s="8"/>
      <c r="D185" s="8"/>
      <c r="E185" s="8"/>
      <c r="F185" s="8"/>
      <c r="G185" s="8"/>
      <c r="H185" s="6"/>
      <c r="I185" s="8"/>
      <c r="J185" s="34"/>
      <c r="K185" s="35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8" customHeight="1" x14ac:dyDescent="0.25">
      <c r="A186" s="8"/>
      <c r="B186" s="8"/>
      <c r="C186" s="8"/>
      <c r="D186" s="8"/>
      <c r="E186" s="8"/>
      <c r="F186" s="8"/>
      <c r="G186" s="8"/>
      <c r="H186" s="6"/>
      <c r="I186" s="8"/>
      <c r="J186" s="34"/>
      <c r="K186" s="35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8" customHeight="1" x14ac:dyDescent="0.25">
      <c r="A187" s="8"/>
      <c r="B187" s="8"/>
      <c r="C187" s="8"/>
      <c r="D187" s="8"/>
      <c r="E187" s="8"/>
      <c r="F187" s="8"/>
      <c r="G187" s="8"/>
      <c r="H187" s="6"/>
      <c r="I187" s="8"/>
      <c r="J187" s="34"/>
      <c r="K187" s="35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8" customHeight="1" x14ac:dyDescent="0.25">
      <c r="A188" s="8"/>
      <c r="B188" s="8"/>
      <c r="C188" s="8"/>
      <c r="D188" s="8"/>
      <c r="E188" s="8"/>
      <c r="F188" s="8"/>
      <c r="G188" s="8"/>
      <c r="H188" s="6"/>
      <c r="I188" s="8"/>
      <c r="J188" s="34"/>
      <c r="K188" s="35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8" customHeight="1" x14ac:dyDescent="0.25">
      <c r="A189" s="8"/>
      <c r="B189" s="8"/>
      <c r="C189" s="8"/>
      <c r="D189" s="8"/>
      <c r="E189" s="8"/>
      <c r="F189" s="8"/>
      <c r="G189" s="8"/>
      <c r="H189" s="6"/>
      <c r="I189" s="8"/>
      <c r="J189" s="34"/>
      <c r="K189" s="35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8" customHeight="1" x14ac:dyDescent="0.25">
      <c r="A190" s="8"/>
      <c r="B190" s="8"/>
      <c r="C190" s="8"/>
      <c r="D190" s="8"/>
      <c r="E190" s="8"/>
      <c r="F190" s="8"/>
      <c r="G190" s="8"/>
      <c r="H190" s="6"/>
      <c r="I190" s="8"/>
      <c r="J190" s="34"/>
      <c r="K190" s="35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8" customHeight="1" x14ac:dyDescent="0.25">
      <c r="A191" s="8"/>
      <c r="B191" s="8"/>
      <c r="C191" s="8"/>
      <c r="D191" s="8"/>
      <c r="E191" s="8"/>
      <c r="F191" s="8"/>
      <c r="G191" s="8"/>
      <c r="H191" s="6"/>
      <c r="I191" s="8"/>
      <c r="J191" s="34"/>
      <c r="K191" s="35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8" customHeight="1" x14ac:dyDescent="0.25">
      <c r="A192" s="8"/>
      <c r="B192" s="8"/>
      <c r="C192" s="8"/>
      <c r="D192" s="8"/>
      <c r="E192" s="8"/>
      <c r="F192" s="8"/>
      <c r="G192" s="8"/>
      <c r="H192" s="6"/>
      <c r="I192" s="8"/>
      <c r="J192" s="34"/>
      <c r="K192" s="35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8" customHeight="1" x14ac:dyDescent="0.25">
      <c r="A193" s="8"/>
      <c r="B193" s="8"/>
      <c r="C193" s="8"/>
      <c r="D193" s="8"/>
      <c r="E193" s="8"/>
      <c r="F193" s="8"/>
      <c r="G193" s="8"/>
      <c r="H193" s="6"/>
      <c r="I193" s="8"/>
      <c r="J193" s="34"/>
      <c r="K193" s="35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8" customHeight="1" x14ac:dyDescent="0.25">
      <c r="A194" s="8"/>
      <c r="B194" s="8"/>
      <c r="C194" s="8"/>
      <c r="D194" s="8"/>
      <c r="E194" s="8"/>
      <c r="F194" s="8"/>
      <c r="G194" s="8"/>
      <c r="H194" s="6"/>
      <c r="I194" s="8"/>
      <c r="J194" s="34"/>
      <c r="K194" s="35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8" customHeight="1" x14ac:dyDescent="0.25">
      <c r="A195" s="8"/>
      <c r="B195" s="8"/>
      <c r="C195" s="8"/>
      <c r="D195" s="8"/>
      <c r="E195" s="8"/>
      <c r="F195" s="8"/>
      <c r="G195" s="8"/>
      <c r="H195" s="6"/>
      <c r="I195" s="8"/>
      <c r="J195" s="34"/>
      <c r="K195" s="35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8" customHeight="1" x14ac:dyDescent="0.25">
      <c r="A196" s="8"/>
      <c r="B196" s="8"/>
      <c r="C196" s="8"/>
      <c r="D196" s="8"/>
      <c r="E196" s="8"/>
      <c r="F196" s="8"/>
      <c r="G196" s="8"/>
      <c r="H196" s="6"/>
      <c r="I196" s="8"/>
      <c r="J196" s="34"/>
      <c r="K196" s="35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8" customHeight="1" x14ac:dyDescent="0.25">
      <c r="A197" s="8"/>
      <c r="B197" s="8"/>
      <c r="C197" s="8"/>
      <c r="D197" s="8"/>
      <c r="E197" s="8"/>
      <c r="F197" s="8"/>
      <c r="G197" s="8"/>
      <c r="H197" s="6"/>
      <c r="I197" s="8"/>
      <c r="J197" s="34"/>
      <c r="K197" s="35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8" customHeight="1" x14ac:dyDescent="0.25">
      <c r="A198" s="8"/>
      <c r="B198" s="8"/>
      <c r="C198" s="8"/>
      <c r="D198" s="8"/>
      <c r="E198" s="8"/>
      <c r="F198" s="8"/>
      <c r="G198" s="8"/>
      <c r="H198" s="6"/>
      <c r="I198" s="8"/>
      <c r="J198" s="34"/>
      <c r="K198" s="35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8" customHeight="1" x14ac:dyDescent="0.25">
      <c r="A199" s="8"/>
      <c r="B199" s="8"/>
      <c r="C199" s="8"/>
      <c r="D199" s="8"/>
      <c r="E199" s="8"/>
      <c r="F199" s="8"/>
      <c r="G199" s="8"/>
      <c r="H199" s="6"/>
      <c r="I199" s="8"/>
      <c r="J199" s="34"/>
      <c r="K199" s="35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8" customHeight="1" x14ac:dyDescent="0.25">
      <c r="A200" s="8"/>
      <c r="B200" s="8"/>
      <c r="C200" s="8"/>
      <c r="D200" s="8"/>
      <c r="E200" s="8"/>
      <c r="F200" s="8"/>
      <c r="G200" s="8"/>
      <c r="H200" s="6"/>
      <c r="I200" s="8"/>
      <c r="J200" s="34"/>
      <c r="K200" s="35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8" customHeight="1" x14ac:dyDescent="0.25">
      <c r="A201" s="8"/>
      <c r="B201" s="8"/>
      <c r="C201" s="8"/>
      <c r="D201" s="8"/>
      <c r="E201" s="8"/>
      <c r="F201" s="8"/>
      <c r="G201" s="8"/>
      <c r="H201" s="6"/>
      <c r="I201" s="8"/>
      <c r="J201" s="34"/>
      <c r="K201" s="35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8" customHeight="1" x14ac:dyDescent="0.25">
      <c r="A202" s="8"/>
      <c r="B202" s="8"/>
      <c r="C202" s="8"/>
      <c r="D202" s="8"/>
      <c r="E202" s="8"/>
      <c r="F202" s="8"/>
      <c r="G202" s="8"/>
      <c r="H202" s="6"/>
      <c r="I202" s="8"/>
      <c r="J202" s="34"/>
      <c r="K202" s="35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8" customHeight="1" x14ac:dyDescent="0.25">
      <c r="A203" s="8"/>
      <c r="B203" s="8"/>
      <c r="C203" s="8"/>
      <c r="D203" s="8"/>
      <c r="E203" s="8"/>
      <c r="F203" s="8"/>
      <c r="G203" s="8"/>
      <c r="H203" s="6"/>
      <c r="I203" s="8"/>
      <c r="J203" s="34"/>
      <c r="K203" s="35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8" customHeight="1" x14ac:dyDescent="0.25">
      <c r="A204" s="8"/>
      <c r="B204" s="8"/>
      <c r="C204" s="8"/>
      <c r="D204" s="8"/>
      <c r="E204" s="8"/>
      <c r="F204" s="8"/>
      <c r="G204" s="8"/>
      <c r="H204" s="6"/>
      <c r="I204" s="8"/>
      <c r="J204" s="34"/>
      <c r="K204" s="35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8" customHeight="1" x14ac:dyDescent="0.25">
      <c r="A205" s="8"/>
      <c r="B205" s="8"/>
      <c r="C205" s="8"/>
      <c r="D205" s="8"/>
      <c r="E205" s="8"/>
      <c r="F205" s="8"/>
      <c r="G205" s="8"/>
      <c r="H205" s="6"/>
      <c r="I205" s="8"/>
      <c r="J205" s="34"/>
      <c r="K205" s="35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8" customHeight="1" x14ac:dyDescent="0.25">
      <c r="A206" s="8"/>
      <c r="B206" s="8"/>
      <c r="C206" s="8"/>
      <c r="D206" s="8"/>
      <c r="E206" s="8"/>
      <c r="F206" s="8"/>
      <c r="G206" s="8"/>
      <c r="H206" s="6"/>
      <c r="I206" s="8"/>
      <c r="J206" s="34"/>
      <c r="K206" s="35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8" customHeight="1" x14ac:dyDescent="0.25">
      <c r="A207" s="8"/>
      <c r="B207" s="8"/>
      <c r="C207" s="8"/>
      <c r="D207" s="8"/>
      <c r="E207" s="8"/>
      <c r="F207" s="8"/>
      <c r="G207" s="8"/>
      <c r="H207" s="6"/>
      <c r="I207" s="8"/>
      <c r="J207" s="34"/>
      <c r="K207" s="35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8" customHeight="1" x14ac:dyDescent="0.25">
      <c r="A208" s="8"/>
      <c r="B208" s="8"/>
      <c r="C208" s="8"/>
      <c r="D208" s="8"/>
      <c r="E208" s="8"/>
      <c r="F208" s="8"/>
      <c r="G208" s="8"/>
      <c r="H208" s="6"/>
      <c r="I208" s="8"/>
      <c r="J208" s="34"/>
      <c r="K208" s="35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8" customHeight="1" x14ac:dyDescent="0.25">
      <c r="A209" s="8"/>
      <c r="B209" s="8"/>
      <c r="C209" s="8"/>
      <c r="D209" s="8"/>
      <c r="E209" s="8"/>
      <c r="F209" s="8"/>
      <c r="G209" s="8"/>
      <c r="H209" s="6"/>
      <c r="I209" s="8"/>
      <c r="J209" s="34"/>
      <c r="K209" s="35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8" customHeight="1" x14ac:dyDescent="0.25">
      <c r="A210" s="8"/>
      <c r="B210" s="8"/>
      <c r="C210" s="8"/>
      <c r="D210" s="8"/>
      <c r="E210" s="8"/>
      <c r="F210" s="8"/>
      <c r="G210" s="8"/>
      <c r="H210" s="6"/>
      <c r="I210" s="8"/>
      <c r="J210" s="34"/>
      <c r="K210" s="35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8" customHeight="1" x14ac:dyDescent="0.25">
      <c r="A211" s="8"/>
      <c r="B211" s="8"/>
      <c r="C211" s="8"/>
      <c r="D211" s="8"/>
      <c r="E211" s="8"/>
      <c r="F211" s="8"/>
      <c r="G211" s="8"/>
      <c r="H211" s="6"/>
      <c r="I211" s="8"/>
      <c r="J211" s="34"/>
      <c r="K211" s="35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8" customHeight="1" x14ac:dyDescent="0.25">
      <c r="A212" s="8"/>
      <c r="B212" s="8"/>
      <c r="C212" s="8"/>
      <c r="D212" s="8"/>
      <c r="E212" s="8"/>
      <c r="F212" s="8"/>
      <c r="G212" s="8"/>
      <c r="H212" s="6"/>
      <c r="I212" s="8"/>
      <c r="J212" s="34"/>
      <c r="K212" s="35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8" customHeight="1" x14ac:dyDescent="0.25">
      <c r="A213" s="8"/>
      <c r="B213" s="8"/>
      <c r="C213" s="8"/>
      <c r="D213" s="8"/>
      <c r="E213" s="8"/>
      <c r="F213" s="8"/>
      <c r="G213" s="8"/>
      <c r="H213" s="6"/>
      <c r="I213" s="8"/>
      <c r="J213" s="34"/>
      <c r="K213" s="35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8" customHeight="1" x14ac:dyDescent="0.25">
      <c r="A214" s="8"/>
      <c r="B214" s="8"/>
      <c r="C214" s="8"/>
      <c r="D214" s="8"/>
      <c r="E214" s="8"/>
      <c r="F214" s="8"/>
      <c r="G214" s="8"/>
      <c r="H214" s="6"/>
      <c r="I214" s="8"/>
      <c r="J214" s="34"/>
      <c r="K214" s="35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8" customHeight="1" x14ac:dyDescent="0.25">
      <c r="A215" s="8"/>
      <c r="B215" s="8"/>
      <c r="C215" s="8"/>
      <c r="D215" s="8"/>
      <c r="E215" s="8"/>
      <c r="F215" s="8"/>
      <c r="G215" s="8"/>
      <c r="H215" s="6"/>
      <c r="I215" s="8"/>
      <c r="J215" s="34"/>
      <c r="K215" s="35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8" customHeight="1" x14ac:dyDescent="0.25">
      <c r="A216" s="8"/>
      <c r="B216" s="8"/>
      <c r="C216" s="8"/>
      <c r="D216" s="8"/>
      <c r="E216" s="8"/>
      <c r="F216" s="8"/>
      <c r="G216" s="8"/>
      <c r="H216" s="6"/>
      <c r="I216" s="8"/>
      <c r="J216" s="34"/>
      <c r="K216" s="35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8" customHeight="1" x14ac:dyDescent="0.25">
      <c r="A217" s="8"/>
      <c r="B217" s="8"/>
      <c r="C217" s="8"/>
      <c r="D217" s="8"/>
      <c r="E217" s="8"/>
      <c r="F217" s="8"/>
      <c r="G217" s="8"/>
      <c r="H217" s="6"/>
      <c r="I217" s="8"/>
      <c r="J217" s="34"/>
      <c r="K217" s="35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8" customHeight="1" x14ac:dyDescent="0.25">
      <c r="A218" s="8"/>
      <c r="B218" s="8"/>
      <c r="C218" s="8"/>
      <c r="D218" s="8"/>
      <c r="E218" s="8"/>
      <c r="F218" s="8"/>
      <c r="G218" s="8"/>
      <c r="H218" s="6"/>
      <c r="I218" s="8"/>
      <c r="J218" s="34"/>
      <c r="K218" s="35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8" customHeight="1" x14ac:dyDescent="0.25">
      <c r="A219" s="8"/>
      <c r="B219" s="8"/>
      <c r="C219" s="8"/>
      <c r="D219" s="8"/>
      <c r="E219" s="8"/>
      <c r="F219" s="8"/>
      <c r="G219" s="8"/>
      <c r="H219" s="6"/>
      <c r="I219" s="8"/>
      <c r="J219" s="34"/>
      <c r="K219" s="35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8" customHeight="1" x14ac:dyDescent="0.25">
      <c r="A220" s="8"/>
      <c r="B220" s="8"/>
      <c r="C220" s="8"/>
      <c r="D220" s="8"/>
      <c r="E220" s="8"/>
      <c r="F220" s="8"/>
      <c r="G220" s="8"/>
      <c r="H220" s="6"/>
      <c r="I220" s="8"/>
      <c r="J220" s="34"/>
      <c r="K220" s="35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8" customHeight="1" x14ac:dyDescent="0.25">
      <c r="A221" s="8"/>
      <c r="B221" s="8"/>
      <c r="C221" s="8"/>
      <c r="D221" s="8"/>
      <c r="E221" s="8"/>
      <c r="F221" s="8"/>
      <c r="G221" s="8"/>
      <c r="H221" s="6"/>
      <c r="I221" s="8"/>
      <c r="J221" s="34"/>
      <c r="K221" s="35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8" customHeight="1" x14ac:dyDescent="0.25">
      <c r="A222" s="8"/>
      <c r="B222" s="8"/>
      <c r="C222" s="8"/>
      <c r="D222" s="8"/>
      <c r="E222" s="8"/>
      <c r="F222" s="8"/>
      <c r="G222" s="8"/>
      <c r="H222" s="6"/>
      <c r="I222" s="8"/>
      <c r="J222" s="34"/>
      <c r="K222" s="35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8" customHeight="1" x14ac:dyDescent="0.25">
      <c r="A223" s="8"/>
      <c r="B223" s="8"/>
      <c r="C223" s="8"/>
      <c r="D223" s="8"/>
      <c r="E223" s="8"/>
      <c r="F223" s="8"/>
      <c r="G223" s="8"/>
      <c r="H223" s="6"/>
      <c r="I223" s="8"/>
      <c r="J223" s="34"/>
      <c r="K223" s="35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8" customHeight="1" x14ac:dyDescent="0.25">
      <c r="A224" s="8"/>
      <c r="B224" s="8"/>
      <c r="C224" s="8"/>
      <c r="D224" s="8"/>
      <c r="E224" s="8"/>
      <c r="F224" s="8"/>
      <c r="G224" s="8"/>
      <c r="H224" s="6"/>
      <c r="I224" s="8"/>
      <c r="J224" s="34"/>
      <c r="K224" s="35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8" customHeight="1" x14ac:dyDescent="0.25">
      <c r="A225" s="8"/>
      <c r="B225" s="8"/>
      <c r="C225" s="8"/>
      <c r="D225" s="8"/>
      <c r="E225" s="8"/>
      <c r="F225" s="8"/>
      <c r="G225" s="8"/>
      <c r="H225" s="6"/>
      <c r="I225" s="8"/>
      <c r="J225" s="34"/>
      <c r="K225" s="35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8" customHeight="1" x14ac:dyDescent="0.25">
      <c r="A226" s="8"/>
      <c r="B226" s="8"/>
      <c r="C226" s="8"/>
      <c r="D226" s="8"/>
      <c r="E226" s="8"/>
      <c r="F226" s="8"/>
      <c r="G226" s="8"/>
      <c r="H226" s="6"/>
      <c r="I226" s="8"/>
      <c r="J226" s="34"/>
      <c r="K226" s="35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8" customHeight="1" x14ac:dyDescent="0.25">
      <c r="A227" s="8"/>
      <c r="B227" s="8"/>
      <c r="C227" s="8"/>
      <c r="D227" s="8"/>
      <c r="E227" s="8"/>
      <c r="F227" s="8"/>
      <c r="G227" s="8"/>
      <c r="H227" s="6"/>
      <c r="I227" s="8"/>
      <c r="J227" s="34"/>
      <c r="K227" s="35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8" customHeight="1" x14ac:dyDescent="0.25">
      <c r="A228" s="8"/>
      <c r="B228" s="8"/>
      <c r="C228" s="8"/>
      <c r="D228" s="8"/>
      <c r="E228" s="8"/>
      <c r="F228" s="8"/>
      <c r="G228" s="8"/>
      <c r="H228" s="6"/>
      <c r="I228" s="8"/>
      <c r="J228" s="34"/>
      <c r="K228" s="35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8" customHeight="1" x14ac:dyDescent="0.25">
      <c r="A229" s="8"/>
      <c r="B229" s="8"/>
      <c r="C229" s="8"/>
      <c r="D229" s="8"/>
      <c r="E229" s="8"/>
      <c r="F229" s="8"/>
      <c r="G229" s="8"/>
      <c r="H229" s="6"/>
      <c r="I229" s="8"/>
      <c r="J229" s="34"/>
      <c r="K229" s="35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8" customHeight="1" x14ac:dyDescent="0.25">
      <c r="A230" s="8"/>
      <c r="B230" s="8"/>
      <c r="C230" s="8"/>
      <c r="D230" s="8"/>
      <c r="E230" s="8"/>
      <c r="F230" s="8"/>
      <c r="G230" s="8"/>
      <c r="H230" s="6"/>
      <c r="I230" s="8"/>
      <c r="J230" s="34"/>
      <c r="K230" s="35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8" customHeight="1" x14ac:dyDescent="0.25">
      <c r="A231" s="8"/>
      <c r="B231" s="8"/>
      <c r="C231" s="8"/>
      <c r="D231" s="8"/>
      <c r="E231" s="8"/>
      <c r="F231" s="8"/>
      <c r="G231" s="8"/>
      <c r="H231" s="6"/>
      <c r="I231" s="8"/>
      <c r="J231" s="34"/>
      <c r="K231" s="35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8" customHeight="1" x14ac:dyDescent="0.25">
      <c r="A232" s="8"/>
      <c r="B232" s="8"/>
      <c r="C232" s="8"/>
      <c r="D232" s="8"/>
      <c r="E232" s="8"/>
      <c r="F232" s="8"/>
      <c r="G232" s="8"/>
      <c r="H232" s="6"/>
      <c r="I232" s="8"/>
      <c r="J232" s="34"/>
      <c r="K232" s="35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8" customHeight="1" x14ac:dyDescent="0.25">
      <c r="A233" s="8"/>
      <c r="B233" s="8"/>
      <c r="C233" s="8"/>
      <c r="D233" s="8"/>
      <c r="E233" s="8"/>
      <c r="F233" s="8"/>
      <c r="G233" s="8"/>
      <c r="H233" s="6"/>
      <c r="I233" s="8"/>
      <c r="J233" s="34"/>
      <c r="K233" s="35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8" customHeight="1" x14ac:dyDescent="0.25">
      <c r="A234" s="8"/>
      <c r="B234" s="8"/>
      <c r="C234" s="8"/>
      <c r="D234" s="8"/>
      <c r="E234" s="8"/>
      <c r="F234" s="8"/>
      <c r="G234" s="8"/>
      <c r="H234" s="6"/>
      <c r="I234" s="8"/>
      <c r="J234" s="34"/>
      <c r="K234" s="35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8" customHeight="1" x14ac:dyDescent="0.25">
      <c r="A235" s="8"/>
      <c r="B235" s="8"/>
      <c r="C235" s="8"/>
      <c r="D235" s="8"/>
      <c r="E235" s="8"/>
      <c r="F235" s="8"/>
      <c r="G235" s="8"/>
      <c r="H235" s="6"/>
      <c r="I235" s="8"/>
      <c r="J235" s="34"/>
      <c r="K235" s="35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8" customHeight="1" x14ac:dyDescent="0.25">
      <c r="A236" s="8"/>
      <c r="B236" s="8"/>
      <c r="C236" s="8"/>
      <c r="D236" s="8"/>
      <c r="E236" s="8"/>
      <c r="F236" s="8"/>
      <c r="G236" s="8"/>
      <c r="H236" s="6"/>
      <c r="I236" s="8"/>
      <c r="J236" s="34"/>
      <c r="K236" s="35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8" customHeight="1" x14ac:dyDescent="0.25">
      <c r="A237" s="8"/>
      <c r="B237" s="8"/>
      <c r="C237" s="8"/>
      <c r="D237" s="8"/>
      <c r="E237" s="8"/>
      <c r="F237" s="8"/>
      <c r="G237" s="8"/>
      <c r="H237" s="6"/>
      <c r="I237" s="8"/>
      <c r="J237" s="34"/>
      <c r="K237" s="35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8" customHeight="1" x14ac:dyDescent="0.25">
      <c r="A238" s="8"/>
      <c r="B238" s="8"/>
      <c r="C238" s="8"/>
      <c r="D238" s="8"/>
      <c r="E238" s="8"/>
      <c r="F238" s="8"/>
      <c r="G238" s="8"/>
      <c r="H238" s="6"/>
      <c r="I238" s="8"/>
      <c r="J238" s="34"/>
      <c r="K238" s="35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8" customHeight="1" x14ac:dyDescent="0.25">
      <c r="A239" s="8"/>
      <c r="B239" s="8"/>
      <c r="C239" s="8"/>
      <c r="D239" s="8"/>
      <c r="E239" s="8"/>
      <c r="F239" s="8"/>
      <c r="G239" s="8"/>
      <c r="H239" s="6"/>
      <c r="I239" s="8"/>
      <c r="J239" s="34"/>
      <c r="K239" s="35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8" customHeight="1" x14ac:dyDescent="0.25">
      <c r="A240" s="8"/>
      <c r="B240" s="8"/>
      <c r="C240" s="8"/>
      <c r="D240" s="8"/>
      <c r="E240" s="8"/>
      <c r="F240" s="8"/>
      <c r="G240" s="8"/>
      <c r="H240" s="6"/>
      <c r="I240" s="8"/>
      <c r="J240" s="34"/>
      <c r="K240" s="35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8" customHeight="1" x14ac:dyDescent="0.25">
      <c r="A241" s="8"/>
      <c r="B241" s="8"/>
      <c r="C241" s="8"/>
      <c r="D241" s="8"/>
      <c r="E241" s="8"/>
      <c r="F241" s="8"/>
      <c r="G241" s="8"/>
      <c r="H241" s="6"/>
      <c r="I241" s="8"/>
      <c r="J241" s="34"/>
      <c r="K241" s="35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8" customHeight="1" x14ac:dyDescent="0.25">
      <c r="A242" s="8"/>
      <c r="B242" s="8"/>
      <c r="C242" s="8"/>
      <c r="D242" s="8"/>
      <c r="E242" s="8"/>
      <c r="F242" s="8"/>
      <c r="G242" s="8"/>
      <c r="H242" s="6"/>
      <c r="I242" s="8"/>
      <c r="J242" s="34"/>
      <c r="K242" s="35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8" customHeight="1" x14ac:dyDescent="0.25">
      <c r="A243" s="8"/>
      <c r="B243" s="8"/>
      <c r="C243" s="8"/>
      <c r="D243" s="8"/>
      <c r="E243" s="8"/>
      <c r="F243" s="8"/>
      <c r="G243" s="8"/>
      <c r="H243" s="6"/>
      <c r="I243" s="8"/>
      <c r="J243" s="34"/>
      <c r="K243" s="35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8" customHeight="1" x14ac:dyDescent="0.25">
      <c r="A244" s="8"/>
      <c r="B244" s="8"/>
      <c r="C244" s="8"/>
      <c r="D244" s="8"/>
      <c r="E244" s="8"/>
      <c r="F244" s="8"/>
      <c r="G244" s="8"/>
      <c r="H244" s="6"/>
      <c r="I244" s="8"/>
      <c r="J244" s="34"/>
      <c r="K244" s="35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8" customHeight="1" x14ac:dyDescent="0.25">
      <c r="A245" s="8"/>
      <c r="B245" s="8"/>
      <c r="C245" s="8"/>
      <c r="D245" s="8"/>
      <c r="E245" s="8"/>
      <c r="F245" s="8"/>
      <c r="G245" s="8"/>
      <c r="H245" s="6"/>
      <c r="I245" s="8"/>
      <c r="J245" s="34"/>
      <c r="K245" s="35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8" customHeight="1" x14ac:dyDescent="0.25">
      <c r="A246" s="8"/>
      <c r="B246" s="8"/>
      <c r="C246" s="8"/>
      <c r="D246" s="8"/>
      <c r="E246" s="8"/>
      <c r="F246" s="8"/>
      <c r="G246" s="8"/>
      <c r="H246" s="6"/>
      <c r="I246" s="8"/>
      <c r="J246" s="34"/>
      <c r="K246" s="35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8" customHeight="1" x14ac:dyDescent="0.25">
      <c r="A247" s="8"/>
      <c r="B247" s="8"/>
      <c r="C247" s="8"/>
      <c r="D247" s="8"/>
      <c r="E247" s="8"/>
      <c r="F247" s="8"/>
      <c r="G247" s="8"/>
      <c r="H247" s="6"/>
      <c r="I247" s="8"/>
      <c r="J247" s="34"/>
      <c r="K247" s="35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8" customHeight="1" x14ac:dyDescent="0.25">
      <c r="A248" s="8"/>
      <c r="B248" s="8"/>
      <c r="C248" s="8"/>
      <c r="D248" s="8"/>
      <c r="E248" s="8"/>
      <c r="F248" s="8"/>
      <c r="G248" s="8"/>
      <c r="H248" s="6"/>
      <c r="I248" s="8"/>
      <c r="J248" s="34"/>
      <c r="K248" s="35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8" customHeight="1" x14ac:dyDescent="0.25">
      <c r="A249" s="8"/>
      <c r="B249" s="8"/>
      <c r="C249" s="8"/>
      <c r="D249" s="8"/>
      <c r="E249" s="8"/>
      <c r="F249" s="8"/>
      <c r="G249" s="8"/>
      <c r="H249" s="6"/>
      <c r="I249" s="8"/>
      <c r="J249" s="34"/>
      <c r="K249" s="35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8" customHeight="1" x14ac:dyDescent="0.25">
      <c r="A250" s="8"/>
      <c r="B250" s="8"/>
      <c r="C250" s="8"/>
      <c r="D250" s="8"/>
      <c r="E250" s="8"/>
      <c r="F250" s="8"/>
      <c r="G250" s="8"/>
      <c r="H250" s="6"/>
      <c r="I250" s="8"/>
      <c r="J250" s="34"/>
      <c r="K250" s="35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8" customHeight="1" x14ac:dyDescent="0.25">
      <c r="A251" s="8"/>
      <c r="B251" s="8"/>
      <c r="C251" s="8"/>
      <c r="D251" s="8"/>
      <c r="E251" s="8"/>
      <c r="F251" s="8"/>
      <c r="G251" s="8"/>
      <c r="H251" s="6"/>
      <c r="I251" s="8"/>
      <c r="J251" s="34"/>
      <c r="K251" s="35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8" customHeight="1" x14ac:dyDescent="0.25">
      <c r="A252" s="8"/>
      <c r="B252" s="8"/>
      <c r="C252" s="8"/>
      <c r="D252" s="8"/>
      <c r="E252" s="8"/>
      <c r="F252" s="8"/>
      <c r="G252" s="8"/>
      <c r="H252" s="6"/>
      <c r="I252" s="8"/>
      <c r="J252" s="34"/>
      <c r="K252" s="35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8" customHeight="1" x14ac:dyDescent="0.25">
      <c r="A253" s="8"/>
      <c r="B253" s="8"/>
      <c r="C253" s="8"/>
      <c r="D253" s="8"/>
      <c r="E253" s="8"/>
      <c r="F253" s="8"/>
      <c r="G253" s="8"/>
      <c r="H253" s="6"/>
      <c r="I253" s="8"/>
      <c r="J253" s="34"/>
      <c r="K253" s="35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8" customHeight="1" x14ac:dyDescent="0.25">
      <c r="A254" s="8"/>
      <c r="B254" s="8"/>
      <c r="C254" s="8"/>
      <c r="D254" s="8"/>
      <c r="E254" s="8"/>
      <c r="F254" s="8"/>
      <c r="G254" s="8"/>
      <c r="H254" s="6"/>
      <c r="I254" s="8"/>
      <c r="J254" s="34"/>
      <c r="K254" s="35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8" customHeight="1" x14ac:dyDescent="0.25">
      <c r="A255" s="8"/>
      <c r="B255" s="8"/>
      <c r="C255" s="8"/>
      <c r="D255" s="8"/>
      <c r="E255" s="8"/>
      <c r="F255" s="8"/>
      <c r="G255" s="8"/>
      <c r="H255" s="6"/>
      <c r="I255" s="8"/>
      <c r="J255" s="34"/>
      <c r="K255" s="35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8" customHeight="1" x14ac:dyDescent="0.25">
      <c r="A256" s="8"/>
      <c r="B256" s="8"/>
      <c r="C256" s="8"/>
      <c r="D256" s="8"/>
      <c r="E256" s="8"/>
      <c r="F256" s="8"/>
      <c r="G256" s="8"/>
      <c r="H256" s="6"/>
      <c r="I256" s="8"/>
      <c r="J256" s="34"/>
      <c r="K256" s="35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8" customHeight="1" x14ac:dyDescent="0.25">
      <c r="A257" s="8"/>
      <c r="B257" s="8"/>
      <c r="C257" s="8"/>
      <c r="D257" s="8"/>
      <c r="E257" s="8"/>
      <c r="F257" s="8"/>
      <c r="G257" s="8"/>
      <c r="H257" s="6"/>
      <c r="I257" s="8"/>
      <c r="J257" s="34"/>
      <c r="K257" s="35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8" customHeight="1" x14ac:dyDescent="0.25">
      <c r="A258" s="8"/>
      <c r="B258" s="8"/>
      <c r="C258" s="8"/>
      <c r="D258" s="8"/>
      <c r="E258" s="8"/>
      <c r="F258" s="8"/>
      <c r="G258" s="8"/>
      <c r="H258" s="6"/>
      <c r="I258" s="8"/>
      <c r="J258" s="34"/>
      <c r="K258" s="35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8" customHeight="1" x14ac:dyDescent="0.25">
      <c r="A259" s="8"/>
      <c r="B259" s="8"/>
      <c r="C259" s="8"/>
      <c r="D259" s="8"/>
      <c r="E259" s="8"/>
      <c r="F259" s="8"/>
      <c r="G259" s="8"/>
      <c r="H259" s="6"/>
      <c r="I259" s="8"/>
      <c r="J259" s="34"/>
      <c r="K259" s="35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8" customHeight="1" x14ac:dyDescent="0.25">
      <c r="A260" s="8"/>
      <c r="B260" s="8"/>
      <c r="C260" s="8"/>
      <c r="D260" s="8"/>
      <c r="E260" s="8"/>
      <c r="F260" s="8"/>
      <c r="G260" s="8"/>
      <c r="H260" s="6"/>
      <c r="I260" s="8"/>
      <c r="J260" s="34"/>
      <c r="K260" s="35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8" customHeight="1" x14ac:dyDescent="0.25">
      <c r="A261" s="8"/>
      <c r="B261" s="8"/>
      <c r="C261" s="8"/>
      <c r="D261" s="8"/>
      <c r="E261" s="8"/>
      <c r="F261" s="8"/>
      <c r="G261" s="8"/>
      <c r="H261" s="6"/>
      <c r="I261" s="8"/>
      <c r="J261" s="34"/>
      <c r="K261" s="35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8" customHeight="1" x14ac:dyDescent="0.25">
      <c r="A262" s="8"/>
      <c r="B262" s="8"/>
      <c r="C262" s="8"/>
      <c r="D262" s="8"/>
      <c r="E262" s="8"/>
      <c r="F262" s="8"/>
      <c r="G262" s="8"/>
      <c r="H262" s="6"/>
      <c r="I262" s="8"/>
      <c r="J262" s="34"/>
      <c r="K262" s="35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8" customHeight="1" x14ac:dyDescent="0.25">
      <c r="A263" s="8"/>
      <c r="B263" s="8"/>
      <c r="C263" s="8"/>
      <c r="D263" s="8"/>
      <c r="E263" s="8"/>
      <c r="F263" s="8"/>
      <c r="G263" s="8"/>
      <c r="H263" s="6"/>
      <c r="I263" s="8"/>
      <c r="J263" s="34"/>
      <c r="K263" s="35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8" customHeight="1" x14ac:dyDescent="0.25">
      <c r="A264" s="8"/>
      <c r="B264" s="8"/>
      <c r="C264" s="8"/>
      <c r="D264" s="8"/>
      <c r="E264" s="8"/>
      <c r="F264" s="8"/>
      <c r="G264" s="8"/>
      <c r="H264" s="6"/>
      <c r="I264" s="8"/>
      <c r="J264" s="34"/>
      <c r="K264" s="35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8" customHeight="1" x14ac:dyDescent="0.25">
      <c r="A265" s="8"/>
      <c r="B265" s="8"/>
      <c r="C265" s="8"/>
      <c r="D265" s="8"/>
      <c r="E265" s="8"/>
      <c r="F265" s="8"/>
      <c r="G265" s="8"/>
      <c r="H265" s="6"/>
      <c r="I265" s="8"/>
      <c r="J265" s="34"/>
      <c r="K265" s="35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8" customHeight="1" x14ac:dyDescent="0.25">
      <c r="A266" s="8"/>
      <c r="B266" s="8"/>
      <c r="C266" s="8"/>
      <c r="D266" s="8"/>
      <c r="E266" s="8"/>
      <c r="F266" s="8"/>
      <c r="G266" s="8"/>
      <c r="H266" s="6"/>
      <c r="I266" s="8"/>
      <c r="J266" s="34"/>
      <c r="K266" s="35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8" customHeight="1" x14ac:dyDescent="0.25">
      <c r="A267" s="8"/>
      <c r="B267" s="8"/>
      <c r="C267" s="8"/>
      <c r="D267" s="8"/>
      <c r="E267" s="8"/>
      <c r="F267" s="8"/>
      <c r="G267" s="8"/>
      <c r="H267" s="6"/>
      <c r="I267" s="8"/>
      <c r="J267" s="34"/>
      <c r="K267" s="35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8" customHeight="1" x14ac:dyDescent="0.25">
      <c r="A268" s="8"/>
      <c r="B268" s="8"/>
      <c r="C268" s="8"/>
      <c r="D268" s="8"/>
      <c r="E268" s="8"/>
      <c r="F268" s="8"/>
      <c r="G268" s="8"/>
      <c r="H268" s="6"/>
      <c r="I268" s="8"/>
      <c r="J268" s="34"/>
      <c r="K268" s="35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8" customHeight="1" x14ac:dyDescent="0.25">
      <c r="A269" s="8"/>
      <c r="B269" s="8"/>
      <c r="C269" s="8"/>
      <c r="D269" s="8"/>
      <c r="E269" s="8"/>
      <c r="F269" s="8"/>
      <c r="G269" s="8"/>
      <c r="H269" s="6"/>
      <c r="I269" s="8"/>
      <c r="J269" s="34"/>
      <c r="K269" s="35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8" customHeight="1" x14ac:dyDescent="0.25">
      <c r="A270" s="8"/>
      <c r="B270" s="8"/>
      <c r="C270" s="8"/>
      <c r="D270" s="8"/>
      <c r="E270" s="8"/>
      <c r="F270" s="8"/>
      <c r="G270" s="8"/>
      <c r="H270" s="6"/>
      <c r="I270" s="8"/>
      <c r="J270" s="34"/>
      <c r="K270" s="35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8" customHeight="1" x14ac:dyDescent="0.25">
      <c r="A271" s="8"/>
      <c r="B271" s="8"/>
      <c r="C271" s="8"/>
      <c r="D271" s="8"/>
      <c r="E271" s="8"/>
      <c r="F271" s="8"/>
      <c r="G271" s="8"/>
      <c r="H271" s="6"/>
      <c r="I271" s="8"/>
      <c r="J271" s="34"/>
      <c r="K271" s="35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8" customHeight="1" x14ac:dyDescent="0.25">
      <c r="A272" s="8"/>
      <c r="B272" s="8"/>
      <c r="C272" s="8"/>
      <c r="D272" s="8"/>
      <c r="E272" s="8"/>
      <c r="F272" s="8"/>
      <c r="G272" s="8"/>
      <c r="H272" s="6"/>
      <c r="I272" s="8"/>
      <c r="J272" s="34"/>
      <c r="K272" s="35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8" customHeight="1" x14ac:dyDescent="0.25">
      <c r="A273" s="8"/>
      <c r="B273" s="8"/>
      <c r="C273" s="8"/>
      <c r="D273" s="8"/>
      <c r="E273" s="8"/>
      <c r="F273" s="8"/>
      <c r="G273" s="8"/>
      <c r="H273" s="6"/>
      <c r="I273" s="8"/>
      <c r="J273" s="34"/>
      <c r="K273" s="35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8" customHeight="1" x14ac:dyDescent="0.25">
      <c r="A274" s="8"/>
      <c r="B274" s="8"/>
      <c r="C274" s="8"/>
      <c r="D274" s="8"/>
      <c r="E274" s="8"/>
      <c r="F274" s="8"/>
      <c r="G274" s="8"/>
      <c r="H274" s="6"/>
      <c r="I274" s="8"/>
      <c r="J274" s="34"/>
      <c r="K274" s="35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8" customHeight="1" x14ac:dyDescent="0.25">
      <c r="A275" s="8"/>
      <c r="B275" s="8"/>
      <c r="C275" s="8"/>
      <c r="D275" s="8"/>
      <c r="E275" s="8"/>
      <c r="F275" s="8"/>
      <c r="G275" s="8"/>
      <c r="H275" s="6"/>
      <c r="I275" s="8"/>
      <c r="J275" s="34"/>
      <c r="K275" s="35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8" customHeight="1" x14ac:dyDescent="0.25">
      <c r="A276" s="8"/>
      <c r="B276" s="8"/>
      <c r="C276" s="8"/>
      <c r="D276" s="8"/>
      <c r="E276" s="8"/>
      <c r="F276" s="8"/>
      <c r="G276" s="8"/>
      <c r="H276" s="6"/>
      <c r="I276" s="8"/>
      <c r="J276" s="34"/>
      <c r="K276" s="35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8" customHeight="1" x14ac:dyDescent="0.25">
      <c r="A277" s="8"/>
      <c r="B277" s="8"/>
      <c r="C277" s="8"/>
      <c r="D277" s="8"/>
      <c r="E277" s="8"/>
      <c r="F277" s="8"/>
      <c r="G277" s="8"/>
      <c r="H277" s="6"/>
      <c r="I277" s="8"/>
      <c r="J277" s="34"/>
      <c r="K277" s="35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8" customHeight="1" x14ac:dyDescent="0.25">
      <c r="A278" s="8"/>
      <c r="B278" s="8"/>
      <c r="C278" s="8"/>
      <c r="D278" s="8"/>
      <c r="E278" s="8"/>
      <c r="F278" s="8"/>
      <c r="G278" s="8"/>
      <c r="H278" s="6"/>
      <c r="I278" s="8"/>
      <c r="J278" s="34"/>
      <c r="K278" s="35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8" customHeight="1" x14ac:dyDescent="0.25">
      <c r="A279" s="8"/>
      <c r="B279" s="8"/>
      <c r="C279" s="8"/>
      <c r="D279" s="8"/>
      <c r="E279" s="8"/>
      <c r="F279" s="8"/>
      <c r="G279" s="8"/>
      <c r="H279" s="6"/>
      <c r="I279" s="8"/>
      <c r="J279" s="34"/>
      <c r="K279" s="35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8" customHeight="1" x14ac:dyDescent="0.25">
      <c r="A280" s="8"/>
      <c r="B280" s="8"/>
      <c r="C280" s="8"/>
      <c r="D280" s="8"/>
      <c r="E280" s="8"/>
      <c r="F280" s="8"/>
      <c r="G280" s="8"/>
      <c r="H280" s="6"/>
      <c r="I280" s="8"/>
      <c r="J280" s="34"/>
      <c r="K280" s="35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8" customHeight="1" x14ac:dyDescent="0.25">
      <c r="A281" s="8"/>
      <c r="B281" s="8"/>
      <c r="C281" s="8"/>
      <c r="D281" s="8"/>
      <c r="E281" s="8"/>
      <c r="F281" s="8"/>
      <c r="G281" s="8"/>
      <c r="H281" s="6"/>
      <c r="I281" s="8"/>
      <c r="J281" s="34"/>
      <c r="K281" s="35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8" customHeight="1" x14ac:dyDescent="0.25">
      <c r="A282" s="8"/>
      <c r="B282" s="8"/>
      <c r="C282" s="8"/>
      <c r="D282" s="8"/>
      <c r="E282" s="8"/>
      <c r="F282" s="8"/>
      <c r="G282" s="8"/>
      <c r="H282" s="6"/>
      <c r="I282" s="8"/>
      <c r="J282" s="34"/>
      <c r="K282" s="35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8" customHeight="1" x14ac:dyDescent="0.25">
      <c r="A283" s="8"/>
      <c r="B283" s="8"/>
      <c r="C283" s="8"/>
      <c r="D283" s="8"/>
      <c r="E283" s="8"/>
      <c r="F283" s="8"/>
      <c r="G283" s="8"/>
      <c r="H283" s="6"/>
      <c r="I283" s="8"/>
      <c r="J283" s="34"/>
      <c r="K283" s="35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8" customHeight="1" x14ac:dyDescent="0.25">
      <c r="A284" s="8"/>
      <c r="B284" s="8"/>
      <c r="C284" s="8"/>
      <c r="D284" s="8"/>
      <c r="E284" s="8"/>
      <c r="F284" s="8"/>
      <c r="G284" s="8"/>
      <c r="H284" s="6"/>
      <c r="I284" s="8"/>
      <c r="J284" s="34"/>
      <c r="K284" s="35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8" customHeight="1" x14ac:dyDescent="0.25">
      <c r="A285" s="8"/>
      <c r="B285" s="8"/>
      <c r="C285" s="8"/>
      <c r="D285" s="8"/>
      <c r="E285" s="8"/>
      <c r="F285" s="8"/>
      <c r="G285" s="8"/>
      <c r="H285" s="6"/>
      <c r="I285" s="8"/>
      <c r="J285" s="34"/>
      <c r="K285" s="35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8" customHeight="1" x14ac:dyDescent="0.25">
      <c r="A286" s="8"/>
      <c r="B286" s="8"/>
      <c r="C286" s="8"/>
      <c r="D286" s="8"/>
      <c r="E286" s="8"/>
      <c r="F286" s="8"/>
      <c r="G286" s="8"/>
      <c r="H286" s="6"/>
      <c r="I286" s="8"/>
      <c r="J286" s="34"/>
      <c r="K286" s="35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8" customHeight="1" x14ac:dyDescent="0.25">
      <c r="A287" s="8"/>
      <c r="B287" s="8"/>
      <c r="C287" s="8"/>
      <c r="D287" s="8"/>
      <c r="E287" s="8"/>
      <c r="F287" s="8"/>
      <c r="G287" s="8"/>
      <c r="H287" s="6"/>
      <c r="I287" s="8"/>
      <c r="J287" s="34"/>
      <c r="K287" s="35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8" customHeight="1" x14ac:dyDescent="0.25">
      <c r="A288" s="8"/>
      <c r="B288" s="8"/>
      <c r="C288" s="8"/>
      <c r="D288" s="8"/>
      <c r="E288" s="8"/>
      <c r="F288" s="8"/>
      <c r="G288" s="8"/>
      <c r="H288" s="6"/>
      <c r="I288" s="8"/>
      <c r="J288" s="34"/>
      <c r="K288" s="35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8" customHeight="1" x14ac:dyDescent="0.25">
      <c r="A289" s="8"/>
      <c r="B289" s="8"/>
      <c r="C289" s="8"/>
      <c r="D289" s="8"/>
      <c r="E289" s="8"/>
      <c r="F289" s="8"/>
      <c r="G289" s="8"/>
      <c r="H289" s="6"/>
      <c r="I289" s="8"/>
      <c r="J289" s="34"/>
      <c r="K289" s="35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8" customHeight="1" x14ac:dyDescent="0.25">
      <c r="A290" s="8"/>
      <c r="B290" s="8"/>
      <c r="C290" s="8"/>
      <c r="D290" s="8"/>
      <c r="E290" s="8"/>
      <c r="F290" s="8"/>
      <c r="G290" s="8"/>
      <c r="H290" s="6"/>
      <c r="I290" s="8"/>
      <c r="J290" s="34"/>
      <c r="K290" s="35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8" customHeight="1" x14ac:dyDescent="0.25">
      <c r="A291" s="8"/>
      <c r="B291" s="8"/>
      <c r="C291" s="8"/>
      <c r="D291" s="8"/>
      <c r="E291" s="8"/>
      <c r="F291" s="8"/>
      <c r="G291" s="8"/>
      <c r="H291" s="6"/>
      <c r="I291" s="8"/>
      <c r="J291" s="34"/>
      <c r="K291" s="35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8" customHeight="1" x14ac:dyDescent="0.25">
      <c r="A292" s="8"/>
      <c r="B292" s="8"/>
      <c r="C292" s="8"/>
      <c r="D292" s="8"/>
      <c r="E292" s="8"/>
      <c r="F292" s="8"/>
      <c r="G292" s="8"/>
      <c r="H292" s="6"/>
      <c r="I292" s="8"/>
      <c r="J292" s="34"/>
      <c r="K292" s="35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8" customHeight="1" x14ac:dyDescent="0.25">
      <c r="A293" s="8"/>
      <c r="B293" s="8"/>
      <c r="C293" s="8"/>
      <c r="D293" s="8"/>
      <c r="E293" s="8"/>
      <c r="F293" s="8"/>
      <c r="G293" s="8"/>
      <c r="H293" s="6"/>
      <c r="I293" s="8"/>
      <c r="J293" s="34"/>
      <c r="K293" s="35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8" customHeight="1" x14ac:dyDescent="0.25">
      <c r="A294" s="8"/>
      <c r="B294" s="8"/>
      <c r="C294" s="8"/>
      <c r="D294" s="8"/>
      <c r="E294" s="8"/>
      <c r="F294" s="8"/>
      <c r="G294" s="8"/>
      <c r="H294" s="6"/>
      <c r="I294" s="8"/>
      <c r="J294" s="34"/>
      <c r="K294" s="35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8" customHeight="1" x14ac:dyDescent="0.25">
      <c r="A295" s="8"/>
      <c r="B295" s="8"/>
      <c r="C295" s="8"/>
      <c r="D295" s="8"/>
      <c r="E295" s="8"/>
      <c r="F295" s="8"/>
      <c r="G295" s="8"/>
      <c r="H295" s="6"/>
      <c r="I295" s="8"/>
      <c r="J295" s="34"/>
      <c r="K295" s="35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8" customHeight="1" x14ac:dyDescent="0.25">
      <c r="A296" s="8"/>
      <c r="B296" s="8"/>
      <c r="C296" s="8"/>
      <c r="D296" s="8"/>
      <c r="E296" s="8"/>
      <c r="F296" s="8"/>
      <c r="G296" s="8"/>
      <c r="H296" s="6"/>
      <c r="I296" s="8"/>
      <c r="J296" s="34"/>
      <c r="K296" s="35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8" customHeight="1" x14ac:dyDescent="0.25">
      <c r="A297" s="8"/>
      <c r="B297" s="8"/>
      <c r="C297" s="8"/>
      <c r="D297" s="8"/>
      <c r="E297" s="8"/>
      <c r="F297" s="8"/>
      <c r="G297" s="8"/>
      <c r="H297" s="6"/>
      <c r="I297" s="8"/>
      <c r="J297" s="34"/>
      <c r="K297" s="35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8" customHeight="1" x14ac:dyDescent="0.25">
      <c r="A298" s="8"/>
      <c r="B298" s="8"/>
      <c r="C298" s="8"/>
      <c r="D298" s="8"/>
      <c r="E298" s="8"/>
      <c r="F298" s="8"/>
      <c r="G298" s="8"/>
      <c r="H298" s="6"/>
      <c r="I298" s="8"/>
      <c r="J298" s="34"/>
      <c r="K298" s="35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8" customHeight="1" x14ac:dyDescent="0.25">
      <c r="A299" s="8"/>
      <c r="B299" s="8"/>
      <c r="C299" s="8"/>
      <c r="D299" s="8"/>
      <c r="E299" s="8"/>
      <c r="F299" s="8"/>
      <c r="G299" s="8"/>
      <c r="H299" s="6"/>
      <c r="I299" s="8"/>
      <c r="J299" s="34"/>
      <c r="K299" s="35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8" customHeight="1" x14ac:dyDescent="0.25">
      <c r="A300" s="8"/>
      <c r="B300" s="8"/>
      <c r="C300" s="8"/>
      <c r="D300" s="8"/>
      <c r="E300" s="8"/>
      <c r="F300" s="8"/>
      <c r="G300" s="8"/>
      <c r="H300" s="6"/>
      <c r="I300" s="8"/>
      <c r="J300" s="34"/>
      <c r="K300" s="35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8" customHeight="1" x14ac:dyDescent="0.25">
      <c r="A301" s="8"/>
      <c r="B301" s="8"/>
      <c r="C301" s="8"/>
      <c r="D301" s="8"/>
      <c r="E301" s="8"/>
      <c r="F301" s="8"/>
      <c r="G301" s="8"/>
      <c r="H301" s="6"/>
      <c r="I301" s="8"/>
      <c r="J301" s="34"/>
      <c r="K301" s="35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8" customHeight="1" x14ac:dyDescent="0.25">
      <c r="A302" s="8"/>
      <c r="B302" s="8"/>
      <c r="C302" s="8"/>
      <c r="D302" s="8"/>
      <c r="E302" s="8"/>
      <c r="F302" s="8"/>
      <c r="G302" s="8"/>
      <c r="H302" s="6"/>
      <c r="I302" s="8"/>
      <c r="J302" s="34"/>
      <c r="K302" s="35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8" customHeight="1" x14ac:dyDescent="0.25">
      <c r="A303" s="8"/>
      <c r="B303" s="8"/>
      <c r="C303" s="8"/>
      <c r="D303" s="8"/>
      <c r="E303" s="8"/>
      <c r="F303" s="8"/>
      <c r="G303" s="8"/>
      <c r="H303" s="6"/>
      <c r="I303" s="8"/>
      <c r="J303" s="34"/>
      <c r="K303" s="35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8" customHeight="1" x14ac:dyDescent="0.25">
      <c r="A304" s="8"/>
      <c r="B304" s="8"/>
      <c r="C304" s="8"/>
      <c r="D304" s="8"/>
      <c r="E304" s="8"/>
      <c r="F304" s="8"/>
      <c r="G304" s="8"/>
      <c r="H304" s="6"/>
      <c r="I304" s="8"/>
      <c r="J304" s="34"/>
      <c r="K304" s="35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8" customHeight="1" x14ac:dyDescent="0.25">
      <c r="A305" s="8"/>
      <c r="B305" s="8"/>
      <c r="C305" s="8"/>
      <c r="D305" s="8"/>
      <c r="E305" s="8"/>
      <c r="F305" s="8"/>
      <c r="G305" s="8"/>
      <c r="H305" s="6"/>
      <c r="I305" s="8"/>
      <c r="J305" s="34"/>
      <c r="K305" s="35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8" customHeight="1" x14ac:dyDescent="0.25">
      <c r="A306" s="8"/>
      <c r="B306" s="8"/>
      <c r="C306" s="8"/>
      <c r="D306" s="8"/>
      <c r="E306" s="8"/>
      <c r="F306" s="8"/>
      <c r="G306" s="8"/>
      <c r="H306" s="6"/>
      <c r="I306" s="8"/>
      <c r="J306" s="34"/>
      <c r="K306" s="35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8" customHeight="1" x14ac:dyDescent="0.25">
      <c r="A307" s="8"/>
      <c r="B307" s="8"/>
      <c r="C307" s="8"/>
      <c r="D307" s="8"/>
      <c r="E307" s="8"/>
      <c r="F307" s="8"/>
      <c r="G307" s="8"/>
      <c r="H307" s="6"/>
      <c r="I307" s="8"/>
      <c r="J307" s="34"/>
      <c r="K307" s="35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8" customHeight="1" x14ac:dyDescent="0.25">
      <c r="A308" s="8"/>
      <c r="B308" s="8"/>
      <c r="C308" s="8"/>
      <c r="D308" s="8"/>
      <c r="E308" s="8"/>
      <c r="F308" s="8"/>
      <c r="G308" s="8"/>
      <c r="H308" s="6"/>
      <c r="I308" s="8"/>
      <c r="J308" s="34"/>
      <c r="K308" s="35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8" customHeight="1" x14ac:dyDescent="0.25">
      <c r="A309" s="8"/>
      <c r="B309" s="8"/>
      <c r="C309" s="8"/>
      <c r="D309" s="8"/>
      <c r="E309" s="8"/>
      <c r="F309" s="8"/>
      <c r="G309" s="8"/>
      <c r="H309" s="6"/>
      <c r="I309" s="8"/>
      <c r="J309" s="34"/>
      <c r="K309" s="35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8" customHeight="1" x14ac:dyDescent="0.25">
      <c r="A310" s="8"/>
      <c r="B310" s="8"/>
      <c r="C310" s="8"/>
      <c r="D310" s="8"/>
      <c r="E310" s="8"/>
      <c r="F310" s="8"/>
      <c r="G310" s="8"/>
      <c r="H310" s="6"/>
      <c r="I310" s="8"/>
      <c r="J310" s="34"/>
      <c r="K310" s="35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8" customHeight="1" x14ac:dyDescent="0.25">
      <c r="A311" s="8"/>
      <c r="B311" s="8"/>
      <c r="C311" s="8"/>
      <c r="D311" s="8"/>
      <c r="E311" s="8"/>
      <c r="F311" s="8"/>
      <c r="G311" s="8"/>
      <c r="H311" s="6"/>
      <c r="I311" s="8"/>
      <c r="J311" s="34"/>
      <c r="K311" s="35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8" customHeight="1" x14ac:dyDescent="0.25">
      <c r="A312" s="8"/>
      <c r="B312" s="8"/>
      <c r="C312" s="8"/>
      <c r="D312" s="8"/>
      <c r="E312" s="8"/>
      <c r="F312" s="8"/>
      <c r="G312" s="8"/>
      <c r="H312" s="6"/>
      <c r="I312" s="8"/>
      <c r="J312" s="34"/>
      <c r="K312" s="35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8" customHeight="1" x14ac:dyDescent="0.25">
      <c r="A313" s="8"/>
      <c r="B313" s="8"/>
      <c r="C313" s="8"/>
      <c r="D313" s="8"/>
      <c r="E313" s="8"/>
      <c r="F313" s="8"/>
      <c r="G313" s="8"/>
      <c r="H313" s="6"/>
      <c r="I313" s="8"/>
      <c r="J313" s="34"/>
      <c r="K313" s="35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8" customHeight="1" x14ac:dyDescent="0.25">
      <c r="A314" s="8"/>
      <c r="B314" s="8"/>
      <c r="C314" s="8"/>
      <c r="D314" s="8"/>
      <c r="E314" s="8"/>
      <c r="F314" s="8"/>
      <c r="G314" s="8"/>
      <c r="H314" s="6"/>
      <c r="I314" s="8"/>
      <c r="J314" s="34"/>
      <c r="K314" s="35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8" customHeight="1" x14ac:dyDescent="0.25">
      <c r="A315" s="8"/>
      <c r="B315" s="8"/>
      <c r="C315" s="8"/>
      <c r="D315" s="8"/>
      <c r="E315" s="8"/>
      <c r="F315" s="8"/>
      <c r="G315" s="8"/>
      <c r="H315" s="6"/>
      <c r="I315" s="8"/>
      <c r="J315" s="34"/>
      <c r="K315" s="35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8" customHeight="1" x14ac:dyDescent="0.25">
      <c r="A316" s="8"/>
      <c r="B316" s="8"/>
      <c r="C316" s="8"/>
      <c r="D316" s="8"/>
      <c r="E316" s="8"/>
      <c r="F316" s="8"/>
      <c r="G316" s="8"/>
      <c r="H316" s="6"/>
      <c r="I316" s="8"/>
      <c r="J316" s="34"/>
      <c r="K316" s="35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8" customHeight="1" x14ac:dyDescent="0.25">
      <c r="A317" s="8"/>
      <c r="B317" s="8"/>
      <c r="C317" s="8"/>
      <c r="D317" s="8"/>
      <c r="E317" s="8"/>
      <c r="F317" s="8"/>
      <c r="G317" s="8"/>
      <c r="H317" s="6"/>
      <c r="I317" s="8"/>
      <c r="J317" s="34"/>
      <c r="K317" s="35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8" customHeight="1" x14ac:dyDescent="0.25">
      <c r="A318" s="8"/>
      <c r="B318" s="8"/>
      <c r="C318" s="8"/>
      <c r="D318" s="8"/>
      <c r="E318" s="8"/>
      <c r="F318" s="8"/>
      <c r="G318" s="8"/>
      <c r="H318" s="6"/>
      <c r="I318" s="8"/>
      <c r="J318" s="34"/>
      <c r="K318" s="35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8" customHeight="1" x14ac:dyDescent="0.25">
      <c r="A319" s="8"/>
      <c r="B319" s="8"/>
      <c r="C319" s="8"/>
      <c r="D319" s="8"/>
      <c r="E319" s="8"/>
      <c r="F319" s="8"/>
      <c r="G319" s="8"/>
      <c r="H319" s="6"/>
      <c r="I319" s="8"/>
      <c r="J319" s="34"/>
      <c r="K319" s="35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8" customHeight="1" x14ac:dyDescent="0.25">
      <c r="A320" s="8"/>
      <c r="B320" s="8"/>
      <c r="C320" s="8"/>
      <c r="D320" s="8"/>
      <c r="E320" s="8"/>
      <c r="F320" s="8"/>
      <c r="G320" s="8"/>
      <c r="H320" s="6"/>
      <c r="I320" s="8"/>
      <c r="J320" s="34"/>
      <c r="K320" s="35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8" customHeight="1" x14ac:dyDescent="0.25">
      <c r="A321" s="8"/>
      <c r="B321" s="8"/>
      <c r="C321" s="8"/>
      <c r="D321" s="8"/>
      <c r="E321" s="8"/>
      <c r="F321" s="8"/>
      <c r="G321" s="8"/>
      <c r="H321" s="6"/>
      <c r="I321" s="8"/>
      <c r="J321" s="34"/>
      <c r="K321" s="35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8" customHeight="1" x14ac:dyDescent="0.25">
      <c r="A322" s="8"/>
      <c r="B322" s="8"/>
      <c r="C322" s="8"/>
      <c r="D322" s="8"/>
      <c r="E322" s="8"/>
      <c r="F322" s="8"/>
      <c r="G322" s="8"/>
      <c r="H322" s="6"/>
      <c r="I322" s="8"/>
      <c r="J322" s="34"/>
      <c r="K322" s="35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8" customHeight="1" x14ac:dyDescent="0.25">
      <c r="A323" s="8"/>
      <c r="B323" s="8"/>
      <c r="C323" s="8"/>
      <c r="D323" s="8"/>
      <c r="E323" s="8"/>
      <c r="F323" s="8"/>
      <c r="G323" s="8"/>
      <c r="H323" s="6"/>
      <c r="I323" s="8"/>
      <c r="J323" s="34"/>
      <c r="K323" s="35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8" customHeight="1" x14ac:dyDescent="0.25">
      <c r="A324" s="8"/>
      <c r="B324" s="8"/>
      <c r="C324" s="8"/>
      <c r="D324" s="8"/>
      <c r="E324" s="8"/>
      <c r="F324" s="8"/>
      <c r="G324" s="8"/>
      <c r="H324" s="6"/>
      <c r="I324" s="8"/>
      <c r="J324" s="34"/>
      <c r="K324" s="35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8" customHeight="1" x14ac:dyDescent="0.25">
      <c r="A325" s="8"/>
      <c r="B325" s="8"/>
      <c r="C325" s="8"/>
      <c r="D325" s="8"/>
      <c r="E325" s="8"/>
      <c r="F325" s="8"/>
      <c r="G325" s="8"/>
      <c r="H325" s="6"/>
      <c r="I325" s="8"/>
      <c r="J325" s="34"/>
      <c r="K325" s="35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8" customHeight="1" x14ac:dyDescent="0.25">
      <c r="A326" s="8"/>
      <c r="B326" s="8"/>
      <c r="C326" s="8"/>
      <c r="D326" s="8"/>
      <c r="E326" s="8"/>
      <c r="F326" s="8"/>
      <c r="G326" s="8"/>
      <c r="H326" s="6"/>
      <c r="I326" s="8"/>
      <c r="J326" s="34"/>
      <c r="K326" s="35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8" customHeight="1" x14ac:dyDescent="0.25">
      <c r="A327" s="8"/>
      <c r="B327" s="8"/>
      <c r="C327" s="8"/>
      <c r="D327" s="8"/>
      <c r="E327" s="8"/>
      <c r="F327" s="8"/>
      <c r="G327" s="8"/>
      <c r="H327" s="6"/>
      <c r="I327" s="8"/>
      <c r="J327" s="34"/>
      <c r="K327" s="35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8" customHeight="1" x14ac:dyDescent="0.25">
      <c r="A328" s="8"/>
      <c r="B328" s="8"/>
      <c r="C328" s="8"/>
      <c r="D328" s="8"/>
      <c r="E328" s="8"/>
      <c r="F328" s="8"/>
      <c r="G328" s="8"/>
      <c r="H328" s="6"/>
      <c r="I328" s="8"/>
      <c r="J328" s="34"/>
      <c r="K328" s="35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8" customHeight="1" x14ac:dyDescent="0.25">
      <c r="A329" s="8"/>
      <c r="B329" s="8"/>
      <c r="C329" s="8"/>
      <c r="D329" s="8"/>
      <c r="E329" s="8"/>
      <c r="F329" s="8"/>
      <c r="G329" s="8"/>
      <c r="H329" s="6"/>
      <c r="I329" s="8"/>
      <c r="J329" s="34"/>
      <c r="K329" s="35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8" customHeight="1" x14ac:dyDescent="0.25">
      <c r="A330" s="8"/>
      <c r="B330" s="8"/>
      <c r="C330" s="8"/>
      <c r="D330" s="8"/>
      <c r="E330" s="8"/>
      <c r="F330" s="8"/>
      <c r="G330" s="8"/>
      <c r="H330" s="6"/>
      <c r="I330" s="8"/>
      <c r="J330" s="34"/>
      <c r="K330" s="35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8" customHeight="1" x14ac:dyDescent="0.25">
      <c r="A331" s="8"/>
      <c r="B331" s="8"/>
      <c r="C331" s="8"/>
      <c r="D331" s="8"/>
      <c r="E331" s="8"/>
      <c r="F331" s="8"/>
      <c r="G331" s="8"/>
      <c r="H331" s="6"/>
      <c r="I331" s="8"/>
      <c r="J331" s="34"/>
      <c r="K331" s="35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8" customHeight="1" x14ac:dyDescent="0.25">
      <c r="A332" s="8"/>
      <c r="B332" s="8"/>
      <c r="C332" s="8"/>
      <c r="D332" s="8"/>
      <c r="E332" s="8"/>
      <c r="F332" s="8"/>
      <c r="G332" s="8"/>
      <c r="H332" s="6"/>
      <c r="I332" s="8"/>
      <c r="J332" s="34"/>
      <c r="K332" s="35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8" customHeight="1" x14ac:dyDescent="0.25">
      <c r="A333" s="8"/>
      <c r="B333" s="8"/>
      <c r="C333" s="8"/>
      <c r="D333" s="8"/>
      <c r="E333" s="8"/>
      <c r="F333" s="8"/>
      <c r="G333" s="8"/>
      <c r="H333" s="6"/>
      <c r="I333" s="8"/>
      <c r="J333" s="34"/>
      <c r="K333" s="35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8" customHeight="1" x14ac:dyDescent="0.25">
      <c r="A334" s="8"/>
      <c r="B334" s="8"/>
      <c r="C334" s="8"/>
      <c r="D334" s="8"/>
      <c r="E334" s="8"/>
      <c r="F334" s="8"/>
      <c r="G334" s="8"/>
      <c r="H334" s="6"/>
      <c r="I334" s="8"/>
      <c r="J334" s="34"/>
      <c r="K334" s="35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8" customHeight="1" x14ac:dyDescent="0.25">
      <c r="A335" s="8"/>
      <c r="B335" s="8"/>
      <c r="C335" s="8"/>
      <c r="D335" s="8"/>
      <c r="E335" s="8"/>
      <c r="F335" s="8"/>
      <c r="G335" s="8"/>
      <c r="H335" s="6"/>
      <c r="I335" s="8"/>
      <c r="J335" s="34"/>
      <c r="K335" s="35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8" customHeight="1" x14ac:dyDescent="0.25">
      <c r="A336" s="8"/>
      <c r="B336" s="8"/>
      <c r="C336" s="8"/>
      <c r="D336" s="8"/>
      <c r="E336" s="8"/>
      <c r="F336" s="8"/>
      <c r="G336" s="8"/>
      <c r="H336" s="6"/>
      <c r="I336" s="8"/>
      <c r="J336" s="34"/>
      <c r="K336" s="35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8" customHeight="1" x14ac:dyDescent="0.25">
      <c r="A337" s="8"/>
      <c r="B337" s="8"/>
      <c r="C337" s="8"/>
      <c r="D337" s="8"/>
      <c r="E337" s="8"/>
      <c r="F337" s="8"/>
      <c r="G337" s="8"/>
      <c r="H337" s="6"/>
      <c r="I337" s="8"/>
      <c r="J337" s="34"/>
      <c r="K337" s="35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8" customHeight="1" x14ac:dyDescent="0.25">
      <c r="A338" s="8"/>
      <c r="B338" s="8"/>
      <c r="C338" s="8"/>
      <c r="D338" s="8"/>
      <c r="E338" s="8"/>
      <c r="F338" s="8"/>
      <c r="G338" s="8"/>
      <c r="H338" s="6"/>
      <c r="I338" s="8"/>
      <c r="J338" s="34"/>
      <c r="K338" s="35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8" customHeight="1" x14ac:dyDescent="0.25">
      <c r="A339" s="8"/>
      <c r="B339" s="8"/>
      <c r="C339" s="8"/>
      <c r="D339" s="8"/>
      <c r="E339" s="8"/>
      <c r="F339" s="8"/>
      <c r="G339" s="8"/>
      <c r="H339" s="6"/>
      <c r="I339" s="8"/>
      <c r="J339" s="34"/>
      <c r="K339" s="35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8" customHeight="1" x14ac:dyDescent="0.25">
      <c r="A340" s="8"/>
      <c r="B340" s="8"/>
      <c r="C340" s="8"/>
      <c r="D340" s="8"/>
      <c r="E340" s="8"/>
      <c r="F340" s="8"/>
      <c r="G340" s="8"/>
      <c r="H340" s="6"/>
      <c r="I340" s="8"/>
      <c r="J340" s="34"/>
      <c r="K340" s="35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8" customHeight="1" x14ac:dyDescent="0.25">
      <c r="A341" s="8"/>
      <c r="B341" s="8"/>
      <c r="C341" s="8"/>
      <c r="D341" s="8"/>
      <c r="E341" s="8"/>
      <c r="F341" s="8"/>
      <c r="G341" s="8"/>
      <c r="H341" s="6"/>
      <c r="I341" s="8"/>
      <c r="J341" s="34"/>
      <c r="K341" s="35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8" customHeight="1" x14ac:dyDescent="0.25">
      <c r="A342" s="8"/>
      <c r="B342" s="8"/>
      <c r="C342" s="8"/>
      <c r="D342" s="8"/>
      <c r="E342" s="8"/>
      <c r="F342" s="8"/>
      <c r="G342" s="8"/>
      <c r="H342" s="6"/>
      <c r="I342" s="8"/>
      <c r="J342" s="34"/>
      <c r="K342" s="35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8" customHeight="1" x14ac:dyDescent="0.25">
      <c r="A343" s="8"/>
      <c r="B343" s="8"/>
      <c r="C343" s="8"/>
      <c r="D343" s="8"/>
      <c r="E343" s="8"/>
      <c r="F343" s="8"/>
      <c r="G343" s="8"/>
      <c r="H343" s="6"/>
      <c r="I343" s="8"/>
      <c r="J343" s="34"/>
      <c r="K343" s="35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8" customHeight="1" x14ac:dyDescent="0.25">
      <c r="A344" s="8"/>
      <c r="B344" s="8"/>
      <c r="C344" s="8"/>
      <c r="D344" s="8"/>
      <c r="E344" s="8"/>
      <c r="F344" s="8"/>
      <c r="G344" s="8"/>
      <c r="H344" s="6"/>
      <c r="I344" s="8"/>
      <c r="J344" s="34"/>
      <c r="K344" s="35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8" customHeight="1" x14ac:dyDescent="0.25">
      <c r="A345" s="8"/>
      <c r="B345" s="8"/>
      <c r="C345" s="8"/>
      <c r="D345" s="8"/>
      <c r="E345" s="8"/>
      <c r="F345" s="8"/>
      <c r="G345" s="8"/>
      <c r="H345" s="6"/>
      <c r="I345" s="8"/>
      <c r="J345" s="34"/>
      <c r="K345" s="35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8" customHeight="1" x14ac:dyDescent="0.25">
      <c r="A346" s="8"/>
      <c r="B346" s="8"/>
      <c r="C346" s="8"/>
      <c r="D346" s="8"/>
      <c r="E346" s="8"/>
      <c r="F346" s="8"/>
      <c r="G346" s="8"/>
      <c r="H346" s="6"/>
      <c r="I346" s="8"/>
      <c r="J346" s="34"/>
      <c r="K346" s="35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8" customHeight="1" x14ac:dyDescent="0.25">
      <c r="A347" s="8"/>
      <c r="B347" s="8"/>
      <c r="C347" s="8"/>
      <c r="D347" s="8"/>
      <c r="E347" s="8"/>
      <c r="F347" s="8"/>
      <c r="G347" s="8"/>
      <c r="H347" s="6"/>
      <c r="I347" s="8"/>
      <c r="J347" s="34"/>
      <c r="K347" s="35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8" customHeight="1" x14ac:dyDescent="0.25">
      <c r="A348" s="8"/>
      <c r="B348" s="8"/>
      <c r="C348" s="8"/>
      <c r="D348" s="8"/>
      <c r="E348" s="8"/>
      <c r="F348" s="8"/>
      <c r="G348" s="8"/>
      <c r="H348" s="6"/>
      <c r="I348" s="8"/>
      <c r="J348" s="34"/>
      <c r="K348" s="35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8" customHeight="1" x14ac:dyDescent="0.25">
      <c r="A349" s="8"/>
      <c r="B349" s="8"/>
      <c r="C349" s="8"/>
      <c r="D349" s="8"/>
      <c r="E349" s="8"/>
      <c r="F349" s="8"/>
      <c r="G349" s="8"/>
      <c r="H349" s="6"/>
      <c r="I349" s="8"/>
      <c r="J349" s="34"/>
      <c r="K349" s="35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8" customHeight="1" x14ac:dyDescent="0.25">
      <c r="A350" s="8"/>
      <c r="B350" s="8"/>
      <c r="C350" s="8"/>
      <c r="D350" s="8"/>
      <c r="E350" s="8"/>
      <c r="F350" s="8"/>
      <c r="G350" s="8"/>
      <c r="H350" s="6"/>
      <c r="I350" s="8"/>
      <c r="J350" s="34"/>
      <c r="K350" s="35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8" customHeight="1" x14ac:dyDescent="0.25">
      <c r="A351" s="8"/>
      <c r="B351" s="8"/>
      <c r="C351" s="8"/>
      <c r="D351" s="8"/>
      <c r="E351" s="8"/>
      <c r="F351" s="8"/>
      <c r="G351" s="8"/>
      <c r="H351" s="6"/>
      <c r="I351" s="8"/>
      <c r="J351" s="34"/>
      <c r="K351" s="35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8" customHeight="1" x14ac:dyDescent="0.25">
      <c r="A352" s="8"/>
      <c r="B352" s="8"/>
      <c r="C352" s="8"/>
      <c r="D352" s="8"/>
      <c r="E352" s="8"/>
      <c r="F352" s="8"/>
      <c r="G352" s="8"/>
      <c r="H352" s="6"/>
      <c r="I352" s="8"/>
      <c r="J352" s="34"/>
      <c r="K352" s="35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8" customHeight="1" x14ac:dyDescent="0.25">
      <c r="A353" s="8"/>
      <c r="B353" s="8"/>
      <c r="C353" s="8"/>
      <c r="D353" s="8"/>
      <c r="E353" s="8"/>
      <c r="F353" s="8"/>
      <c r="G353" s="8"/>
      <c r="H353" s="6"/>
      <c r="I353" s="8"/>
      <c r="J353" s="34"/>
      <c r="K353" s="35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8" customHeight="1" x14ac:dyDescent="0.25">
      <c r="A354" s="8"/>
      <c r="B354" s="8"/>
      <c r="C354" s="8"/>
      <c r="D354" s="8"/>
      <c r="E354" s="8"/>
      <c r="F354" s="8"/>
      <c r="G354" s="8"/>
      <c r="H354" s="6"/>
      <c r="I354" s="8"/>
      <c r="J354" s="34"/>
      <c r="K354" s="35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8" customHeight="1" x14ac:dyDescent="0.25">
      <c r="A355" s="8"/>
      <c r="B355" s="8"/>
      <c r="C355" s="8"/>
      <c r="D355" s="8"/>
      <c r="E355" s="8"/>
      <c r="F355" s="8"/>
      <c r="G355" s="8"/>
      <c r="H355" s="6"/>
      <c r="I355" s="8"/>
      <c r="J355" s="34"/>
      <c r="K355" s="35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8" customHeight="1" x14ac:dyDescent="0.25">
      <c r="A356" s="8"/>
      <c r="B356" s="8"/>
      <c r="C356" s="8"/>
      <c r="D356" s="8"/>
      <c r="E356" s="8"/>
      <c r="F356" s="8"/>
      <c r="G356" s="8"/>
      <c r="H356" s="6"/>
      <c r="I356" s="8"/>
      <c r="J356" s="34"/>
      <c r="K356" s="35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8" customHeight="1" x14ac:dyDescent="0.25">
      <c r="A357" s="8"/>
      <c r="B357" s="8"/>
      <c r="C357" s="8"/>
      <c r="D357" s="8"/>
      <c r="E357" s="8"/>
      <c r="F357" s="8"/>
      <c r="G357" s="8"/>
      <c r="H357" s="6"/>
      <c r="I357" s="8"/>
      <c r="J357" s="34"/>
      <c r="K357" s="35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8" customHeight="1" x14ac:dyDescent="0.25">
      <c r="A358" s="8"/>
      <c r="B358" s="8"/>
      <c r="C358" s="8"/>
      <c r="D358" s="8"/>
      <c r="E358" s="8"/>
      <c r="F358" s="8"/>
      <c r="G358" s="8"/>
      <c r="H358" s="6"/>
      <c r="I358" s="8"/>
      <c r="J358" s="34"/>
      <c r="K358" s="35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8" customHeight="1" x14ac:dyDescent="0.25">
      <c r="A359" s="8"/>
      <c r="B359" s="8"/>
      <c r="C359" s="8"/>
      <c r="D359" s="8"/>
      <c r="E359" s="8"/>
      <c r="F359" s="8"/>
      <c r="G359" s="8"/>
      <c r="H359" s="6"/>
      <c r="I359" s="8"/>
      <c r="J359" s="34"/>
      <c r="K359" s="35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8" customHeight="1" x14ac:dyDescent="0.25">
      <c r="A360" s="8"/>
      <c r="B360" s="8"/>
      <c r="C360" s="8"/>
      <c r="D360" s="8"/>
      <c r="E360" s="8"/>
      <c r="F360" s="8"/>
      <c r="G360" s="8"/>
      <c r="H360" s="6"/>
      <c r="I360" s="8"/>
      <c r="J360" s="34"/>
      <c r="K360" s="35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8" customHeight="1" x14ac:dyDescent="0.25">
      <c r="A361" s="8"/>
      <c r="B361" s="8"/>
      <c r="C361" s="8"/>
      <c r="D361" s="8"/>
      <c r="E361" s="8"/>
      <c r="F361" s="8"/>
      <c r="G361" s="8"/>
      <c r="H361" s="6"/>
      <c r="I361" s="8"/>
      <c r="J361" s="34"/>
      <c r="K361" s="35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8" customHeight="1" x14ac:dyDescent="0.25">
      <c r="A362" s="8"/>
      <c r="B362" s="8"/>
      <c r="C362" s="8"/>
      <c r="D362" s="8"/>
      <c r="E362" s="8"/>
      <c r="F362" s="8"/>
      <c r="G362" s="8"/>
      <c r="H362" s="6"/>
      <c r="I362" s="8"/>
      <c r="J362" s="34"/>
      <c r="K362" s="35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8" customHeight="1" x14ac:dyDescent="0.25">
      <c r="A363" s="8"/>
      <c r="B363" s="8"/>
      <c r="C363" s="8"/>
      <c r="D363" s="8"/>
      <c r="E363" s="8"/>
      <c r="F363" s="8"/>
      <c r="G363" s="8"/>
      <c r="H363" s="6"/>
      <c r="I363" s="8"/>
      <c r="J363" s="34"/>
      <c r="K363" s="35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8" customHeight="1" x14ac:dyDescent="0.25">
      <c r="A364" s="8"/>
      <c r="B364" s="8"/>
      <c r="C364" s="8"/>
      <c r="D364" s="8"/>
      <c r="E364" s="8"/>
      <c r="F364" s="8"/>
      <c r="G364" s="8"/>
      <c r="H364" s="6"/>
      <c r="I364" s="8"/>
      <c r="J364" s="34"/>
      <c r="K364" s="35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8" customHeight="1" x14ac:dyDescent="0.25">
      <c r="A365" s="8"/>
      <c r="B365" s="8"/>
      <c r="C365" s="8"/>
      <c r="D365" s="8"/>
      <c r="E365" s="8"/>
      <c r="F365" s="8"/>
      <c r="G365" s="8"/>
      <c r="H365" s="6"/>
      <c r="I365" s="8"/>
      <c r="J365" s="34"/>
      <c r="K365" s="35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8" customHeight="1" x14ac:dyDescent="0.25">
      <c r="A366" s="8"/>
      <c r="B366" s="8"/>
      <c r="C366" s="8"/>
      <c r="D366" s="8"/>
      <c r="E366" s="8"/>
      <c r="F366" s="8"/>
      <c r="G366" s="8"/>
      <c r="H366" s="6"/>
      <c r="I366" s="8"/>
      <c r="J366" s="34"/>
      <c r="K366" s="35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8" customHeight="1" x14ac:dyDescent="0.25">
      <c r="A367" s="8"/>
      <c r="B367" s="8"/>
      <c r="C367" s="8"/>
      <c r="D367" s="8"/>
      <c r="E367" s="8"/>
      <c r="F367" s="8"/>
      <c r="G367" s="8"/>
      <c r="H367" s="6"/>
      <c r="I367" s="8"/>
      <c r="J367" s="34"/>
      <c r="K367" s="35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8" customHeight="1" x14ac:dyDescent="0.25">
      <c r="A368" s="8"/>
      <c r="B368" s="8"/>
      <c r="C368" s="8"/>
      <c r="D368" s="8"/>
      <c r="E368" s="8"/>
      <c r="F368" s="8"/>
      <c r="G368" s="8"/>
      <c r="H368" s="6"/>
      <c r="I368" s="8"/>
      <c r="J368" s="34"/>
      <c r="K368" s="35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8" customHeight="1" x14ac:dyDescent="0.25">
      <c r="A369" s="8"/>
      <c r="B369" s="8"/>
      <c r="C369" s="8"/>
      <c r="D369" s="8"/>
      <c r="E369" s="8"/>
      <c r="F369" s="8"/>
      <c r="G369" s="8"/>
      <c r="H369" s="6"/>
      <c r="I369" s="8"/>
      <c r="J369" s="34"/>
      <c r="K369" s="35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8" customHeight="1" x14ac:dyDescent="0.25">
      <c r="A370" s="8"/>
      <c r="B370" s="8"/>
      <c r="C370" s="8"/>
      <c r="D370" s="8"/>
      <c r="E370" s="8"/>
      <c r="F370" s="8"/>
      <c r="G370" s="8"/>
      <c r="H370" s="6"/>
      <c r="I370" s="8"/>
      <c r="J370" s="34"/>
      <c r="K370" s="35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8" customHeight="1" x14ac:dyDescent="0.25">
      <c r="A371" s="8"/>
      <c r="B371" s="8"/>
      <c r="C371" s="8"/>
      <c r="D371" s="8"/>
      <c r="E371" s="8"/>
      <c r="F371" s="8"/>
      <c r="G371" s="8"/>
      <c r="H371" s="6"/>
      <c r="I371" s="8"/>
      <c r="J371" s="34"/>
      <c r="K371" s="35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8" customHeight="1" x14ac:dyDescent="0.25">
      <c r="A372" s="8"/>
      <c r="B372" s="8"/>
      <c r="C372" s="8"/>
      <c r="D372" s="8"/>
      <c r="E372" s="8"/>
      <c r="F372" s="8"/>
      <c r="G372" s="8"/>
      <c r="H372" s="6"/>
      <c r="I372" s="8"/>
      <c r="J372" s="34"/>
      <c r="K372" s="35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8" customHeight="1" x14ac:dyDescent="0.25">
      <c r="A373" s="8"/>
      <c r="B373" s="8"/>
      <c r="C373" s="8"/>
      <c r="D373" s="8"/>
      <c r="E373" s="8"/>
      <c r="F373" s="8"/>
      <c r="G373" s="8"/>
      <c r="H373" s="6"/>
      <c r="I373" s="8"/>
      <c r="J373" s="34"/>
      <c r="K373" s="35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8" customHeight="1" x14ac:dyDescent="0.25">
      <c r="A374" s="8"/>
      <c r="B374" s="8"/>
      <c r="C374" s="8"/>
      <c r="D374" s="8"/>
      <c r="E374" s="8"/>
      <c r="F374" s="8"/>
      <c r="G374" s="8"/>
      <c r="H374" s="6"/>
      <c r="I374" s="8"/>
      <c r="J374" s="34"/>
      <c r="K374" s="35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8" customHeight="1" x14ac:dyDescent="0.25">
      <c r="A375" s="8"/>
      <c r="B375" s="8"/>
      <c r="C375" s="8"/>
      <c r="D375" s="8"/>
      <c r="E375" s="8"/>
      <c r="F375" s="8"/>
      <c r="G375" s="8"/>
      <c r="H375" s="6"/>
      <c r="I375" s="8"/>
      <c r="J375" s="34"/>
      <c r="K375" s="35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8" customHeight="1" x14ac:dyDescent="0.25">
      <c r="A376" s="8"/>
      <c r="B376" s="8"/>
      <c r="C376" s="8"/>
      <c r="D376" s="8"/>
      <c r="E376" s="8"/>
      <c r="F376" s="8"/>
      <c r="G376" s="8"/>
      <c r="H376" s="6"/>
      <c r="I376" s="8"/>
      <c r="J376" s="34"/>
      <c r="K376" s="35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8" customHeight="1" x14ac:dyDescent="0.25">
      <c r="A377" s="8"/>
      <c r="B377" s="8"/>
      <c r="C377" s="8"/>
      <c r="D377" s="8"/>
      <c r="E377" s="8"/>
      <c r="F377" s="8"/>
      <c r="G377" s="8"/>
      <c r="H377" s="6"/>
      <c r="I377" s="8"/>
      <c r="J377" s="34"/>
      <c r="K377" s="35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8" customHeight="1" x14ac:dyDescent="0.25">
      <c r="A378" s="8"/>
      <c r="B378" s="8"/>
      <c r="C378" s="8"/>
      <c r="D378" s="8"/>
      <c r="E378" s="8"/>
      <c r="F378" s="8"/>
      <c r="G378" s="8"/>
      <c r="H378" s="6"/>
      <c r="I378" s="8"/>
      <c r="J378" s="34"/>
      <c r="K378" s="35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8" customHeight="1" x14ac:dyDescent="0.25">
      <c r="A379" s="8"/>
      <c r="B379" s="8"/>
      <c r="C379" s="8"/>
      <c r="D379" s="8"/>
      <c r="E379" s="8"/>
      <c r="F379" s="8"/>
      <c r="G379" s="8"/>
      <c r="H379" s="6"/>
      <c r="I379" s="8"/>
      <c r="J379" s="34"/>
      <c r="K379" s="35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8" customHeight="1" x14ac:dyDescent="0.25">
      <c r="A380" s="8"/>
      <c r="B380" s="8"/>
      <c r="C380" s="8"/>
      <c r="D380" s="8"/>
      <c r="E380" s="8"/>
      <c r="F380" s="8"/>
      <c r="G380" s="8"/>
      <c r="H380" s="6"/>
      <c r="I380" s="8"/>
      <c r="J380" s="34"/>
      <c r="K380" s="35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8" customHeight="1" x14ac:dyDescent="0.25">
      <c r="A381" s="8"/>
      <c r="B381" s="8"/>
      <c r="C381" s="8"/>
      <c r="D381" s="8"/>
      <c r="E381" s="8"/>
      <c r="F381" s="8"/>
      <c r="G381" s="8"/>
      <c r="H381" s="6"/>
      <c r="I381" s="8"/>
      <c r="J381" s="34"/>
      <c r="K381" s="35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8" customHeight="1" x14ac:dyDescent="0.25">
      <c r="A382" s="8"/>
      <c r="B382" s="8"/>
      <c r="C382" s="8"/>
      <c r="D382" s="8"/>
      <c r="E382" s="8"/>
      <c r="F382" s="8"/>
      <c r="G382" s="8"/>
      <c r="H382" s="6"/>
      <c r="I382" s="8"/>
      <c r="J382" s="34"/>
      <c r="K382" s="35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8" customHeight="1" x14ac:dyDescent="0.25">
      <c r="A383" s="8"/>
      <c r="B383" s="8"/>
      <c r="C383" s="8"/>
      <c r="D383" s="8"/>
      <c r="E383" s="8"/>
      <c r="F383" s="8"/>
      <c r="G383" s="8"/>
      <c r="H383" s="6"/>
      <c r="I383" s="8"/>
      <c r="J383" s="34"/>
      <c r="K383" s="35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8" customHeight="1" x14ac:dyDescent="0.25">
      <c r="A384" s="8"/>
      <c r="B384" s="8"/>
      <c r="C384" s="8"/>
      <c r="D384" s="8"/>
      <c r="E384" s="8"/>
      <c r="F384" s="8"/>
      <c r="G384" s="8"/>
      <c r="H384" s="6"/>
      <c r="I384" s="8"/>
      <c r="J384" s="34"/>
      <c r="K384" s="35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8" customHeight="1" x14ac:dyDescent="0.25">
      <c r="A385" s="8"/>
      <c r="B385" s="8"/>
      <c r="C385" s="8"/>
      <c r="D385" s="8"/>
      <c r="E385" s="8"/>
      <c r="F385" s="8"/>
      <c r="G385" s="8"/>
      <c r="H385" s="6"/>
      <c r="I385" s="8"/>
      <c r="J385" s="34"/>
      <c r="K385" s="35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8" customHeight="1" x14ac:dyDescent="0.25">
      <c r="A386" s="8"/>
      <c r="B386" s="8"/>
      <c r="C386" s="8"/>
      <c r="D386" s="8"/>
      <c r="E386" s="8"/>
      <c r="F386" s="8"/>
      <c r="G386" s="8"/>
      <c r="H386" s="6"/>
      <c r="I386" s="8"/>
      <c r="J386" s="34"/>
      <c r="K386" s="35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8" customHeight="1" x14ac:dyDescent="0.25">
      <c r="A387" s="8"/>
      <c r="B387" s="8"/>
      <c r="C387" s="8"/>
      <c r="D387" s="8"/>
      <c r="E387" s="8"/>
      <c r="F387" s="8"/>
      <c r="G387" s="8"/>
      <c r="H387" s="6"/>
      <c r="I387" s="8"/>
      <c r="J387" s="34"/>
      <c r="K387" s="35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8" customHeight="1" x14ac:dyDescent="0.25">
      <c r="A388" s="8"/>
      <c r="B388" s="8"/>
      <c r="C388" s="8"/>
      <c r="D388" s="8"/>
      <c r="E388" s="8"/>
      <c r="F388" s="8"/>
      <c r="G388" s="8"/>
      <c r="H388" s="6"/>
      <c r="I388" s="8"/>
      <c r="J388" s="34"/>
      <c r="K388" s="35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8" customHeight="1" x14ac:dyDescent="0.25">
      <c r="A389" s="8"/>
      <c r="B389" s="8"/>
      <c r="C389" s="8"/>
      <c r="D389" s="8"/>
      <c r="E389" s="8"/>
      <c r="F389" s="8"/>
      <c r="G389" s="8"/>
      <c r="H389" s="6"/>
      <c r="I389" s="8"/>
      <c r="J389" s="34"/>
      <c r="K389" s="35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8" customHeight="1" x14ac:dyDescent="0.25">
      <c r="A390" s="8"/>
      <c r="B390" s="8"/>
      <c r="C390" s="8"/>
      <c r="D390" s="8"/>
      <c r="E390" s="8"/>
      <c r="F390" s="8"/>
      <c r="G390" s="8"/>
      <c r="H390" s="6"/>
      <c r="I390" s="8"/>
      <c r="J390" s="34"/>
      <c r="K390" s="35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8" customHeight="1" x14ac:dyDescent="0.25">
      <c r="A391" s="8"/>
      <c r="B391" s="8"/>
      <c r="C391" s="8"/>
      <c r="D391" s="8"/>
      <c r="E391" s="8"/>
      <c r="F391" s="8"/>
      <c r="G391" s="8"/>
      <c r="H391" s="6"/>
      <c r="I391" s="8"/>
      <c r="J391" s="34"/>
      <c r="K391" s="35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8" customHeight="1" x14ac:dyDescent="0.25">
      <c r="A392" s="8"/>
      <c r="B392" s="8"/>
      <c r="C392" s="8"/>
      <c r="D392" s="8"/>
      <c r="E392" s="8"/>
      <c r="F392" s="8"/>
      <c r="G392" s="8"/>
      <c r="H392" s="6"/>
      <c r="I392" s="8"/>
      <c r="J392" s="34"/>
      <c r="K392" s="35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8" customHeight="1" x14ac:dyDescent="0.25">
      <c r="A393" s="8"/>
      <c r="B393" s="8"/>
      <c r="C393" s="8"/>
      <c r="D393" s="8"/>
      <c r="E393" s="8"/>
      <c r="F393" s="8"/>
      <c r="G393" s="8"/>
      <c r="H393" s="6"/>
      <c r="I393" s="8"/>
      <c r="J393" s="34"/>
      <c r="K393" s="35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8" customHeight="1" x14ac:dyDescent="0.25">
      <c r="A394" s="8"/>
      <c r="B394" s="8"/>
      <c r="C394" s="8"/>
      <c r="D394" s="8"/>
      <c r="E394" s="8"/>
      <c r="F394" s="8"/>
      <c r="G394" s="8"/>
      <c r="H394" s="6"/>
      <c r="I394" s="8"/>
      <c r="J394" s="34"/>
      <c r="K394" s="35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8" customHeight="1" x14ac:dyDescent="0.25">
      <c r="A395" s="8"/>
      <c r="B395" s="8"/>
      <c r="C395" s="8"/>
      <c r="D395" s="8"/>
      <c r="E395" s="8"/>
      <c r="F395" s="8"/>
      <c r="G395" s="8"/>
      <c r="H395" s="6"/>
      <c r="I395" s="8"/>
      <c r="J395" s="34"/>
      <c r="K395" s="35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8" customHeight="1" x14ac:dyDescent="0.25">
      <c r="A396" s="8"/>
      <c r="B396" s="8"/>
      <c r="C396" s="8"/>
      <c r="D396" s="8"/>
      <c r="E396" s="8"/>
      <c r="F396" s="8"/>
      <c r="G396" s="8"/>
      <c r="H396" s="6"/>
      <c r="I396" s="8"/>
      <c r="J396" s="34"/>
      <c r="K396" s="35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8" customHeight="1" x14ac:dyDescent="0.25">
      <c r="A397" s="8"/>
      <c r="B397" s="8"/>
      <c r="C397" s="8"/>
      <c r="D397" s="8"/>
      <c r="E397" s="8"/>
      <c r="F397" s="8"/>
      <c r="G397" s="8"/>
      <c r="H397" s="6"/>
      <c r="I397" s="8"/>
      <c r="J397" s="34"/>
      <c r="K397" s="35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8" customHeight="1" x14ac:dyDescent="0.25">
      <c r="A398" s="8"/>
      <c r="B398" s="8"/>
      <c r="C398" s="8"/>
      <c r="D398" s="8"/>
      <c r="E398" s="8"/>
      <c r="F398" s="8"/>
      <c r="G398" s="8"/>
      <c r="H398" s="6"/>
      <c r="I398" s="8"/>
      <c r="J398" s="34"/>
      <c r="K398" s="35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8" customHeight="1" x14ac:dyDescent="0.25">
      <c r="A399" s="8"/>
      <c r="B399" s="8"/>
      <c r="C399" s="8"/>
      <c r="D399" s="8"/>
      <c r="E399" s="8"/>
      <c r="F399" s="8"/>
      <c r="G399" s="8"/>
      <c r="H399" s="6"/>
      <c r="I399" s="8"/>
      <c r="J399" s="34"/>
      <c r="K399" s="35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8" customHeight="1" x14ac:dyDescent="0.25">
      <c r="A400" s="8"/>
      <c r="B400" s="8"/>
      <c r="C400" s="8"/>
      <c r="D400" s="8"/>
      <c r="E400" s="8"/>
      <c r="F400" s="8"/>
      <c r="G400" s="8"/>
      <c r="H400" s="6"/>
      <c r="I400" s="8"/>
      <c r="J400" s="34"/>
      <c r="K400" s="35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8" customHeight="1" x14ac:dyDescent="0.25">
      <c r="A401" s="8"/>
      <c r="B401" s="8"/>
      <c r="C401" s="8"/>
      <c r="D401" s="8"/>
      <c r="E401" s="8"/>
      <c r="F401" s="8"/>
      <c r="G401" s="8"/>
      <c r="H401" s="6"/>
      <c r="I401" s="8"/>
      <c r="J401" s="34"/>
      <c r="K401" s="35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8" customHeight="1" x14ac:dyDescent="0.25">
      <c r="A402" s="8"/>
      <c r="B402" s="8"/>
      <c r="C402" s="8"/>
      <c r="D402" s="8"/>
      <c r="E402" s="8"/>
      <c r="F402" s="8"/>
      <c r="G402" s="8"/>
      <c r="H402" s="6"/>
      <c r="I402" s="8"/>
      <c r="J402" s="34"/>
      <c r="K402" s="35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8" customHeight="1" x14ac:dyDescent="0.25">
      <c r="A403" s="8"/>
      <c r="B403" s="8"/>
      <c r="C403" s="8"/>
      <c r="D403" s="8"/>
      <c r="E403" s="8"/>
      <c r="F403" s="8"/>
      <c r="G403" s="8"/>
      <c r="H403" s="6"/>
      <c r="I403" s="8"/>
      <c r="J403" s="34"/>
      <c r="K403" s="35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8" customHeight="1" x14ac:dyDescent="0.25">
      <c r="A404" s="8"/>
      <c r="B404" s="8"/>
      <c r="C404" s="8"/>
      <c r="D404" s="8"/>
      <c r="E404" s="8"/>
      <c r="F404" s="8"/>
      <c r="G404" s="8"/>
      <c r="H404" s="6"/>
      <c r="I404" s="8"/>
      <c r="J404" s="34"/>
      <c r="K404" s="35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8" customHeight="1" x14ac:dyDescent="0.25">
      <c r="A405" s="8"/>
      <c r="B405" s="8"/>
      <c r="C405" s="8"/>
      <c r="D405" s="8"/>
      <c r="E405" s="8"/>
      <c r="F405" s="8"/>
      <c r="G405" s="8"/>
      <c r="H405" s="6"/>
      <c r="I405" s="8"/>
      <c r="J405" s="34"/>
      <c r="K405" s="35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8" customHeight="1" x14ac:dyDescent="0.25">
      <c r="A406" s="8"/>
      <c r="B406" s="8"/>
      <c r="C406" s="8"/>
      <c r="D406" s="8"/>
      <c r="E406" s="8"/>
      <c r="F406" s="8"/>
      <c r="G406" s="8"/>
      <c r="H406" s="6"/>
      <c r="I406" s="8"/>
      <c r="J406" s="34"/>
      <c r="K406" s="35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8" customHeight="1" x14ac:dyDescent="0.25">
      <c r="A407" s="8"/>
      <c r="B407" s="8"/>
      <c r="C407" s="8"/>
      <c r="D407" s="8"/>
      <c r="E407" s="8"/>
      <c r="F407" s="8"/>
      <c r="G407" s="8"/>
      <c r="H407" s="6"/>
      <c r="I407" s="8"/>
      <c r="J407" s="34"/>
      <c r="K407" s="35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8" customHeight="1" x14ac:dyDescent="0.25">
      <c r="A408" s="8"/>
      <c r="B408" s="8"/>
      <c r="C408" s="8"/>
      <c r="D408" s="8"/>
      <c r="E408" s="8"/>
      <c r="F408" s="8"/>
      <c r="G408" s="8"/>
      <c r="H408" s="6"/>
      <c r="I408" s="8"/>
      <c r="J408" s="34"/>
      <c r="K408" s="35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8" customHeight="1" x14ac:dyDescent="0.25">
      <c r="A409" s="8"/>
      <c r="B409" s="8"/>
      <c r="C409" s="8"/>
      <c r="D409" s="8"/>
      <c r="E409" s="8"/>
      <c r="F409" s="8"/>
      <c r="G409" s="8"/>
      <c r="H409" s="6"/>
      <c r="I409" s="8"/>
      <c r="J409" s="34"/>
      <c r="K409" s="35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8" customHeight="1" x14ac:dyDescent="0.25">
      <c r="A410" s="8"/>
      <c r="B410" s="8"/>
      <c r="C410" s="8"/>
      <c r="D410" s="8"/>
      <c r="E410" s="8"/>
      <c r="F410" s="8"/>
      <c r="G410" s="8"/>
      <c r="H410" s="6"/>
      <c r="I410" s="8"/>
      <c r="J410" s="34"/>
      <c r="K410" s="35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8" customHeight="1" x14ac:dyDescent="0.25">
      <c r="A411" s="8"/>
      <c r="B411" s="8"/>
      <c r="C411" s="8"/>
      <c r="D411" s="8"/>
      <c r="E411" s="8"/>
      <c r="F411" s="8"/>
      <c r="G411" s="8"/>
      <c r="H411" s="6"/>
      <c r="I411" s="8"/>
      <c r="J411" s="34"/>
      <c r="K411" s="35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8" customHeight="1" x14ac:dyDescent="0.25">
      <c r="A412" s="8"/>
      <c r="B412" s="8"/>
      <c r="C412" s="8"/>
      <c r="D412" s="8"/>
      <c r="E412" s="8"/>
      <c r="F412" s="8"/>
      <c r="G412" s="8"/>
      <c r="H412" s="6"/>
      <c r="I412" s="8"/>
      <c r="J412" s="34"/>
      <c r="K412" s="35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8" customHeight="1" x14ac:dyDescent="0.25">
      <c r="A413" s="8"/>
      <c r="B413" s="8"/>
      <c r="C413" s="8"/>
      <c r="D413" s="8"/>
      <c r="E413" s="8"/>
      <c r="F413" s="8"/>
      <c r="G413" s="8"/>
      <c r="H413" s="6"/>
      <c r="I413" s="8"/>
      <c r="J413" s="34"/>
      <c r="K413" s="35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8" customHeight="1" x14ac:dyDescent="0.25">
      <c r="A414" s="8"/>
      <c r="B414" s="8"/>
      <c r="C414" s="8"/>
      <c r="D414" s="8"/>
      <c r="E414" s="8"/>
      <c r="F414" s="8"/>
      <c r="G414" s="8"/>
      <c r="H414" s="6"/>
      <c r="I414" s="8"/>
      <c r="J414" s="34"/>
      <c r="K414" s="35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8" customHeight="1" x14ac:dyDescent="0.25">
      <c r="A415" s="8"/>
      <c r="B415" s="8"/>
      <c r="C415" s="8"/>
      <c r="D415" s="8"/>
      <c r="E415" s="8"/>
      <c r="F415" s="8"/>
      <c r="G415" s="8"/>
      <c r="H415" s="6"/>
      <c r="I415" s="8"/>
      <c r="J415" s="34"/>
      <c r="K415" s="35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8" customHeight="1" x14ac:dyDescent="0.25">
      <c r="A416" s="8"/>
      <c r="B416" s="8"/>
      <c r="C416" s="8"/>
      <c r="D416" s="8"/>
      <c r="E416" s="8"/>
      <c r="F416" s="8"/>
      <c r="G416" s="8"/>
      <c r="H416" s="6"/>
      <c r="I416" s="8"/>
      <c r="J416" s="34"/>
      <c r="K416" s="35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8" customHeight="1" x14ac:dyDescent="0.25">
      <c r="A417" s="8"/>
      <c r="B417" s="8"/>
      <c r="C417" s="8"/>
      <c r="D417" s="8"/>
      <c r="E417" s="8"/>
      <c r="F417" s="8"/>
      <c r="G417" s="8"/>
      <c r="H417" s="6"/>
      <c r="I417" s="8"/>
      <c r="J417" s="34"/>
      <c r="K417" s="35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8" customHeight="1" x14ac:dyDescent="0.25">
      <c r="A418" s="8"/>
      <c r="B418" s="8"/>
      <c r="C418" s="8"/>
      <c r="D418" s="8"/>
      <c r="E418" s="8"/>
      <c r="F418" s="8"/>
      <c r="G418" s="8"/>
      <c r="H418" s="6"/>
      <c r="I418" s="8"/>
      <c r="J418" s="34"/>
      <c r="K418" s="35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8" customHeight="1" x14ac:dyDescent="0.25">
      <c r="A419" s="8"/>
      <c r="B419" s="8"/>
      <c r="C419" s="8"/>
      <c r="D419" s="8"/>
      <c r="E419" s="8"/>
      <c r="F419" s="8"/>
      <c r="G419" s="8"/>
      <c r="H419" s="6"/>
      <c r="I419" s="8"/>
      <c r="J419" s="34"/>
      <c r="K419" s="35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8" customHeight="1" x14ac:dyDescent="0.25">
      <c r="A420" s="8"/>
      <c r="B420" s="8"/>
      <c r="C420" s="8"/>
      <c r="D420" s="8"/>
      <c r="E420" s="8"/>
      <c r="F420" s="8"/>
      <c r="G420" s="8"/>
      <c r="H420" s="6"/>
      <c r="I420" s="8"/>
      <c r="J420" s="34"/>
      <c r="K420" s="35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8" customHeight="1" x14ac:dyDescent="0.25">
      <c r="A421" s="8"/>
      <c r="B421" s="8"/>
      <c r="C421" s="8"/>
      <c r="D421" s="8"/>
      <c r="E421" s="8"/>
      <c r="F421" s="8"/>
      <c r="G421" s="8"/>
      <c r="H421" s="6"/>
      <c r="I421" s="8"/>
      <c r="J421" s="34"/>
      <c r="K421" s="35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8" customHeight="1" x14ac:dyDescent="0.25">
      <c r="A422" s="8"/>
      <c r="B422" s="8"/>
      <c r="C422" s="8"/>
      <c r="D422" s="8"/>
      <c r="E422" s="8"/>
      <c r="F422" s="8"/>
      <c r="G422" s="8"/>
      <c r="H422" s="6"/>
      <c r="I422" s="8"/>
      <c r="J422" s="34"/>
      <c r="K422" s="35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8" customHeight="1" x14ac:dyDescent="0.25">
      <c r="A423" s="8"/>
      <c r="B423" s="8"/>
      <c r="C423" s="8"/>
      <c r="D423" s="8"/>
      <c r="E423" s="8"/>
      <c r="F423" s="8"/>
      <c r="G423" s="8"/>
      <c r="H423" s="6"/>
      <c r="I423" s="8"/>
      <c r="J423" s="34"/>
      <c r="K423" s="35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8" customHeight="1" x14ac:dyDescent="0.25">
      <c r="A424" s="8"/>
      <c r="B424" s="8"/>
      <c r="C424" s="8"/>
      <c r="D424" s="8"/>
      <c r="E424" s="8"/>
      <c r="F424" s="8"/>
      <c r="G424" s="8"/>
      <c r="H424" s="6"/>
      <c r="I424" s="8"/>
      <c r="J424" s="34"/>
      <c r="K424" s="35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8" customHeight="1" x14ac:dyDescent="0.25">
      <c r="A425" s="8"/>
      <c r="B425" s="8"/>
      <c r="C425" s="8"/>
      <c r="D425" s="8"/>
      <c r="E425" s="8"/>
      <c r="F425" s="8"/>
      <c r="G425" s="8"/>
      <c r="H425" s="6"/>
      <c r="I425" s="8"/>
      <c r="J425" s="34"/>
      <c r="K425" s="35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8" customHeight="1" x14ac:dyDescent="0.25">
      <c r="A426" s="8"/>
      <c r="B426" s="8"/>
      <c r="C426" s="8"/>
      <c r="D426" s="8"/>
      <c r="E426" s="8"/>
      <c r="F426" s="8"/>
      <c r="G426" s="8"/>
      <c r="H426" s="6"/>
      <c r="I426" s="8"/>
      <c r="J426" s="34"/>
      <c r="K426" s="35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8" customHeight="1" x14ac:dyDescent="0.25">
      <c r="A427" s="8"/>
      <c r="B427" s="8"/>
      <c r="C427" s="8"/>
      <c r="D427" s="8"/>
      <c r="E427" s="8"/>
      <c r="F427" s="8"/>
      <c r="G427" s="8"/>
      <c r="H427" s="6"/>
      <c r="I427" s="8"/>
      <c r="J427" s="34"/>
      <c r="K427" s="35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8" customHeight="1" x14ac:dyDescent="0.25">
      <c r="A428" s="8"/>
      <c r="B428" s="8"/>
      <c r="C428" s="8"/>
      <c r="D428" s="8"/>
      <c r="E428" s="8"/>
      <c r="F428" s="8"/>
      <c r="G428" s="8"/>
      <c r="H428" s="6"/>
      <c r="I428" s="8"/>
      <c r="J428" s="34"/>
      <c r="K428" s="35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8" customHeight="1" x14ac:dyDescent="0.25">
      <c r="A429" s="8"/>
      <c r="B429" s="8"/>
      <c r="C429" s="8"/>
      <c r="D429" s="8"/>
      <c r="E429" s="8"/>
      <c r="F429" s="8"/>
      <c r="G429" s="8"/>
      <c r="H429" s="6"/>
      <c r="I429" s="8"/>
      <c r="J429" s="34"/>
      <c r="K429" s="35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8" customHeight="1" x14ac:dyDescent="0.25">
      <c r="A430" s="8"/>
      <c r="B430" s="8"/>
      <c r="C430" s="8"/>
      <c r="D430" s="8"/>
      <c r="E430" s="8"/>
      <c r="F430" s="8"/>
      <c r="G430" s="8"/>
      <c r="H430" s="6"/>
      <c r="I430" s="8"/>
      <c r="J430" s="34"/>
      <c r="K430" s="35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8" customHeight="1" x14ac:dyDescent="0.25">
      <c r="A431" s="8"/>
      <c r="B431" s="8"/>
      <c r="C431" s="8"/>
      <c r="D431" s="8"/>
      <c r="E431" s="8"/>
      <c r="F431" s="8"/>
      <c r="G431" s="8"/>
      <c r="H431" s="6"/>
      <c r="I431" s="8"/>
      <c r="J431" s="34"/>
      <c r="K431" s="35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8" customHeight="1" x14ac:dyDescent="0.25">
      <c r="A432" s="8"/>
      <c r="B432" s="8"/>
      <c r="C432" s="8"/>
      <c r="D432" s="8"/>
      <c r="E432" s="8"/>
      <c r="F432" s="8"/>
      <c r="G432" s="8"/>
      <c r="H432" s="6"/>
      <c r="I432" s="8"/>
      <c r="J432" s="34"/>
      <c r="K432" s="35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8" customHeight="1" x14ac:dyDescent="0.25">
      <c r="A433" s="8"/>
      <c r="B433" s="8"/>
      <c r="C433" s="8"/>
      <c r="D433" s="8"/>
      <c r="E433" s="8"/>
      <c r="F433" s="8"/>
      <c r="G433" s="8"/>
      <c r="H433" s="6"/>
      <c r="I433" s="8"/>
      <c r="J433" s="34"/>
      <c r="K433" s="35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8" customHeight="1" x14ac:dyDescent="0.25">
      <c r="A434" s="8"/>
      <c r="B434" s="8"/>
      <c r="C434" s="8"/>
      <c r="D434" s="8"/>
      <c r="E434" s="8"/>
      <c r="F434" s="8"/>
      <c r="G434" s="8"/>
      <c r="H434" s="6"/>
      <c r="I434" s="8"/>
      <c r="J434" s="34"/>
      <c r="K434" s="35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8" customHeight="1" x14ac:dyDescent="0.25">
      <c r="A435" s="8"/>
      <c r="B435" s="8"/>
      <c r="C435" s="8"/>
      <c r="D435" s="8"/>
      <c r="E435" s="8"/>
      <c r="F435" s="8"/>
      <c r="G435" s="8"/>
      <c r="H435" s="6"/>
      <c r="I435" s="8"/>
      <c r="J435" s="34"/>
      <c r="K435" s="35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8" customHeight="1" x14ac:dyDescent="0.25">
      <c r="A436" s="8"/>
      <c r="B436" s="8"/>
      <c r="C436" s="8"/>
      <c r="D436" s="8"/>
      <c r="E436" s="8"/>
      <c r="F436" s="8"/>
      <c r="G436" s="8"/>
      <c r="H436" s="6"/>
      <c r="I436" s="8"/>
      <c r="J436" s="34"/>
      <c r="K436" s="35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8" customHeight="1" x14ac:dyDescent="0.25">
      <c r="A437" s="8"/>
      <c r="B437" s="8"/>
      <c r="C437" s="8"/>
      <c r="D437" s="8"/>
      <c r="E437" s="8"/>
      <c r="F437" s="8"/>
      <c r="G437" s="8"/>
      <c r="H437" s="6"/>
      <c r="I437" s="8"/>
      <c r="J437" s="34"/>
      <c r="K437" s="35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8" customHeight="1" x14ac:dyDescent="0.25">
      <c r="A438" s="8"/>
      <c r="B438" s="8"/>
      <c r="C438" s="8"/>
      <c r="D438" s="8"/>
      <c r="E438" s="8"/>
      <c r="F438" s="8"/>
      <c r="G438" s="8"/>
      <c r="H438" s="6"/>
      <c r="I438" s="8"/>
      <c r="J438" s="34"/>
      <c r="K438" s="35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8" customHeight="1" x14ac:dyDescent="0.25">
      <c r="A439" s="8"/>
      <c r="B439" s="8"/>
      <c r="C439" s="8"/>
      <c r="D439" s="8"/>
      <c r="E439" s="8"/>
      <c r="F439" s="8"/>
      <c r="G439" s="8"/>
      <c r="H439" s="6"/>
      <c r="I439" s="8"/>
      <c r="J439" s="34"/>
      <c r="K439" s="35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8" customHeight="1" x14ac:dyDescent="0.25">
      <c r="A440" s="8"/>
      <c r="B440" s="8"/>
      <c r="C440" s="8"/>
      <c r="D440" s="8"/>
      <c r="E440" s="8"/>
      <c r="F440" s="8"/>
      <c r="G440" s="8"/>
      <c r="H440" s="6"/>
      <c r="I440" s="8"/>
      <c r="J440" s="34"/>
      <c r="K440" s="35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8" customHeight="1" x14ac:dyDescent="0.25">
      <c r="A441" s="8"/>
      <c r="B441" s="8"/>
      <c r="C441" s="8"/>
      <c r="D441" s="8"/>
      <c r="E441" s="8"/>
      <c r="F441" s="8"/>
      <c r="G441" s="8"/>
      <c r="H441" s="6"/>
      <c r="I441" s="8"/>
      <c r="J441" s="34"/>
      <c r="K441" s="35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8" customHeight="1" x14ac:dyDescent="0.25">
      <c r="A442" s="8"/>
      <c r="B442" s="8"/>
      <c r="C442" s="8"/>
      <c r="D442" s="8"/>
      <c r="E442" s="8"/>
      <c r="F442" s="8"/>
      <c r="G442" s="8"/>
      <c r="H442" s="6"/>
      <c r="I442" s="8"/>
      <c r="J442" s="34"/>
      <c r="K442" s="35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8" customHeight="1" x14ac:dyDescent="0.25">
      <c r="A443" s="8"/>
      <c r="B443" s="8"/>
      <c r="C443" s="8"/>
      <c r="D443" s="8"/>
      <c r="E443" s="8"/>
      <c r="F443" s="8"/>
      <c r="G443" s="8"/>
      <c r="H443" s="6"/>
      <c r="I443" s="8"/>
      <c r="J443" s="34"/>
      <c r="K443" s="35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8" customHeight="1" x14ac:dyDescent="0.25">
      <c r="A444" s="8"/>
      <c r="B444" s="8"/>
      <c r="C444" s="8"/>
      <c r="D444" s="8"/>
      <c r="E444" s="8"/>
      <c r="F444" s="8"/>
      <c r="G444" s="8"/>
      <c r="H444" s="6"/>
      <c r="I444" s="8"/>
      <c r="J444" s="34"/>
      <c r="K444" s="35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8" customHeight="1" x14ac:dyDescent="0.25">
      <c r="A445" s="8"/>
      <c r="B445" s="8"/>
      <c r="C445" s="8"/>
      <c r="D445" s="8"/>
      <c r="E445" s="8"/>
      <c r="F445" s="8"/>
      <c r="G445" s="8"/>
      <c r="H445" s="6"/>
      <c r="I445" s="8"/>
      <c r="J445" s="34"/>
      <c r="K445" s="35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8" customHeight="1" x14ac:dyDescent="0.25">
      <c r="A446" s="8"/>
      <c r="B446" s="8"/>
      <c r="C446" s="8"/>
      <c r="D446" s="8"/>
      <c r="E446" s="8"/>
      <c r="F446" s="8"/>
      <c r="G446" s="8"/>
      <c r="H446" s="6"/>
      <c r="I446" s="8"/>
      <c r="J446" s="34"/>
      <c r="K446" s="35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8" customHeight="1" x14ac:dyDescent="0.25">
      <c r="A447" s="8"/>
      <c r="B447" s="8"/>
      <c r="C447" s="8"/>
      <c r="D447" s="8"/>
      <c r="E447" s="8"/>
      <c r="F447" s="8"/>
      <c r="G447" s="8"/>
      <c r="H447" s="6"/>
      <c r="I447" s="8"/>
      <c r="J447" s="34"/>
      <c r="K447" s="35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8" customHeight="1" x14ac:dyDescent="0.25">
      <c r="A448" s="8"/>
      <c r="B448" s="8"/>
      <c r="C448" s="8"/>
      <c r="D448" s="8"/>
      <c r="E448" s="8"/>
      <c r="F448" s="8"/>
      <c r="G448" s="8"/>
      <c r="H448" s="6"/>
      <c r="I448" s="8"/>
      <c r="J448" s="34"/>
      <c r="K448" s="35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8" customHeight="1" x14ac:dyDescent="0.25">
      <c r="A449" s="8"/>
      <c r="B449" s="8"/>
      <c r="C449" s="8"/>
      <c r="D449" s="8"/>
      <c r="E449" s="8"/>
      <c r="F449" s="8"/>
      <c r="G449" s="8"/>
      <c r="H449" s="6"/>
      <c r="I449" s="8"/>
      <c r="J449" s="34"/>
      <c r="K449" s="35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8" customHeight="1" x14ac:dyDescent="0.25">
      <c r="A450" s="8"/>
      <c r="B450" s="8"/>
      <c r="C450" s="8"/>
      <c r="D450" s="8"/>
      <c r="E450" s="8"/>
      <c r="F450" s="8"/>
      <c r="G450" s="8"/>
      <c r="H450" s="6"/>
      <c r="I450" s="8"/>
      <c r="J450" s="34"/>
      <c r="K450" s="35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8" customHeight="1" x14ac:dyDescent="0.25">
      <c r="A451" s="8"/>
      <c r="B451" s="8"/>
      <c r="C451" s="8"/>
      <c r="D451" s="8"/>
      <c r="E451" s="8"/>
      <c r="F451" s="8"/>
      <c r="G451" s="8"/>
      <c r="H451" s="6"/>
      <c r="I451" s="8"/>
      <c r="J451" s="34"/>
      <c r="K451" s="35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8" customHeight="1" x14ac:dyDescent="0.25">
      <c r="A452" s="8"/>
      <c r="B452" s="8"/>
      <c r="C452" s="8"/>
      <c r="D452" s="8"/>
      <c r="E452" s="8"/>
      <c r="F452" s="8"/>
      <c r="G452" s="8"/>
      <c r="H452" s="6"/>
      <c r="I452" s="8"/>
      <c r="J452" s="34"/>
      <c r="K452" s="35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8" customHeight="1" x14ac:dyDescent="0.25">
      <c r="A453" s="8"/>
      <c r="B453" s="8"/>
      <c r="C453" s="8"/>
      <c r="D453" s="8"/>
      <c r="E453" s="8"/>
      <c r="F453" s="8"/>
      <c r="G453" s="8"/>
      <c r="H453" s="6"/>
      <c r="I453" s="8"/>
      <c r="J453" s="34"/>
      <c r="K453" s="35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8" customHeight="1" x14ac:dyDescent="0.25">
      <c r="A454" s="8"/>
      <c r="B454" s="8"/>
      <c r="C454" s="8"/>
      <c r="D454" s="8"/>
      <c r="E454" s="8"/>
      <c r="F454" s="8"/>
      <c r="G454" s="8"/>
      <c r="H454" s="6"/>
      <c r="I454" s="8"/>
      <c r="J454" s="34"/>
      <c r="K454" s="35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8" customHeight="1" x14ac:dyDescent="0.25">
      <c r="A455" s="8"/>
      <c r="B455" s="8"/>
      <c r="C455" s="8"/>
      <c r="D455" s="8"/>
      <c r="E455" s="8"/>
      <c r="F455" s="8"/>
      <c r="G455" s="8"/>
      <c r="H455" s="6"/>
      <c r="I455" s="8"/>
      <c r="J455" s="34"/>
      <c r="K455" s="35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8" customHeight="1" x14ac:dyDescent="0.25">
      <c r="A456" s="8"/>
      <c r="B456" s="8"/>
      <c r="C456" s="8"/>
      <c r="D456" s="8"/>
      <c r="E456" s="8"/>
      <c r="F456" s="8"/>
      <c r="G456" s="8"/>
      <c r="H456" s="6"/>
      <c r="I456" s="8"/>
      <c r="J456" s="34"/>
      <c r="K456" s="35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8" customHeight="1" x14ac:dyDescent="0.25">
      <c r="A457" s="8"/>
      <c r="B457" s="8"/>
      <c r="C457" s="8"/>
      <c r="D457" s="8"/>
      <c r="E457" s="8"/>
      <c r="F457" s="8"/>
      <c r="G457" s="8"/>
      <c r="H457" s="6"/>
      <c r="I457" s="8"/>
      <c r="J457" s="34"/>
      <c r="K457" s="35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8" customHeight="1" x14ac:dyDescent="0.25">
      <c r="A458" s="8"/>
      <c r="B458" s="8"/>
      <c r="C458" s="8"/>
      <c r="D458" s="8"/>
      <c r="E458" s="8"/>
      <c r="F458" s="8"/>
      <c r="G458" s="8"/>
      <c r="H458" s="6"/>
      <c r="I458" s="8"/>
      <c r="J458" s="34"/>
      <c r="K458" s="35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8" customHeight="1" x14ac:dyDescent="0.25">
      <c r="A459" s="8"/>
      <c r="B459" s="8"/>
      <c r="C459" s="8"/>
      <c r="D459" s="8"/>
      <c r="E459" s="8"/>
      <c r="F459" s="8"/>
      <c r="G459" s="8"/>
      <c r="H459" s="6"/>
      <c r="I459" s="8"/>
      <c r="J459" s="34"/>
      <c r="K459" s="35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8" customHeight="1" x14ac:dyDescent="0.25">
      <c r="A460" s="8"/>
      <c r="B460" s="8"/>
      <c r="C460" s="8"/>
      <c r="D460" s="8"/>
      <c r="E460" s="8"/>
      <c r="F460" s="8"/>
      <c r="G460" s="8"/>
      <c r="H460" s="6"/>
      <c r="I460" s="8"/>
      <c r="J460" s="34"/>
      <c r="K460" s="35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8" customHeight="1" x14ac:dyDescent="0.25">
      <c r="A461" s="8"/>
      <c r="B461" s="8"/>
      <c r="C461" s="8"/>
      <c r="D461" s="8"/>
      <c r="E461" s="8"/>
      <c r="F461" s="8"/>
      <c r="G461" s="8"/>
      <c r="H461" s="6"/>
      <c r="I461" s="8"/>
      <c r="J461" s="34"/>
      <c r="K461" s="35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8" customHeight="1" x14ac:dyDescent="0.25">
      <c r="A462" s="8"/>
      <c r="B462" s="8"/>
      <c r="C462" s="8"/>
      <c r="D462" s="8"/>
      <c r="E462" s="8"/>
      <c r="F462" s="8"/>
      <c r="G462" s="8"/>
      <c r="H462" s="6"/>
      <c r="I462" s="8"/>
      <c r="J462" s="34"/>
      <c r="K462" s="35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8" customHeight="1" x14ac:dyDescent="0.25">
      <c r="A463" s="8"/>
      <c r="B463" s="8"/>
      <c r="C463" s="8"/>
      <c r="D463" s="8"/>
      <c r="E463" s="8"/>
      <c r="F463" s="8"/>
      <c r="G463" s="8"/>
      <c r="H463" s="6"/>
      <c r="I463" s="8"/>
      <c r="J463" s="34"/>
      <c r="K463" s="35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8" customHeight="1" x14ac:dyDescent="0.25">
      <c r="A464" s="8"/>
      <c r="B464" s="8"/>
      <c r="C464" s="8"/>
      <c r="D464" s="8"/>
      <c r="E464" s="8"/>
      <c r="F464" s="8"/>
      <c r="G464" s="8"/>
      <c r="H464" s="6"/>
      <c r="I464" s="8"/>
      <c r="J464" s="34"/>
      <c r="K464" s="35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8" customHeight="1" x14ac:dyDescent="0.25">
      <c r="A465" s="8"/>
      <c r="B465" s="8"/>
      <c r="C465" s="8"/>
      <c r="D465" s="8"/>
      <c r="E465" s="8"/>
      <c r="F465" s="8"/>
      <c r="G465" s="8"/>
      <c r="H465" s="6"/>
      <c r="I465" s="8"/>
      <c r="J465" s="34"/>
      <c r="K465" s="35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8" customHeight="1" x14ac:dyDescent="0.25">
      <c r="A466" s="8"/>
      <c r="B466" s="8"/>
      <c r="C466" s="8"/>
      <c r="D466" s="8"/>
      <c r="E466" s="8"/>
      <c r="F466" s="8"/>
      <c r="G466" s="8"/>
      <c r="H466" s="6"/>
      <c r="I466" s="8"/>
      <c r="J466" s="34"/>
      <c r="K466" s="35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8" customHeight="1" x14ac:dyDescent="0.25">
      <c r="A467" s="8"/>
      <c r="B467" s="8"/>
      <c r="C467" s="8"/>
      <c r="D467" s="8"/>
      <c r="E467" s="8"/>
      <c r="F467" s="8"/>
      <c r="G467" s="8"/>
      <c r="H467" s="6"/>
      <c r="I467" s="8"/>
      <c r="J467" s="34"/>
      <c r="K467" s="35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8" customHeight="1" x14ac:dyDescent="0.25">
      <c r="A468" s="8"/>
      <c r="B468" s="8"/>
      <c r="C468" s="8"/>
      <c r="D468" s="8"/>
      <c r="E468" s="8"/>
      <c r="F468" s="8"/>
      <c r="G468" s="8"/>
      <c r="H468" s="6"/>
      <c r="I468" s="8"/>
      <c r="J468" s="34"/>
      <c r="K468" s="35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8" customHeight="1" x14ac:dyDescent="0.25">
      <c r="A469" s="8"/>
      <c r="B469" s="8"/>
      <c r="C469" s="8"/>
      <c r="D469" s="8"/>
      <c r="E469" s="8"/>
      <c r="F469" s="8"/>
      <c r="G469" s="8"/>
      <c r="H469" s="6"/>
      <c r="I469" s="8"/>
      <c r="J469" s="34"/>
      <c r="K469" s="35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8" customHeight="1" x14ac:dyDescent="0.25">
      <c r="A470" s="8"/>
      <c r="B470" s="8"/>
      <c r="C470" s="8"/>
      <c r="D470" s="8"/>
      <c r="E470" s="8"/>
      <c r="F470" s="8"/>
      <c r="G470" s="8"/>
      <c r="H470" s="6"/>
      <c r="I470" s="8"/>
      <c r="J470" s="34"/>
      <c r="K470" s="35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8" customHeight="1" x14ac:dyDescent="0.25">
      <c r="A471" s="8"/>
      <c r="B471" s="8"/>
      <c r="C471" s="8"/>
      <c r="D471" s="8"/>
      <c r="E471" s="8"/>
      <c r="F471" s="8"/>
      <c r="G471" s="8"/>
      <c r="H471" s="6"/>
      <c r="I471" s="8"/>
      <c r="J471" s="34"/>
      <c r="K471" s="35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8" customHeight="1" x14ac:dyDescent="0.25">
      <c r="A472" s="8"/>
      <c r="B472" s="8"/>
      <c r="C472" s="8"/>
      <c r="D472" s="8"/>
      <c r="E472" s="8"/>
      <c r="F472" s="8"/>
      <c r="G472" s="8"/>
      <c r="H472" s="6"/>
      <c r="I472" s="8"/>
      <c r="J472" s="34"/>
      <c r="K472" s="35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8" customHeight="1" x14ac:dyDescent="0.25">
      <c r="A473" s="8"/>
      <c r="B473" s="8"/>
      <c r="C473" s="8"/>
      <c r="D473" s="8"/>
      <c r="E473" s="8"/>
      <c r="F473" s="8"/>
      <c r="G473" s="8"/>
      <c r="H473" s="6"/>
      <c r="I473" s="8"/>
      <c r="J473" s="34"/>
      <c r="K473" s="35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8" customHeight="1" x14ac:dyDescent="0.25">
      <c r="A474" s="8"/>
      <c r="B474" s="8"/>
      <c r="C474" s="8"/>
      <c r="D474" s="8"/>
      <c r="E474" s="8"/>
      <c r="F474" s="8"/>
      <c r="G474" s="8"/>
      <c r="H474" s="6"/>
      <c r="I474" s="8"/>
      <c r="J474" s="34"/>
      <c r="K474" s="35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8" customHeight="1" x14ac:dyDescent="0.25">
      <c r="A475" s="8"/>
      <c r="B475" s="8"/>
      <c r="C475" s="8"/>
      <c r="D475" s="8"/>
      <c r="E475" s="8"/>
      <c r="F475" s="8"/>
      <c r="G475" s="8"/>
      <c r="H475" s="6"/>
      <c r="I475" s="8"/>
      <c r="J475" s="34"/>
      <c r="K475" s="35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8" customHeight="1" x14ac:dyDescent="0.25">
      <c r="A476" s="8"/>
      <c r="B476" s="8"/>
      <c r="C476" s="8"/>
      <c r="D476" s="8"/>
      <c r="E476" s="8"/>
      <c r="F476" s="8"/>
      <c r="G476" s="8"/>
      <c r="H476" s="6"/>
      <c r="I476" s="8"/>
      <c r="J476" s="34"/>
      <c r="K476" s="35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8" customHeight="1" x14ac:dyDescent="0.25">
      <c r="A477" s="8"/>
      <c r="B477" s="8"/>
      <c r="C477" s="8"/>
      <c r="D477" s="8"/>
      <c r="E477" s="8"/>
      <c r="F477" s="8"/>
      <c r="G477" s="8"/>
      <c r="H477" s="6"/>
      <c r="I477" s="8"/>
      <c r="J477" s="34"/>
      <c r="K477" s="35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8" customHeight="1" x14ac:dyDescent="0.25">
      <c r="A478" s="8"/>
      <c r="B478" s="8"/>
      <c r="C478" s="8"/>
      <c r="D478" s="8"/>
      <c r="E478" s="8"/>
      <c r="F478" s="8"/>
      <c r="G478" s="8"/>
      <c r="H478" s="6"/>
      <c r="I478" s="8"/>
      <c r="J478" s="34"/>
      <c r="K478" s="35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8" customHeight="1" x14ac:dyDescent="0.25">
      <c r="A479" s="8"/>
      <c r="B479" s="8"/>
      <c r="C479" s="8"/>
      <c r="D479" s="8"/>
      <c r="E479" s="8"/>
      <c r="F479" s="8"/>
      <c r="G479" s="8"/>
      <c r="H479" s="6"/>
      <c r="I479" s="8"/>
      <c r="J479" s="34"/>
      <c r="K479" s="35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8" customHeight="1" x14ac:dyDescent="0.25">
      <c r="A480" s="8"/>
      <c r="B480" s="8"/>
      <c r="C480" s="8"/>
      <c r="D480" s="8"/>
      <c r="E480" s="8"/>
      <c r="F480" s="8"/>
      <c r="G480" s="8"/>
      <c r="H480" s="6"/>
      <c r="I480" s="8"/>
      <c r="J480" s="34"/>
      <c r="K480" s="35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8" customHeight="1" x14ac:dyDescent="0.25">
      <c r="A481" s="8"/>
      <c r="B481" s="8"/>
      <c r="C481" s="8"/>
      <c r="D481" s="8"/>
      <c r="E481" s="8"/>
      <c r="F481" s="8"/>
      <c r="G481" s="8"/>
      <c r="H481" s="6"/>
      <c r="I481" s="8"/>
      <c r="J481" s="34"/>
      <c r="K481" s="35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8" customHeight="1" x14ac:dyDescent="0.25">
      <c r="A482" s="8"/>
      <c r="B482" s="8"/>
      <c r="C482" s="8"/>
      <c r="D482" s="8"/>
      <c r="E482" s="8"/>
      <c r="F482" s="8"/>
      <c r="G482" s="8"/>
      <c r="H482" s="6"/>
      <c r="I482" s="8"/>
      <c r="J482" s="34"/>
      <c r="K482" s="35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8" customHeight="1" x14ac:dyDescent="0.25">
      <c r="A483" s="8"/>
      <c r="B483" s="8"/>
      <c r="C483" s="8"/>
      <c r="D483" s="8"/>
      <c r="E483" s="8"/>
      <c r="F483" s="8"/>
      <c r="G483" s="8"/>
      <c r="H483" s="6"/>
      <c r="I483" s="8"/>
      <c r="J483" s="34"/>
      <c r="K483" s="35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8" customHeight="1" x14ac:dyDescent="0.25">
      <c r="A484" s="8"/>
      <c r="B484" s="8"/>
      <c r="C484" s="8"/>
      <c r="D484" s="8"/>
      <c r="E484" s="8"/>
      <c r="F484" s="8"/>
      <c r="G484" s="8"/>
      <c r="H484" s="6"/>
      <c r="I484" s="8"/>
      <c r="J484" s="34"/>
      <c r="K484" s="35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8" customHeight="1" x14ac:dyDescent="0.25">
      <c r="A485" s="8"/>
      <c r="B485" s="8"/>
      <c r="C485" s="8"/>
      <c r="D485" s="8"/>
      <c r="E485" s="8"/>
      <c r="F485" s="8"/>
      <c r="G485" s="8"/>
      <c r="H485" s="6"/>
      <c r="I485" s="8"/>
      <c r="J485" s="34"/>
      <c r="K485" s="35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8" customHeight="1" x14ac:dyDescent="0.25">
      <c r="A486" s="8"/>
      <c r="B486" s="8"/>
      <c r="C486" s="8"/>
      <c r="D486" s="8"/>
      <c r="E486" s="8"/>
      <c r="F486" s="8"/>
      <c r="G486" s="8"/>
      <c r="H486" s="6"/>
      <c r="I486" s="8"/>
      <c r="J486" s="34"/>
      <c r="K486" s="35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8" customHeight="1" x14ac:dyDescent="0.25">
      <c r="A487" s="8"/>
      <c r="B487" s="8"/>
      <c r="C487" s="8"/>
      <c r="D487" s="8"/>
      <c r="E487" s="8"/>
      <c r="F487" s="8"/>
      <c r="G487" s="8"/>
      <c r="H487" s="6"/>
      <c r="I487" s="8"/>
      <c r="J487" s="34"/>
      <c r="K487" s="35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8" customHeight="1" x14ac:dyDescent="0.25">
      <c r="A488" s="8"/>
      <c r="B488" s="8"/>
      <c r="C488" s="8"/>
      <c r="D488" s="8"/>
      <c r="E488" s="8"/>
      <c r="F488" s="8"/>
      <c r="G488" s="8"/>
      <c r="H488" s="6"/>
      <c r="I488" s="8"/>
      <c r="J488" s="34"/>
      <c r="K488" s="35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8" customHeight="1" x14ac:dyDescent="0.25">
      <c r="A489" s="8"/>
      <c r="B489" s="8"/>
      <c r="C489" s="8"/>
      <c r="D489" s="8"/>
      <c r="E489" s="8"/>
      <c r="F489" s="8"/>
      <c r="G489" s="8"/>
      <c r="H489" s="6"/>
      <c r="I489" s="8"/>
      <c r="J489" s="34"/>
      <c r="K489" s="35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8" customHeight="1" x14ac:dyDescent="0.25">
      <c r="A490" s="8"/>
      <c r="B490" s="8"/>
      <c r="C490" s="8"/>
      <c r="D490" s="8"/>
      <c r="E490" s="8"/>
      <c r="F490" s="8"/>
      <c r="G490" s="8"/>
      <c r="H490" s="6"/>
      <c r="I490" s="8"/>
      <c r="J490" s="34"/>
      <c r="K490" s="35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8" customHeight="1" x14ac:dyDescent="0.25">
      <c r="A491" s="8"/>
      <c r="B491" s="8"/>
      <c r="C491" s="8"/>
      <c r="D491" s="8"/>
      <c r="E491" s="8"/>
      <c r="F491" s="8"/>
      <c r="G491" s="8"/>
      <c r="H491" s="6"/>
      <c r="I491" s="8"/>
      <c r="J491" s="34"/>
      <c r="K491" s="35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8" customHeight="1" x14ac:dyDescent="0.25">
      <c r="A492" s="8"/>
      <c r="B492" s="8"/>
      <c r="C492" s="8"/>
      <c r="D492" s="8"/>
      <c r="E492" s="8"/>
      <c r="F492" s="8"/>
      <c r="G492" s="8"/>
      <c r="H492" s="6"/>
      <c r="I492" s="8"/>
      <c r="J492" s="34"/>
      <c r="K492" s="35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8" customHeight="1" x14ac:dyDescent="0.25">
      <c r="A493" s="8"/>
      <c r="B493" s="8"/>
      <c r="C493" s="8"/>
      <c r="D493" s="8"/>
      <c r="E493" s="8"/>
      <c r="F493" s="8"/>
      <c r="G493" s="8"/>
      <c r="H493" s="6"/>
      <c r="I493" s="8"/>
      <c r="J493" s="34"/>
      <c r="K493" s="35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8" customHeight="1" x14ac:dyDescent="0.25">
      <c r="A494" s="8"/>
      <c r="B494" s="8"/>
      <c r="C494" s="8"/>
      <c r="D494" s="8"/>
      <c r="E494" s="8"/>
      <c r="F494" s="8"/>
      <c r="G494" s="8"/>
      <c r="H494" s="6"/>
      <c r="I494" s="8"/>
      <c r="J494" s="34"/>
      <c r="K494" s="35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8" customHeight="1" x14ac:dyDescent="0.25">
      <c r="A495" s="8"/>
      <c r="B495" s="8"/>
      <c r="C495" s="8"/>
      <c r="D495" s="8"/>
      <c r="E495" s="8"/>
      <c r="F495" s="8"/>
      <c r="G495" s="8"/>
      <c r="H495" s="6"/>
      <c r="I495" s="8"/>
      <c r="J495" s="34"/>
      <c r="K495" s="35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8" customHeight="1" x14ac:dyDescent="0.25">
      <c r="A496" s="8"/>
      <c r="B496" s="8"/>
      <c r="C496" s="8"/>
      <c r="D496" s="8"/>
      <c r="E496" s="8"/>
      <c r="F496" s="8"/>
      <c r="G496" s="8"/>
      <c r="H496" s="6"/>
      <c r="I496" s="8"/>
      <c r="J496" s="34"/>
      <c r="K496" s="35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8" customHeight="1" x14ac:dyDescent="0.25">
      <c r="A497" s="8"/>
      <c r="B497" s="8"/>
      <c r="C497" s="8"/>
      <c r="D497" s="8"/>
      <c r="E497" s="8"/>
      <c r="F497" s="8"/>
      <c r="G497" s="8"/>
      <c r="H497" s="6"/>
      <c r="I497" s="8"/>
      <c r="J497" s="34"/>
      <c r="K497" s="35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8" customHeight="1" x14ac:dyDescent="0.25">
      <c r="A498" s="8"/>
      <c r="B498" s="8"/>
      <c r="C498" s="8"/>
      <c r="D498" s="8"/>
      <c r="E498" s="8"/>
      <c r="F498" s="8"/>
      <c r="G498" s="8"/>
      <c r="H498" s="6"/>
      <c r="I498" s="8"/>
      <c r="J498" s="34"/>
      <c r="K498" s="35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8" customHeight="1" x14ac:dyDescent="0.25">
      <c r="A499" s="8"/>
      <c r="B499" s="8"/>
      <c r="C499" s="8"/>
      <c r="D499" s="8"/>
      <c r="E499" s="8"/>
      <c r="F499" s="8"/>
      <c r="G499" s="8"/>
      <c r="H499" s="6"/>
      <c r="I499" s="8"/>
      <c r="J499" s="34"/>
      <c r="K499" s="35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8" customHeight="1" x14ac:dyDescent="0.25">
      <c r="A500" s="8"/>
      <c r="B500" s="8"/>
      <c r="C500" s="8"/>
      <c r="D500" s="8"/>
      <c r="E500" s="8"/>
      <c r="F500" s="8"/>
      <c r="G500" s="8"/>
      <c r="H500" s="6"/>
      <c r="I500" s="8"/>
      <c r="J500" s="34"/>
      <c r="K500" s="35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8" customHeight="1" x14ac:dyDescent="0.25">
      <c r="A501" s="8"/>
      <c r="B501" s="8"/>
      <c r="C501" s="8"/>
      <c r="D501" s="8"/>
      <c r="E501" s="8"/>
      <c r="F501" s="8"/>
      <c r="G501" s="8"/>
      <c r="H501" s="6"/>
      <c r="I501" s="8"/>
      <c r="J501" s="34"/>
      <c r="K501" s="35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8" customHeight="1" x14ac:dyDescent="0.25">
      <c r="A502" s="8"/>
      <c r="B502" s="8"/>
      <c r="C502" s="8"/>
      <c r="D502" s="8"/>
      <c r="E502" s="8"/>
      <c r="F502" s="8"/>
      <c r="G502" s="8"/>
      <c r="H502" s="6"/>
      <c r="I502" s="8"/>
      <c r="J502" s="34"/>
      <c r="K502" s="35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8" customHeight="1" x14ac:dyDescent="0.25">
      <c r="A503" s="8"/>
      <c r="B503" s="8"/>
      <c r="C503" s="8"/>
      <c r="D503" s="8"/>
      <c r="E503" s="8"/>
      <c r="F503" s="8"/>
      <c r="G503" s="8"/>
      <c r="H503" s="6"/>
      <c r="I503" s="8"/>
      <c r="J503" s="34"/>
      <c r="K503" s="35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8" customHeight="1" x14ac:dyDescent="0.25">
      <c r="A504" s="8"/>
      <c r="B504" s="8"/>
      <c r="C504" s="8"/>
      <c r="D504" s="8"/>
      <c r="E504" s="8"/>
      <c r="F504" s="8"/>
      <c r="G504" s="8"/>
      <c r="H504" s="6"/>
      <c r="I504" s="8"/>
      <c r="J504" s="34"/>
      <c r="K504" s="35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8" customHeight="1" x14ac:dyDescent="0.25">
      <c r="A505" s="8"/>
      <c r="B505" s="8"/>
      <c r="C505" s="8"/>
      <c r="D505" s="8"/>
      <c r="E505" s="8"/>
      <c r="F505" s="8"/>
      <c r="G505" s="8"/>
      <c r="H505" s="6"/>
      <c r="I505" s="8"/>
      <c r="J505" s="34"/>
      <c r="K505" s="35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8" customHeight="1" x14ac:dyDescent="0.25">
      <c r="A506" s="8"/>
      <c r="B506" s="8"/>
      <c r="C506" s="8"/>
      <c r="D506" s="8"/>
      <c r="E506" s="8"/>
      <c r="F506" s="8"/>
      <c r="G506" s="8"/>
      <c r="H506" s="6"/>
      <c r="I506" s="8"/>
      <c r="J506" s="34"/>
      <c r="K506" s="35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8" customHeight="1" x14ac:dyDescent="0.25">
      <c r="A507" s="8"/>
      <c r="B507" s="8"/>
      <c r="C507" s="8"/>
      <c r="D507" s="8"/>
      <c r="E507" s="8"/>
      <c r="F507" s="8"/>
      <c r="G507" s="8"/>
      <c r="H507" s="6"/>
      <c r="I507" s="8"/>
      <c r="J507" s="34"/>
      <c r="K507" s="35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8" customHeight="1" x14ac:dyDescent="0.25">
      <c r="A508" s="8"/>
      <c r="B508" s="8"/>
      <c r="C508" s="8"/>
      <c r="D508" s="8"/>
      <c r="E508" s="8"/>
      <c r="F508" s="8"/>
      <c r="G508" s="8"/>
      <c r="H508" s="6"/>
      <c r="I508" s="8"/>
      <c r="J508" s="34"/>
      <c r="K508" s="35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8" customHeight="1" x14ac:dyDescent="0.25">
      <c r="A509" s="8"/>
      <c r="B509" s="8"/>
      <c r="C509" s="8"/>
      <c r="D509" s="8"/>
      <c r="E509" s="8"/>
      <c r="F509" s="8"/>
      <c r="G509" s="8"/>
      <c r="H509" s="6"/>
      <c r="I509" s="8"/>
      <c r="J509" s="34"/>
      <c r="K509" s="35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8" customHeight="1" x14ac:dyDescent="0.25">
      <c r="A510" s="8"/>
      <c r="B510" s="8"/>
      <c r="C510" s="8"/>
      <c r="D510" s="8"/>
      <c r="E510" s="8"/>
      <c r="F510" s="8"/>
      <c r="G510" s="8"/>
      <c r="H510" s="6"/>
      <c r="I510" s="8"/>
      <c r="J510" s="34"/>
      <c r="K510" s="35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8" customHeight="1" x14ac:dyDescent="0.25">
      <c r="A511" s="8"/>
      <c r="B511" s="8"/>
      <c r="C511" s="8"/>
      <c r="D511" s="8"/>
      <c r="E511" s="8"/>
      <c r="F511" s="8"/>
      <c r="G511" s="8"/>
      <c r="H511" s="6"/>
      <c r="I511" s="8"/>
      <c r="J511" s="34"/>
      <c r="K511" s="35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8" customHeight="1" x14ac:dyDescent="0.25">
      <c r="A512" s="8"/>
      <c r="B512" s="8"/>
      <c r="C512" s="8"/>
      <c r="D512" s="8"/>
      <c r="E512" s="8"/>
      <c r="F512" s="8"/>
      <c r="G512" s="8"/>
      <c r="H512" s="6"/>
      <c r="I512" s="8"/>
      <c r="J512" s="34"/>
      <c r="K512" s="35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8" customHeight="1" x14ac:dyDescent="0.25">
      <c r="A513" s="8"/>
      <c r="B513" s="8"/>
      <c r="C513" s="8"/>
      <c r="D513" s="8"/>
      <c r="E513" s="8"/>
      <c r="F513" s="8"/>
      <c r="G513" s="8"/>
      <c r="H513" s="6"/>
      <c r="I513" s="8"/>
      <c r="J513" s="34"/>
      <c r="K513" s="35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8" customHeight="1" x14ac:dyDescent="0.25">
      <c r="A514" s="8"/>
      <c r="B514" s="8"/>
      <c r="C514" s="8"/>
      <c r="D514" s="8"/>
      <c r="E514" s="8"/>
      <c r="F514" s="8"/>
      <c r="G514" s="8"/>
      <c r="H514" s="6"/>
      <c r="I514" s="8"/>
      <c r="J514" s="34"/>
      <c r="K514" s="35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8" customHeight="1" x14ac:dyDescent="0.25">
      <c r="A515" s="8"/>
      <c r="B515" s="8"/>
      <c r="C515" s="8"/>
      <c r="D515" s="8"/>
      <c r="E515" s="8"/>
      <c r="F515" s="8"/>
      <c r="G515" s="8"/>
      <c r="H515" s="6"/>
      <c r="I515" s="8"/>
      <c r="J515" s="34"/>
      <c r="K515" s="35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8" customHeight="1" x14ac:dyDescent="0.25">
      <c r="A516" s="8"/>
      <c r="B516" s="8"/>
      <c r="C516" s="8"/>
      <c r="D516" s="8"/>
      <c r="E516" s="8"/>
      <c r="F516" s="8"/>
      <c r="G516" s="8"/>
      <c r="H516" s="6"/>
      <c r="I516" s="8"/>
      <c r="J516" s="34"/>
      <c r="K516" s="35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8" customHeight="1" x14ac:dyDescent="0.25">
      <c r="A517" s="8"/>
      <c r="B517" s="8"/>
      <c r="C517" s="8"/>
      <c r="D517" s="8"/>
      <c r="E517" s="8"/>
      <c r="F517" s="8"/>
      <c r="G517" s="8"/>
      <c r="H517" s="6"/>
      <c r="I517" s="8"/>
      <c r="J517" s="34"/>
      <c r="K517" s="35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8" customHeight="1" x14ac:dyDescent="0.25">
      <c r="A518" s="8"/>
      <c r="B518" s="8"/>
      <c r="C518" s="8"/>
      <c r="D518" s="8"/>
      <c r="E518" s="8"/>
      <c r="F518" s="8"/>
      <c r="G518" s="8"/>
      <c r="H518" s="6"/>
      <c r="I518" s="8"/>
      <c r="J518" s="34"/>
      <c r="K518" s="35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8" customHeight="1" x14ac:dyDescent="0.25">
      <c r="A519" s="8"/>
      <c r="B519" s="8"/>
      <c r="C519" s="8"/>
      <c r="D519" s="8"/>
      <c r="E519" s="8"/>
      <c r="F519" s="8"/>
      <c r="G519" s="8"/>
      <c r="H519" s="6"/>
      <c r="I519" s="8"/>
      <c r="J519" s="34"/>
      <c r="K519" s="35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8" customHeight="1" x14ac:dyDescent="0.25">
      <c r="A520" s="8"/>
      <c r="B520" s="8"/>
      <c r="C520" s="8"/>
      <c r="D520" s="8"/>
      <c r="E520" s="8"/>
      <c r="F520" s="8"/>
      <c r="G520" s="8"/>
      <c r="H520" s="6"/>
      <c r="I520" s="8"/>
      <c r="J520" s="34"/>
      <c r="K520" s="35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8" customHeight="1" x14ac:dyDescent="0.25">
      <c r="A521" s="8"/>
      <c r="B521" s="8"/>
      <c r="C521" s="8"/>
      <c r="D521" s="8"/>
      <c r="E521" s="8"/>
      <c r="F521" s="8"/>
      <c r="G521" s="8"/>
      <c r="H521" s="6"/>
      <c r="I521" s="8"/>
      <c r="J521" s="34"/>
      <c r="K521" s="35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8" customHeight="1" x14ac:dyDescent="0.25">
      <c r="A522" s="8"/>
      <c r="B522" s="8"/>
      <c r="C522" s="8"/>
      <c r="D522" s="8"/>
      <c r="E522" s="8"/>
      <c r="F522" s="8"/>
      <c r="G522" s="8"/>
      <c r="H522" s="6"/>
      <c r="I522" s="8"/>
      <c r="J522" s="34"/>
      <c r="K522" s="35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8" customHeight="1" x14ac:dyDescent="0.25">
      <c r="A523" s="8"/>
      <c r="B523" s="8"/>
      <c r="C523" s="8"/>
      <c r="D523" s="8"/>
      <c r="E523" s="8"/>
      <c r="F523" s="8"/>
      <c r="G523" s="8"/>
      <c r="H523" s="6"/>
      <c r="I523" s="8"/>
      <c r="J523" s="34"/>
      <c r="K523" s="35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8" customHeight="1" x14ac:dyDescent="0.25">
      <c r="A524" s="8"/>
      <c r="B524" s="8"/>
      <c r="C524" s="8"/>
      <c r="D524" s="8"/>
      <c r="E524" s="8"/>
      <c r="F524" s="8"/>
      <c r="G524" s="8"/>
      <c r="H524" s="6"/>
      <c r="I524" s="8"/>
      <c r="J524" s="34"/>
      <c r="K524" s="35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8" customHeight="1" x14ac:dyDescent="0.25">
      <c r="A525" s="8"/>
      <c r="B525" s="8"/>
      <c r="C525" s="8"/>
      <c r="D525" s="8"/>
      <c r="E525" s="8"/>
      <c r="F525" s="8"/>
      <c r="G525" s="8"/>
      <c r="H525" s="6"/>
      <c r="I525" s="8"/>
      <c r="J525" s="34"/>
      <c r="K525" s="35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8" customHeight="1" x14ac:dyDescent="0.25">
      <c r="A526" s="8"/>
      <c r="B526" s="8"/>
      <c r="C526" s="8"/>
      <c r="D526" s="8"/>
      <c r="E526" s="8"/>
      <c r="F526" s="8"/>
      <c r="G526" s="8"/>
      <c r="H526" s="6"/>
      <c r="I526" s="8"/>
      <c r="J526" s="34"/>
      <c r="K526" s="35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8" customHeight="1" x14ac:dyDescent="0.25">
      <c r="A527" s="8"/>
      <c r="B527" s="8"/>
      <c r="C527" s="8"/>
      <c r="D527" s="8"/>
      <c r="E527" s="8"/>
      <c r="F527" s="8"/>
      <c r="G527" s="8"/>
      <c r="H527" s="6"/>
      <c r="I527" s="8"/>
      <c r="J527" s="34"/>
      <c r="K527" s="35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8" customHeight="1" x14ac:dyDescent="0.25">
      <c r="A528" s="8"/>
      <c r="B528" s="8"/>
      <c r="C528" s="8"/>
      <c r="D528" s="8"/>
      <c r="E528" s="8"/>
      <c r="F528" s="8"/>
      <c r="G528" s="8"/>
      <c r="H528" s="6"/>
      <c r="I528" s="8"/>
      <c r="J528" s="34"/>
      <c r="K528" s="35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8" customHeight="1" x14ac:dyDescent="0.25">
      <c r="A529" s="8"/>
      <c r="B529" s="8"/>
      <c r="C529" s="8"/>
      <c r="D529" s="8"/>
      <c r="E529" s="8"/>
      <c r="F529" s="8"/>
      <c r="G529" s="8"/>
      <c r="H529" s="6"/>
      <c r="I529" s="8"/>
      <c r="J529" s="34"/>
      <c r="K529" s="35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8" customHeight="1" x14ac:dyDescent="0.25">
      <c r="A530" s="8"/>
      <c r="B530" s="8"/>
      <c r="C530" s="8"/>
      <c r="D530" s="8"/>
      <c r="E530" s="8"/>
      <c r="F530" s="8"/>
      <c r="G530" s="8"/>
      <c r="H530" s="6"/>
      <c r="I530" s="8"/>
      <c r="J530" s="34"/>
      <c r="K530" s="35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8" customHeight="1" x14ac:dyDescent="0.25">
      <c r="A531" s="8"/>
      <c r="B531" s="8"/>
      <c r="C531" s="8"/>
      <c r="D531" s="8"/>
      <c r="E531" s="8"/>
      <c r="F531" s="8"/>
      <c r="G531" s="8"/>
      <c r="H531" s="6"/>
      <c r="I531" s="8"/>
      <c r="J531" s="34"/>
      <c r="K531" s="35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8" customHeight="1" x14ac:dyDescent="0.25">
      <c r="A532" s="8"/>
      <c r="B532" s="8"/>
      <c r="C532" s="8"/>
      <c r="D532" s="8"/>
      <c r="E532" s="8"/>
      <c r="F532" s="8"/>
      <c r="G532" s="8"/>
      <c r="H532" s="6"/>
      <c r="I532" s="8"/>
      <c r="J532" s="34"/>
      <c r="K532" s="35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8" customHeight="1" x14ac:dyDescent="0.25">
      <c r="A533" s="8"/>
      <c r="B533" s="8"/>
      <c r="C533" s="8"/>
      <c r="D533" s="8"/>
      <c r="E533" s="8"/>
      <c r="F533" s="8"/>
      <c r="G533" s="8"/>
      <c r="H533" s="6"/>
      <c r="I533" s="8"/>
      <c r="J533" s="34"/>
      <c r="K533" s="35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8" customHeight="1" x14ac:dyDescent="0.25">
      <c r="A534" s="8"/>
      <c r="B534" s="8"/>
      <c r="C534" s="8"/>
      <c r="D534" s="8"/>
      <c r="E534" s="8"/>
      <c r="F534" s="8"/>
      <c r="G534" s="8"/>
      <c r="H534" s="6"/>
      <c r="I534" s="8"/>
      <c r="J534" s="34"/>
      <c r="K534" s="35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8" customHeight="1" x14ac:dyDescent="0.25">
      <c r="A535" s="8"/>
      <c r="B535" s="8"/>
      <c r="C535" s="8"/>
      <c r="D535" s="8"/>
      <c r="E535" s="8"/>
      <c r="F535" s="8"/>
      <c r="G535" s="8"/>
      <c r="H535" s="6"/>
      <c r="I535" s="8"/>
      <c r="J535" s="34"/>
      <c r="K535" s="35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8" customHeight="1" x14ac:dyDescent="0.25">
      <c r="A536" s="8"/>
      <c r="B536" s="8"/>
      <c r="C536" s="8"/>
      <c r="D536" s="8"/>
      <c r="E536" s="8"/>
      <c r="F536" s="8"/>
      <c r="G536" s="8"/>
      <c r="H536" s="6"/>
      <c r="I536" s="8"/>
      <c r="J536" s="34"/>
      <c r="K536" s="35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8" customHeight="1" x14ac:dyDescent="0.25">
      <c r="A537" s="8"/>
      <c r="B537" s="8"/>
      <c r="C537" s="8"/>
      <c r="D537" s="8"/>
      <c r="E537" s="8"/>
      <c r="F537" s="8"/>
      <c r="G537" s="8"/>
      <c r="H537" s="6"/>
      <c r="I537" s="8"/>
      <c r="J537" s="34"/>
      <c r="K537" s="35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8" customHeight="1" x14ac:dyDescent="0.25">
      <c r="A538" s="8"/>
      <c r="B538" s="8"/>
      <c r="C538" s="8"/>
      <c r="D538" s="8"/>
      <c r="E538" s="8"/>
      <c r="F538" s="8"/>
      <c r="G538" s="8"/>
      <c r="H538" s="6"/>
      <c r="I538" s="8"/>
      <c r="J538" s="34"/>
      <c r="K538" s="35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8" customHeight="1" x14ac:dyDescent="0.25">
      <c r="A539" s="8"/>
      <c r="B539" s="8"/>
      <c r="C539" s="8"/>
      <c r="D539" s="8"/>
      <c r="E539" s="8"/>
      <c r="F539" s="8"/>
      <c r="G539" s="8"/>
      <c r="H539" s="6"/>
      <c r="I539" s="8"/>
      <c r="J539" s="34"/>
      <c r="K539" s="35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8" customHeight="1" x14ac:dyDescent="0.25">
      <c r="A540" s="8"/>
      <c r="B540" s="8"/>
      <c r="C540" s="8"/>
      <c r="D540" s="8"/>
      <c r="E540" s="8"/>
      <c r="F540" s="8"/>
      <c r="G540" s="8"/>
      <c r="H540" s="6"/>
      <c r="I540" s="8"/>
      <c r="J540" s="34"/>
      <c r="K540" s="35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8" customHeight="1" x14ac:dyDescent="0.25">
      <c r="A541" s="8"/>
      <c r="B541" s="8"/>
      <c r="C541" s="8"/>
      <c r="D541" s="8"/>
      <c r="E541" s="8"/>
      <c r="F541" s="8"/>
      <c r="G541" s="8"/>
      <c r="H541" s="6"/>
      <c r="I541" s="8"/>
      <c r="J541" s="34"/>
      <c r="K541" s="35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8" customHeight="1" x14ac:dyDescent="0.25">
      <c r="A542" s="8"/>
      <c r="B542" s="8"/>
      <c r="C542" s="8"/>
      <c r="D542" s="8"/>
      <c r="E542" s="8"/>
      <c r="F542" s="8"/>
      <c r="G542" s="8"/>
      <c r="H542" s="6"/>
      <c r="I542" s="8"/>
      <c r="J542" s="34"/>
      <c r="K542" s="35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8" customHeight="1" x14ac:dyDescent="0.25">
      <c r="A543" s="8"/>
      <c r="B543" s="8"/>
      <c r="C543" s="8"/>
      <c r="D543" s="8"/>
      <c r="E543" s="8"/>
      <c r="F543" s="8"/>
      <c r="G543" s="8"/>
      <c r="H543" s="6"/>
      <c r="I543" s="8"/>
      <c r="J543" s="34"/>
      <c r="K543" s="35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8" customHeight="1" x14ac:dyDescent="0.25">
      <c r="A544" s="8"/>
      <c r="B544" s="8"/>
      <c r="C544" s="8"/>
      <c r="D544" s="8"/>
      <c r="E544" s="8"/>
      <c r="F544" s="8"/>
      <c r="G544" s="8"/>
      <c r="H544" s="6"/>
      <c r="I544" s="8"/>
      <c r="J544" s="34"/>
      <c r="K544" s="35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8" customHeight="1" x14ac:dyDescent="0.25">
      <c r="A545" s="8"/>
      <c r="B545" s="8"/>
      <c r="C545" s="8"/>
      <c r="D545" s="8"/>
      <c r="E545" s="8"/>
      <c r="F545" s="8"/>
      <c r="G545" s="8"/>
      <c r="H545" s="6"/>
      <c r="I545" s="8"/>
      <c r="J545" s="34"/>
      <c r="K545" s="35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8" customHeight="1" x14ac:dyDescent="0.25">
      <c r="A546" s="8"/>
      <c r="B546" s="8"/>
      <c r="C546" s="8"/>
      <c r="D546" s="8"/>
      <c r="E546" s="8"/>
      <c r="F546" s="8"/>
      <c r="G546" s="8"/>
      <c r="H546" s="6"/>
      <c r="I546" s="8"/>
      <c r="J546" s="34"/>
      <c r="K546" s="35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8" customHeight="1" x14ac:dyDescent="0.25">
      <c r="A547" s="8"/>
      <c r="B547" s="8"/>
      <c r="C547" s="8"/>
      <c r="D547" s="8"/>
      <c r="E547" s="8"/>
      <c r="F547" s="8"/>
      <c r="G547" s="8"/>
      <c r="H547" s="6"/>
      <c r="I547" s="8"/>
      <c r="J547" s="34"/>
      <c r="K547" s="35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8" customHeight="1" x14ac:dyDescent="0.25">
      <c r="A548" s="8"/>
      <c r="B548" s="8"/>
      <c r="C548" s="8"/>
      <c r="D548" s="8"/>
      <c r="E548" s="8"/>
      <c r="F548" s="8"/>
      <c r="G548" s="8"/>
      <c r="H548" s="6"/>
      <c r="I548" s="8"/>
      <c r="J548" s="34"/>
      <c r="K548" s="35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8" customHeight="1" x14ac:dyDescent="0.25">
      <c r="A549" s="8"/>
      <c r="B549" s="8"/>
      <c r="C549" s="8"/>
      <c r="D549" s="8"/>
      <c r="E549" s="8"/>
      <c r="F549" s="8"/>
      <c r="G549" s="8"/>
      <c r="H549" s="6"/>
      <c r="I549" s="8"/>
      <c r="J549" s="34"/>
      <c r="K549" s="35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8" customHeight="1" x14ac:dyDescent="0.25">
      <c r="A550" s="8"/>
      <c r="B550" s="8"/>
      <c r="C550" s="8"/>
      <c r="D550" s="8"/>
      <c r="E550" s="8"/>
      <c r="F550" s="8"/>
      <c r="G550" s="8"/>
      <c r="H550" s="6"/>
      <c r="I550" s="8"/>
      <c r="J550" s="34"/>
      <c r="K550" s="35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8" customHeight="1" x14ac:dyDescent="0.25">
      <c r="A551" s="8"/>
      <c r="B551" s="8"/>
      <c r="C551" s="8"/>
      <c r="D551" s="8"/>
      <c r="E551" s="8"/>
      <c r="F551" s="8"/>
      <c r="G551" s="8"/>
      <c r="H551" s="6"/>
      <c r="I551" s="8"/>
      <c r="J551" s="34"/>
      <c r="K551" s="35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8" customHeight="1" x14ac:dyDescent="0.25">
      <c r="A552" s="8"/>
      <c r="B552" s="8"/>
      <c r="C552" s="8"/>
      <c r="D552" s="8"/>
      <c r="E552" s="8"/>
      <c r="F552" s="8"/>
      <c r="G552" s="8"/>
      <c r="H552" s="6"/>
      <c r="I552" s="8"/>
      <c r="J552" s="34"/>
      <c r="K552" s="35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8" customHeight="1" x14ac:dyDescent="0.25">
      <c r="A553" s="8"/>
      <c r="B553" s="8"/>
      <c r="C553" s="8"/>
      <c r="D553" s="8"/>
      <c r="E553" s="8"/>
      <c r="F553" s="8"/>
      <c r="G553" s="8"/>
      <c r="H553" s="6"/>
      <c r="I553" s="8"/>
      <c r="J553" s="34"/>
      <c r="K553" s="35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8" customHeight="1" x14ac:dyDescent="0.25">
      <c r="A554" s="8"/>
      <c r="B554" s="8"/>
      <c r="C554" s="8"/>
      <c r="D554" s="8"/>
      <c r="E554" s="8"/>
      <c r="F554" s="8"/>
      <c r="G554" s="8"/>
      <c r="H554" s="6"/>
      <c r="I554" s="8"/>
      <c r="J554" s="34"/>
      <c r="K554" s="35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8" customHeight="1" x14ac:dyDescent="0.25">
      <c r="A555" s="8"/>
      <c r="B555" s="8"/>
      <c r="C555" s="8"/>
      <c r="D555" s="8"/>
      <c r="E555" s="8"/>
      <c r="F555" s="8"/>
      <c r="G555" s="8"/>
      <c r="H555" s="6"/>
      <c r="I555" s="8"/>
      <c r="J555" s="34"/>
      <c r="K555" s="35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8" customHeight="1" x14ac:dyDescent="0.25">
      <c r="A556" s="8"/>
      <c r="B556" s="8"/>
      <c r="C556" s="8"/>
      <c r="D556" s="8"/>
      <c r="E556" s="8"/>
      <c r="F556" s="8"/>
      <c r="G556" s="8"/>
      <c r="H556" s="6"/>
      <c r="I556" s="8"/>
      <c r="J556" s="34"/>
      <c r="K556" s="35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8" customHeight="1" x14ac:dyDescent="0.25">
      <c r="A557" s="8"/>
      <c r="B557" s="8"/>
      <c r="C557" s="8"/>
      <c r="D557" s="8"/>
      <c r="E557" s="8"/>
      <c r="F557" s="8"/>
      <c r="G557" s="8"/>
      <c r="H557" s="6"/>
      <c r="I557" s="8"/>
      <c r="J557" s="34"/>
      <c r="K557" s="35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8" customHeight="1" x14ac:dyDescent="0.25">
      <c r="A558" s="8"/>
      <c r="B558" s="8"/>
      <c r="C558" s="8"/>
      <c r="D558" s="8"/>
      <c r="E558" s="8"/>
      <c r="F558" s="8"/>
      <c r="G558" s="8"/>
      <c r="H558" s="6"/>
      <c r="I558" s="8"/>
      <c r="J558" s="34"/>
      <c r="K558" s="35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8" customHeight="1" x14ac:dyDescent="0.25">
      <c r="A559" s="8"/>
      <c r="B559" s="8"/>
      <c r="C559" s="8"/>
      <c r="D559" s="8"/>
      <c r="E559" s="8"/>
      <c r="F559" s="8"/>
      <c r="G559" s="8"/>
      <c r="H559" s="6"/>
      <c r="I559" s="8"/>
      <c r="J559" s="34"/>
      <c r="K559" s="35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8" customHeight="1" x14ac:dyDescent="0.25">
      <c r="A560" s="8"/>
      <c r="B560" s="8"/>
      <c r="C560" s="8"/>
      <c r="D560" s="8"/>
      <c r="E560" s="8"/>
      <c r="F560" s="8"/>
      <c r="G560" s="8"/>
      <c r="H560" s="6"/>
      <c r="I560" s="8"/>
      <c r="J560" s="34"/>
      <c r="K560" s="35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8" customHeight="1" x14ac:dyDescent="0.25">
      <c r="A561" s="8"/>
      <c r="B561" s="8"/>
      <c r="C561" s="8"/>
      <c r="D561" s="8"/>
      <c r="E561" s="8"/>
      <c r="F561" s="8"/>
      <c r="G561" s="8"/>
      <c r="H561" s="6"/>
      <c r="I561" s="8"/>
      <c r="J561" s="34"/>
      <c r="K561" s="35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8" customHeight="1" x14ac:dyDescent="0.25">
      <c r="A562" s="8"/>
      <c r="B562" s="8"/>
      <c r="C562" s="8"/>
      <c r="D562" s="8"/>
      <c r="E562" s="8"/>
      <c r="F562" s="8"/>
      <c r="G562" s="8"/>
      <c r="H562" s="6"/>
      <c r="I562" s="8"/>
      <c r="J562" s="34"/>
      <c r="K562" s="35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8" customHeight="1" x14ac:dyDescent="0.25">
      <c r="A563" s="8"/>
      <c r="B563" s="8"/>
      <c r="C563" s="8"/>
      <c r="D563" s="8"/>
      <c r="E563" s="8"/>
      <c r="F563" s="8"/>
      <c r="G563" s="8"/>
      <c r="H563" s="6"/>
      <c r="I563" s="8"/>
      <c r="J563" s="34"/>
      <c r="K563" s="35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8" customHeight="1" x14ac:dyDescent="0.25">
      <c r="A564" s="8"/>
      <c r="B564" s="8"/>
      <c r="C564" s="8"/>
      <c r="D564" s="8"/>
      <c r="E564" s="8"/>
      <c r="F564" s="8"/>
      <c r="G564" s="8"/>
      <c r="H564" s="6"/>
      <c r="I564" s="8"/>
      <c r="J564" s="34"/>
      <c r="K564" s="35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8" customHeight="1" x14ac:dyDescent="0.25">
      <c r="A565" s="8"/>
      <c r="B565" s="8"/>
      <c r="C565" s="8"/>
      <c r="D565" s="8"/>
      <c r="E565" s="8"/>
      <c r="F565" s="8"/>
      <c r="G565" s="8"/>
      <c r="H565" s="6"/>
      <c r="I565" s="8"/>
      <c r="J565" s="34"/>
      <c r="K565" s="35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8" customHeight="1" x14ac:dyDescent="0.25">
      <c r="A566" s="8"/>
      <c r="B566" s="8"/>
      <c r="C566" s="8"/>
      <c r="D566" s="8"/>
      <c r="E566" s="8"/>
      <c r="F566" s="8"/>
      <c r="G566" s="8"/>
      <c r="H566" s="6"/>
      <c r="I566" s="8"/>
      <c r="J566" s="34"/>
      <c r="K566" s="35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8" customHeight="1" x14ac:dyDescent="0.25">
      <c r="A567" s="8"/>
      <c r="B567" s="8"/>
      <c r="C567" s="8"/>
      <c r="D567" s="8"/>
      <c r="E567" s="8"/>
      <c r="F567" s="8"/>
      <c r="G567" s="8"/>
      <c r="H567" s="6"/>
      <c r="I567" s="8"/>
      <c r="J567" s="34"/>
      <c r="K567" s="35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8" customHeight="1" x14ac:dyDescent="0.25">
      <c r="A568" s="8"/>
      <c r="B568" s="8"/>
      <c r="C568" s="8"/>
      <c r="D568" s="8"/>
      <c r="E568" s="8"/>
      <c r="F568" s="8"/>
      <c r="G568" s="8"/>
      <c r="H568" s="6"/>
      <c r="I568" s="8"/>
      <c r="J568" s="34"/>
      <c r="K568" s="35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8" customHeight="1" x14ac:dyDescent="0.25">
      <c r="A569" s="8"/>
      <c r="B569" s="8"/>
      <c r="C569" s="8"/>
      <c r="D569" s="8"/>
      <c r="E569" s="8"/>
      <c r="F569" s="8"/>
      <c r="G569" s="8"/>
      <c r="H569" s="6"/>
      <c r="I569" s="8"/>
      <c r="J569" s="34"/>
      <c r="K569" s="35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8" customHeight="1" x14ac:dyDescent="0.25">
      <c r="A570" s="8"/>
      <c r="B570" s="8"/>
      <c r="C570" s="8"/>
      <c r="D570" s="8"/>
      <c r="E570" s="8"/>
      <c r="F570" s="8"/>
      <c r="G570" s="8"/>
      <c r="H570" s="6"/>
      <c r="I570" s="8"/>
      <c r="J570" s="34"/>
      <c r="K570" s="35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8" customHeight="1" x14ac:dyDescent="0.25">
      <c r="A571" s="8"/>
      <c r="B571" s="8"/>
      <c r="C571" s="8"/>
      <c r="D571" s="8"/>
      <c r="E571" s="8"/>
      <c r="F571" s="8"/>
      <c r="G571" s="8"/>
      <c r="H571" s="6"/>
      <c r="I571" s="8"/>
      <c r="J571" s="34"/>
      <c r="K571" s="35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8" customHeight="1" x14ac:dyDescent="0.25">
      <c r="A572" s="8"/>
      <c r="B572" s="8"/>
      <c r="C572" s="8"/>
      <c r="D572" s="8"/>
      <c r="E572" s="8"/>
      <c r="F572" s="8"/>
      <c r="G572" s="8"/>
      <c r="H572" s="6"/>
      <c r="I572" s="8"/>
      <c r="J572" s="34"/>
      <c r="K572" s="35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8" customHeight="1" x14ac:dyDescent="0.25">
      <c r="A573" s="8"/>
      <c r="B573" s="8"/>
      <c r="C573" s="8"/>
      <c r="D573" s="8"/>
      <c r="E573" s="8"/>
      <c r="F573" s="8"/>
      <c r="G573" s="8"/>
      <c r="H573" s="6"/>
      <c r="I573" s="8"/>
      <c r="J573" s="34"/>
      <c r="K573" s="35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8" customHeight="1" x14ac:dyDescent="0.25">
      <c r="A574" s="8"/>
      <c r="B574" s="8"/>
      <c r="C574" s="8"/>
      <c r="D574" s="8"/>
      <c r="E574" s="8"/>
      <c r="F574" s="8"/>
      <c r="G574" s="8"/>
      <c r="H574" s="6"/>
      <c r="I574" s="8"/>
      <c r="J574" s="34"/>
      <c r="K574" s="35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8" customHeight="1" x14ac:dyDescent="0.25">
      <c r="A575" s="8"/>
      <c r="B575" s="8"/>
      <c r="C575" s="8"/>
      <c r="D575" s="8"/>
      <c r="E575" s="8"/>
      <c r="F575" s="8"/>
      <c r="G575" s="8"/>
      <c r="H575" s="6"/>
      <c r="I575" s="8"/>
      <c r="J575" s="34"/>
      <c r="K575" s="35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8" customHeight="1" x14ac:dyDescent="0.25">
      <c r="A576" s="8"/>
      <c r="B576" s="8"/>
      <c r="C576" s="8"/>
      <c r="D576" s="8"/>
      <c r="E576" s="8"/>
      <c r="F576" s="8"/>
      <c r="G576" s="8"/>
      <c r="H576" s="6"/>
      <c r="I576" s="8"/>
      <c r="J576" s="34"/>
      <c r="K576" s="35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8" customHeight="1" x14ac:dyDescent="0.25">
      <c r="A577" s="8"/>
      <c r="B577" s="8"/>
      <c r="C577" s="8"/>
      <c r="D577" s="8"/>
      <c r="E577" s="8"/>
      <c r="F577" s="8"/>
      <c r="G577" s="8"/>
      <c r="H577" s="6"/>
      <c r="I577" s="8"/>
      <c r="J577" s="34"/>
      <c r="K577" s="35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8" customHeight="1" x14ac:dyDescent="0.25">
      <c r="A578" s="8"/>
      <c r="B578" s="8"/>
      <c r="C578" s="8"/>
      <c r="D578" s="8"/>
      <c r="E578" s="8"/>
      <c r="F578" s="8"/>
      <c r="G578" s="8"/>
      <c r="H578" s="6"/>
      <c r="I578" s="8"/>
      <c r="J578" s="34"/>
      <c r="K578" s="35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8" customHeight="1" x14ac:dyDescent="0.25">
      <c r="A579" s="8"/>
      <c r="B579" s="8"/>
      <c r="C579" s="8"/>
      <c r="D579" s="8"/>
      <c r="E579" s="8"/>
      <c r="F579" s="8"/>
      <c r="G579" s="8"/>
      <c r="H579" s="6"/>
      <c r="I579" s="8"/>
      <c r="J579" s="34"/>
      <c r="K579" s="35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8" customHeight="1" x14ac:dyDescent="0.25">
      <c r="A580" s="8"/>
      <c r="B580" s="8"/>
      <c r="C580" s="8"/>
      <c r="D580" s="8"/>
      <c r="E580" s="8"/>
      <c r="F580" s="8"/>
      <c r="G580" s="8"/>
      <c r="H580" s="6"/>
      <c r="I580" s="8"/>
      <c r="J580" s="34"/>
      <c r="K580" s="35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8" customHeight="1" x14ac:dyDescent="0.25">
      <c r="A581" s="8"/>
      <c r="B581" s="8"/>
      <c r="C581" s="8"/>
      <c r="D581" s="8"/>
      <c r="E581" s="8"/>
      <c r="F581" s="8"/>
      <c r="G581" s="8"/>
      <c r="H581" s="6"/>
      <c r="I581" s="8"/>
      <c r="J581" s="34"/>
      <c r="K581" s="35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8" customHeight="1" x14ac:dyDescent="0.25">
      <c r="A582" s="8"/>
      <c r="B582" s="8"/>
      <c r="C582" s="8"/>
      <c r="D582" s="8"/>
      <c r="E582" s="8"/>
      <c r="F582" s="8"/>
      <c r="G582" s="8"/>
      <c r="H582" s="6"/>
      <c r="I582" s="8"/>
      <c r="J582" s="34"/>
      <c r="K582" s="35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8" customHeight="1" x14ac:dyDescent="0.25">
      <c r="A583" s="8"/>
      <c r="B583" s="8"/>
      <c r="C583" s="8"/>
      <c r="D583" s="8"/>
      <c r="E583" s="8"/>
      <c r="F583" s="8"/>
      <c r="G583" s="8"/>
      <c r="H583" s="6"/>
      <c r="I583" s="8"/>
      <c r="J583" s="34"/>
      <c r="K583" s="35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8" customHeight="1" x14ac:dyDescent="0.25">
      <c r="A584" s="8"/>
      <c r="B584" s="8"/>
      <c r="C584" s="8"/>
      <c r="D584" s="8"/>
      <c r="E584" s="8"/>
      <c r="F584" s="8"/>
      <c r="G584" s="8"/>
      <c r="H584" s="6"/>
      <c r="I584" s="8"/>
      <c r="J584" s="34"/>
      <c r="K584" s="35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8" customHeight="1" x14ac:dyDescent="0.25">
      <c r="A585" s="8"/>
      <c r="B585" s="8"/>
      <c r="C585" s="8"/>
      <c r="D585" s="8"/>
      <c r="E585" s="8"/>
      <c r="F585" s="8"/>
      <c r="G585" s="8"/>
      <c r="H585" s="6"/>
      <c r="I585" s="8"/>
      <c r="J585" s="34"/>
      <c r="K585" s="35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8" customHeight="1" x14ac:dyDescent="0.25">
      <c r="A586" s="8"/>
      <c r="B586" s="8"/>
      <c r="C586" s="8"/>
      <c r="D586" s="8"/>
      <c r="E586" s="8"/>
      <c r="F586" s="8"/>
      <c r="G586" s="8"/>
      <c r="H586" s="6"/>
      <c r="I586" s="8"/>
      <c r="J586" s="34"/>
      <c r="K586" s="35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8" customHeight="1" x14ac:dyDescent="0.25">
      <c r="A587" s="8"/>
      <c r="B587" s="8"/>
      <c r="C587" s="8"/>
      <c r="D587" s="8"/>
      <c r="E587" s="8"/>
      <c r="F587" s="8"/>
      <c r="G587" s="8"/>
      <c r="H587" s="6"/>
      <c r="I587" s="8"/>
      <c r="J587" s="34"/>
      <c r="K587" s="35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8" customHeight="1" x14ac:dyDescent="0.25">
      <c r="A588" s="8"/>
      <c r="B588" s="8"/>
      <c r="C588" s="8"/>
      <c r="D588" s="8"/>
      <c r="E588" s="8"/>
      <c r="F588" s="8"/>
      <c r="G588" s="8"/>
      <c r="H588" s="6"/>
      <c r="I588" s="8"/>
      <c r="J588" s="34"/>
      <c r="K588" s="35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8" customHeight="1" x14ac:dyDescent="0.25">
      <c r="A589" s="8"/>
      <c r="B589" s="8"/>
      <c r="C589" s="8"/>
      <c r="D589" s="8"/>
      <c r="E589" s="8"/>
      <c r="F589" s="8"/>
      <c r="G589" s="8"/>
      <c r="H589" s="6"/>
      <c r="I589" s="8"/>
      <c r="J589" s="34"/>
      <c r="K589" s="35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8" customHeight="1" x14ac:dyDescent="0.25">
      <c r="A590" s="8"/>
      <c r="B590" s="8"/>
      <c r="C590" s="8"/>
      <c r="D590" s="8"/>
      <c r="E590" s="8"/>
      <c r="F590" s="8"/>
      <c r="G590" s="8"/>
      <c r="H590" s="6"/>
      <c r="I590" s="8"/>
      <c r="J590" s="34"/>
      <c r="K590" s="35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8" customHeight="1" x14ac:dyDescent="0.25">
      <c r="A591" s="8"/>
      <c r="B591" s="8"/>
      <c r="C591" s="8"/>
      <c r="D591" s="8"/>
      <c r="E591" s="8"/>
      <c r="F591" s="8"/>
      <c r="G591" s="8"/>
      <c r="H591" s="6"/>
      <c r="I591" s="8"/>
      <c r="J591" s="34"/>
      <c r="K591" s="35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8" customHeight="1" x14ac:dyDescent="0.25">
      <c r="A592" s="8"/>
      <c r="B592" s="8"/>
      <c r="C592" s="8"/>
      <c r="D592" s="8"/>
      <c r="E592" s="8"/>
      <c r="F592" s="8"/>
      <c r="G592" s="8"/>
      <c r="H592" s="6"/>
      <c r="I592" s="8"/>
      <c r="J592" s="34"/>
      <c r="K592" s="35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8" customHeight="1" x14ac:dyDescent="0.25">
      <c r="A593" s="8"/>
      <c r="B593" s="8"/>
      <c r="C593" s="8"/>
      <c r="D593" s="8"/>
      <c r="E593" s="8"/>
      <c r="F593" s="8"/>
      <c r="G593" s="8"/>
      <c r="H593" s="6"/>
      <c r="I593" s="8"/>
      <c r="J593" s="34"/>
      <c r="K593" s="35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8" customHeight="1" x14ac:dyDescent="0.25">
      <c r="A594" s="8"/>
      <c r="B594" s="8"/>
      <c r="C594" s="8"/>
      <c r="D594" s="8"/>
      <c r="E594" s="8"/>
      <c r="F594" s="8"/>
      <c r="G594" s="8"/>
      <c r="H594" s="6"/>
      <c r="I594" s="8"/>
      <c r="J594" s="34"/>
      <c r="K594" s="35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8" customHeight="1" x14ac:dyDescent="0.25">
      <c r="A595" s="8"/>
      <c r="B595" s="8"/>
      <c r="C595" s="8"/>
      <c r="D595" s="8"/>
      <c r="E595" s="8"/>
      <c r="F595" s="8"/>
      <c r="G595" s="8"/>
      <c r="H595" s="6"/>
      <c r="I595" s="8"/>
      <c r="J595" s="34"/>
      <c r="K595" s="35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8" customHeight="1" x14ac:dyDescent="0.25">
      <c r="A596" s="8"/>
      <c r="B596" s="8"/>
      <c r="C596" s="8"/>
      <c r="D596" s="8"/>
      <c r="E596" s="8"/>
      <c r="F596" s="8"/>
      <c r="G596" s="8"/>
      <c r="H596" s="6"/>
      <c r="I596" s="8"/>
      <c r="J596" s="34"/>
      <c r="K596" s="35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8" customHeight="1" x14ac:dyDescent="0.25">
      <c r="A597" s="8"/>
      <c r="B597" s="8"/>
      <c r="C597" s="8"/>
      <c r="D597" s="8"/>
      <c r="E597" s="8"/>
      <c r="F597" s="8"/>
      <c r="G597" s="8"/>
      <c r="H597" s="6"/>
      <c r="I597" s="8"/>
      <c r="J597" s="34"/>
      <c r="K597" s="35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8" customHeight="1" x14ac:dyDescent="0.25">
      <c r="A598" s="8"/>
      <c r="B598" s="8"/>
      <c r="C598" s="8"/>
      <c r="D598" s="8"/>
      <c r="E598" s="8"/>
      <c r="F598" s="8"/>
      <c r="G598" s="8"/>
      <c r="H598" s="6"/>
      <c r="I598" s="8"/>
      <c r="J598" s="34"/>
      <c r="K598" s="35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8" customHeight="1" x14ac:dyDescent="0.25">
      <c r="A599" s="8"/>
      <c r="B599" s="8"/>
      <c r="C599" s="8"/>
      <c r="D599" s="8"/>
      <c r="E599" s="8"/>
      <c r="F599" s="8"/>
      <c r="G599" s="8"/>
      <c r="H599" s="6"/>
      <c r="I599" s="8"/>
      <c r="J599" s="34"/>
      <c r="K599" s="35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8" customHeight="1" x14ac:dyDescent="0.25">
      <c r="A600" s="8"/>
      <c r="B600" s="8"/>
      <c r="C600" s="8"/>
      <c r="D600" s="8"/>
      <c r="E600" s="8"/>
      <c r="F600" s="8"/>
      <c r="G600" s="8"/>
      <c r="H600" s="6"/>
      <c r="I600" s="8"/>
      <c r="J600" s="34"/>
      <c r="K600" s="35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8" customHeight="1" x14ac:dyDescent="0.25">
      <c r="A601" s="8"/>
      <c r="B601" s="8"/>
      <c r="C601" s="8"/>
      <c r="D601" s="8"/>
      <c r="E601" s="8"/>
      <c r="F601" s="8"/>
      <c r="G601" s="8"/>
      <c r="H601" s="6"/>
      <c r="I601" s="8"/>
      <c r="J601" s="34"/>
      <c r="K601" s="35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8" customHeight="1" x14ac:dyDescent="0.25">
      <c r="A602" s="8"/>
      <c r="B602" s="8"/>
      <c r="C602" s="8"/>
      <c r="D602" s="8"/>
      <c r="E602" s="8"/>
      <c r="F602" s="8"/>
      <c r="G602" s="8"/>
      <c r="H602" s="6"/>
      <c r="I602" s="8"/>
      <c r="J602" s="34"/>
      <c r="K602" s="35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8" customHeight="1" x14ac:dyDescent="0.25">
      <c r="A603" s="8"/>
      <c r="B603" s="8"/>
      <c r="C603" s="8"/>
      <c r="D603" s="8"/>
      <c r="E603" s="8"/>
      <c r="F603" s="8"/>
      <c r="G603" s="8"/>
      <c r="H603" s="6"/>
      <c r="I603" s="8"/>
      <c r="J603" s="34"/>
      <c r="K603" s="35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8" customHeight="1" x14ac:dyDescent="0.25">
      <c r="A604" s="8"/>
      <c r="B604" s="8"/>
      <c r="C604" s="8"/>
      <c r="D604" s="8"/>
      <c r="E604" s="8"/>
      <c r="F604" s="8"/>
      <c r="G604" s="8"/>
      <c r="H604" s="6"/>
      <c r="I604" s="8"/>
      <c r="J604" s="34"/>
      <c r="K604" s="35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8" customHeight="1" x14ac:dyDescent="0.25">
      <c r="A605" s="8"/>
      <c r="B605" s="8"/>
      <c r="C605" s="8"/>
      <c r="D605" s="8"/>
      <c r="E605" s="8"/>
      <c r="F605" s="8"/>
      <c r="G605" s="8"/>
      <c r="H605" s="6"/>
      <c r="I605" s="8"/>
      <c r="J605" s="34"/>
      <c r="K605" s="35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8" customHeight="1" x14ac:dyDescent="0.25">
      <c r="A606" s="8"/>
      <c r="B606" s="8"/>
      <c r="C606" s="8"/>
      <c r="D606" s="8"/>
      <c r="E606" s="8"/>
      <c r="F606" s="8"/>
      <c r="G606" s="8"/>
      <c r="H606" s="6"/>
      <c r="I606" s="8"/>
      <c r="J606" s="34"/>
      <c r="K606" s="35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8" customHeight="1" x14ac:dyDescent="0.25">
      <c r="A607" s="8"/>
      <c r="B607" s="8"/>
      <c r="C607" s="8"/>
      <c r="D607" s="8"/>
      <c r="E607" s="8"/>
      <c r="F607" s="8"/>
      <c r="G607" s="8"/>
      <c r="H607" s="6"/>
      <c r="I607" s="8"/>
      <c r="J607" s="34"/>
      <c r="K607" s="35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8" customHeight="1" x14ac:dyDescent="0.25">
      <c r="A608" s="8"/>
      <c r="B608" s="8"/>
      <c r="C608" s="8"/>
      <c r="D608" s="8"/>
      <c r="E608" s="8"/>
      <c r="F608" s="8"/>
      <c r="G608" s="8"/>
      <c r="H608" s="6"/>
      <c r="I608" s="8"/>
      <c r="J608" s="34"/>
      <c r="K608" s="35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8" customHeight="1" x14ac:dyDescent="0.25">
      <c r="A609" s="8"/>
      <c r="B609" s="8"/>
      <c r="C609" s="8"/>
      <c r="D609" s="8"/>
      <c r="E609" s="8"/>
      <c r="F609" s="8"/>
      <c r="G609" s="8"/>
      <c r="H609" s="6"/>
      <c r="I609" s="8"/>
      <c r="J609" s="34"/>
      <c r="K609" s="35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8" customHeight="1" x14ac:dyDescent="0.25">
      <c r="A610" s="8"/>
      <c r="B610" s="8"/>
      <c r="C610" s="8"/>
      <c r="D610" s="8"/>
      <c r="E610" s="8"/>
      <c r="F610" s="8"/>
      <c r="G610" s="8"/>
      <c r="H610" s="6"/>
      <c r="I610" s="8"/>
      <c r="J610" s="34"/>
      <c r="K610" s="35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8" customHeight="1" x14ac:dyDescent="0.25">
      <c r="A611" s="8"/>
      <c r="B611" s="8"/>
      <c r="C611" s="8"/>
      <c r="D611" s="8"/>
      <c r="E611" s="8"/>
      <c r="F611" s="8"/>
      <c r="G611" s="8"/>
      <c r="H611" s="6"/>
      <c r="I611" s="8"/>
      <c r="J611" s="34"/>
      <c r="K611" s="35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8" customHeight="1" x14ac:dyDescent="0.25">
      <c r="A612" s="8"/>
      <c r="B612" s="8"/>
      <c r="C612" s="8"/>
      <c r="D612" s="8"/>
      <c r="E612" s="8"/>
      <c r="F612" s="8"/>
      <c r="G612" s="8"/>
      <c r="H612" s="6"/>
      <c r="I612" s="8"/>
      <c r="J612" s="34"/>
      <c r="K612" s="35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8" customHeight="1" x14ac:dyDescent="0.25">
      <c r="A613" s="8"/>
      <c r="B613" s="8"/>
      <c r="C613" s="8"/>
      <c r="D613" s="8"/>
      <c r="E613" s="8"/>
      <c r="F613" s="8"/>
      <c r="G613" s="8"/>
      <c r="H613" s="6"/>
      <c r="I613" s="8"/>
      <c r="J613" s="34"/>
      <c r="K613" s="35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8" customHeight="1" x14ac:dyDescent="0.25">
      <c r="A614" s="8"/>
      <c r="B614" s="8"/>
      <c r="C614" s="8"/>
      <c r="D614" s="8"/>
      <c r="E614" s="8"/>
      <c r="F614" s="8"/>
      <c r="G614" s="8"/>
      <c r="H614" s="6"/>
      <c r="I614" s="8"/>
      <c r="J614" s="34"/>
      <c r="K614" s="35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8" customHeight="1" x14ac:dyDescent="0.25">
      <c r="A615" s="8"/>
      <c r="B615" s="8"/>
      <c r="C615" s="8"/>
      <c r="D615" s="8"/>
      <c r="E615" s="8"/>
      <c r="F615" s="8"/>
      <c r="G615" s="8"/>
      <c r="H615" s="6"/>
      <c r="I615" s="8"/>
      <c r="J615" s="34"/>
      <c r="K615" s="35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8" customHeight="1" x14ac:dyDescent="0.25">
      <c r="A616" s="8"/>
      <c r="B616" s="8"/>
      <c r="C616" s="8"/>
      <c r="D616" s="8"/>
      <c r="E616" s="8"/>
      <c r="F616" s="8"/>
      <c r="G616" s="8"/>
      <c r="H616" s="6"/>
      <c r="I616" s="8"/>
      <c r="J616" s="34"/>
      <c r="K616" s="35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8" customHeight="1" x14ac:dyDescent="0.25">
      <c r="A617" s="8"/>
      <c r="B617" s="8"/>
      <c r="C617" s="8"/>
      <c r="D617" s="8"/>
      <c r="E617" s="8"/>
      <c r="F617" s="8"/>
      <c r="G617" s="8"/>
      <c r="H617" s="6"/>
      <c r="I617" s="8"/>
      <c r="J617" s="34"/>
      <c r="K617" s="35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8" customHeight="1" x14ac:dyDescent="0.25">
      <c r="A618" s="8"/>
      <c r="B618" s="8"/>
      <c r="C618" s="8"/>
      <c r="D618" s="8"/>
      <c r="E618" s="8"/>
      <c r="F618" s="8"/>
      <c r="G618" s="8"/>
      <c r="H618" s="6"/>
      <c r="I618" s="8"/>
      <c r="J618" s="34"/>
      <c r="K618" s="35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8" customHeight="1" x14ac:dyDescent="0.25">
      <c r="A619" s="8"/>
      <c r="B619" s="8"/>
      <c r="C619" s="8"/>
      <c r="D619" s="8"/>
      <c r="E619" s="8"/>
      <c r="F619" s="8"/>
      <c r="G619" s="8"/>
      <c r="H619" s="6"/>
      <c r="I619" s="8"/>
      <c r="J619" s="34"/>
      <c r="K619" s="35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8" customHeight="1" x14ac:dyDescent="0.25">
      <c r="A620" s="8"/>
      <c r="B620" s="8"/>
      <c r="C620" s="8"/>
      <c r="D620" s="8"/>
      <c r="E620" s="8"/>
      <c r="F620" s="8"/>
      <c r="G620" s="8"/>
      <c r="H620" s="6"/>
      <c r="I620" s="8"/>
      <c r="J620" s="34"/>
      <c r="K620" s="35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8" customHeight="1" x14ac:dyDescent="0.25">
      <c r="A621" s="8"/>
      <c r="B621" s="8"/>
      <c r="C621" s="8"/>
      <c r="D621" s="8"/>
      <c r="E621" s="8"/>
      <c r="F621" s="8"/>
      <c r="G621" s="8"/>
      <c r="H621" s="6"/>
      <c r="I621" s="8"/>
      <c r="J621" s="34"/>
      <c r="K621" s="35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8" customHeight="1" x14ac:dyDescent="0.25">
      <c r="A622" s="8"/>
      <c r="B622" s="8"/>
      <c r="C622" s="8"/>
      <c r="D622" s="8"/>
      <c r="E622" s="8"/>
      <c r="F622" s="8"/>
      <c r="G622" s="8"/>
      <c r="H622" s="6"/>
      <c r="I622" s="8"/>
      <c r="J622" s="34"/>
      <c r="K622" s="35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8" customHeight="1" x14ac:dyDescent="0.25">
      <c r="A623" s="8"/>
      <c r="B623" s="8"/>
      <c r="C623" s="8"/>
      <c r="D623" s="8"/>
      <c r="E623" s="8"/>
      <c r="F623" s="8"/>
      <c r="G623" s="8"/>
      <c r="H623" s="6"/>
      <c r="I623" s="8"/>
      <c r="J623" s="34"/>
      <c r="K623" s="35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8" customHeight="1" x14ac:dyDescent="0.25">
      <c r="A624" s="8"/>
      <c r="B624" s="8"/>
      <c r="C624" s="8"/>
      <c r="D624" s="8"/>
      <c r="E624" s="8"/>
      <c r="F624" s="8"/>
      <c r="G624" s="8"/>
      <c r="H624" s="6"/>
      <c r="I624" s="8"/>
      <c r="J624" s="34"/>
      <c r="K624" s="35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8" customHeight="1" x14ac:dyDescent="0.25">
      <c r="A625" s="8"/>
      <c r="B625" s="8"/>
      <c r="C625" s="8"/>
      <c r="D625" s="8"/>
      <c r="E625" s="8"/>
      <c r="F625" s="8"/>
      <c r="G625" s="8"/>
      <c r="H625" s="6"/>
      <c r="I625" s="8"/>
      <c r="J625" s="34"/>
      <c r="K625" s="35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8" customHeight="1" x14ac:dyDescent="0.25">
      <c r="A626" s="8"/>
      <c r="B626" s="8"/>
      <c r="C626" s="8"/>
      <c r="D626" s="8"/>
      <c r="E626" s="8"/>
      <c r="F626" s="8"/>
      <c r="G626" s="8"/>
      <c r="H626" s="6"/>
      <c r="I626" s="8"/>
      <c r="J626" s="34"/>
      <c r="K626" s="35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8" customHeight="1" x14ac:dyDescent="0.25">
      <c r="A627" s="8"/>
      <c r="B627" s="8"/>
      <c r="C627" s="8"/>
      <c r="D627" s="8"/>
      <c r="E627" s="8"/>
      <c r="F627" s="8"/>
      <c r="G627" s="8"/>
      <c r="H627" s="6"/>
      <c r="I627" s="8"/>
      <c r="J627" s="34"/>
      <c r="K627" s="35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8" customHeight="1" x14ac:dyDescent="0.25">
      <c r="A628" s="8"/>
      <c r="B628" s="8"/>
      <c r="C628" s="8"/>
      <c r="D628" s="8"/>
      <c r="E628" s="8"/>
      <c r="F628" s="8"/>
      <c r="G628" s="8"/>
      <c r="H628" s="6"/>
      <c r="I628" s="8"/>
      <c r="J628" s="34"/>
      <c r="K628" s="35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8" customHeight="1" x14ac:dyDescent="0.25">
      <c r="A629" s="8"/>
      <c r="B629" s="8"/>
      <c r="C629" s="8"/>
      <c r="D629" s="8"/>
      <c r="E629" s="8"/>
      <c r="F629" s="8"/>
      <c r="G629" s="8"/>
      <c r="H629" s="6"/>
      <c r="I629" s="8"/>
      <c r="J629" s="34"/>
      <c r="K629" s="35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8" customHeight="1" x14ac:dyDescent="0.25">
      <c r="A630" s="8"/>
      <c r="B630" s="8"/>
      <c r="C630" s="8"/>
      <c r="D630" s="8"/>
      <c r="E630" s="8"/>
      <c r="F630" s="8"/>
      <c r="G630" s="8"/>
      <c r="H630" s="6"/>
      <c r="I630" s="8"/>
      <c r="J630" s="34"/>
      <c r="K630" s="35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8" customHeight="1" x14ac:dyDescent="0.25">
      <c r="A631" s="8"/>
      <c r="B631" s="8"/>
      <c r="C631" s="8"/>
      <c r="D631" s="8"/>
      <c r="E631" s="8"/>
      <c r="F631" s="8"/>
      <c r="G631" s="8"/>
      <c r="H631" s="6"/>
      <c r="I631" s="8"/>
      <c r="J631" s="34"/>
      <c r="K631" s="35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8" customHeight="1" x14ac:dyDescent="0.25">
      <c r="A632" s="8"/>
      <c r="B632" s="8"/>
      <c r="C632" s="8"/>
      <c r="D632" s="8"/>
      <c r="E632" s="8"/>
      <c r="F632" s="8"/>
      <c r="G632" s="8"/>
      <c r="H632" s="6"/>
      <c r="I632" s="8"/>
      <c r="J632" s="34"/>
      <c r="K632" s="35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8" customHeight="1" x14ac:dyDescent="0.25">
      <c r="A633" s="8"/>
      <c r="B633" s="8"/>
      <c r="C633" s="8"/>
      <c r="D633" s="8"/>
      <c r="E633" s="8"/>
      <c r="F633" s="8"/>
      <c r="G633" s="8"/>
      <c r="H633" s="6"/>
      <c r="I633" s="8"/>
      <c r="J633" s="34"/>
      <c r="K633" s="35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8" customHeight="1" x14ac:dyDescent="0.25">
      <c r="A634" s="8"/>
      <c r="B634" s="8"/>
      <c r="C634" s="8"/>
      <c r="D634" s="8"/>
      <c r="E634" s="8"/>
      <c r="F634" s="8"/>
      <c r="G634" s="8"/>
      <c r="H634" s="6"/>
      <c r="I634" s="8"/>
      <c r="J634" s="34"/>
      <c r="K634" s="35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8" customHeight="1" x14ac:dyDescent="0.25">
      <c r="A635" s="8"/>
      <c r="B635" s="8"/>
      <c r="C635" s="8"/>
      <c r="D635" s="8"/>
      <c r="E635" s="8"/>
      <c r="F635" s="8"/>
      <c r="G635" s="8"/>
      <c r="H635" s="6"/>
      <c r="I635" s="8"/>
      <c r="J635" s="34"/>
      <c r="K635" s="35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8" customHeight="1" x14ac:dyDescent="0.25">
      <c r="A636" s="8"/>
      <c r="B636" s="8"/>
      <c r="C636" s="8"/>
      <c r="D636" s="8"/>
      <c r="E636" s="8"/>
      <c r="F636" s="8"/>
      <c r="G636" s="8"/>
      <c r="H636" s="6"/>
      <c r="I636" s="8"/>
      <c r="J636" s="34"/>
      <c r="K636" s="35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8" customHeight="1" x14ac:dyDescent="0.25">
      <c r="A637" s="8"/>
      <c r="B637" s="8"/>
      <c r="C637" s="8"/>
      <c r="D637" s="8"/>
      <c r="E637" s="8"/>
      <c r="F637" s="8"/>
      <c r="G637" s="8"/>
      <c r="H637" s="6"/>
      <c r="I637" s="8"/>
      <c r="J637" s="34"/>
      <c r="K637" s="35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8" customHeight="1" x14ac:dyDescent="0.25">
      <c r="A638" s="8"/>
      <c r="B638" s="8"/>
      <c r="C638" s="8"/>
      <c r="D638" s="8"/>
      <c r="E638" s="8"/>
      <c r="F638" s="8"/>
      <c r="G638" s="8"/>
      <c r="H638" s="6"/>
      <c r="I638" s="8"/>
      <c r="J638" s="34"/>
      <c r="K638" s="35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8" customHeight="1" x14ac:dyDescent="0.25">
      <c r="A639" s="8"/>
      <c r="B639" s="8"/>
      <c r="C639" s="8"/>
      <c r="D639" s="8"/>
      <c r="E639" s="8"/>
      <c r="F639" s="8"/>
      <c r="G639" s="8"/>
      <c r="H639" s="6"/>
      <c r="I639" s="8"/>
      <c r="J639" s="34"/>
      <c r="K639" s="35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8" customHeight="1" x14ac:dyDescent="0.25">
      <c r="A640" s="8"/>
      <c r="B640" s="8"/>
      <c r="C640" s="8"/>
      <c r="D640" s="8"/>
      <c r="E640" s="8"/>
      <c r="F640" s="8"/>
      <c r="G640" s="8"/>
      <c r="H640" s="6"/>
      <c r="I640" s="8"/>
      <c r="J640" s="34"/>
      <c r="K640" s="35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8" customHeight="1" x14ac:dyDescent="0.25">
      <c r="A641" s="8"/>
      <c r="B641" s="8"/>
      <c r="C641" s="8"/>
      <c r="D641" s="8"/>
      <c r="E641" s="8"/>
      <c r="F641" s="8"/>
      <c r="G641" s="8"/>
      <c r="H641" s="6"/>
      <c r="I641" s="8"/>
      <c r="J641" s="34"/>
      <c r="K641" s="35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8" customHeight="1" x14ac:dyDescent="0.25">
      <c r="A642" s="8"/>
      <c r="B642" s="8"/>
      <c r="C642" s="8"/>
      <c r="D642" s="8"/>
      <c r="E642" s="8"/>
      <c r="F642" s="8"/>
      <c r="G642" s="8"/>
      <c r="H642" s="6"/>
      <c r="I642" s="8"/>
      <c r="J642" s="34"/>
      <c r="K642" s="35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8" customHeight="1" x14ac:dyDescent="0.25">
      <c r="A643" s="8"/>
      <c r="B643" s="8"/>
      <c r="C643" s="8"/>
      <c r="D643" s="8"/>
      <c r="E643" s="8"/>
      <c r="F643" s="8"/>
      <c r="G643" s="8"/>
      <c r="H643" s="6"/>
      <c r="I643" s="8"/>
      <c r="J643" s="34"/>
      <c r="K643" s="35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8" customHeight="1" x14ac:dyDescent="0.25">
      <c r="A644" s="8"/>
      <c r="B644" s="8"/>
      <c r="C644" s="8"/>
      <c r="D644" s="8"/>
      <c r="E644" s="8"/>
      <c r="F644" s="8"/>
      <c r="G644" s="8"/>
      <c r="H644" s="6"/>
      <c r="I644" s="8"/>
      <c r="J644" s="34"/>
      <c r="K644" s="35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8" customHeight="1" x14ac:dyDescent="0.25">
      <c r="A645" s="8"/>
      <c r="B645" s="8"/>
      <c r="C645" s="8"/>
      <c r="D645" s="8"/>
      <c r="E645" s="8"/>
      <c r="F645" s="8"/>
      <c r="G645" s="8"/>
      <c r="H645" s="6"/>
      <c r="I645" s="8"/>
      <c r="J645" s="34"/>
      <c r="K645" s="35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8" customHeight="1" x14ac:dyDescent="0.25">
      <c r="A646" s="8"/>
      <c r="B646" s="8"/>
      <c r="C646" s="8"/>
      <c r="D646" s="8"/>
      <c r="E646" s="8"/>
      <c r="F646" s="8"/>
      <c r="G646" s="8"/>
      <c r="H646" s="6"/>
      <c r="I646" s="8"/>
      <c r="J646" s="34"/>
      <c r="K646" s="35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8" customHeight="1" x14ac:dyDescent="0.25">
      <c r="A647" s="8"/>
      <c r="B647" s="8"/>
      <c r="C647" s="8"/>
      <c r="D647" s="8"/>
      <c r="E647" s="8"/>
      <c r="F647" s="8"/>
      <c r="G647" s="8"/>
      <c r="H647" s="6"/>
      <c r="I647" s="8"/>
      <c r="J647" s="34"/>
      <c r="K647" s="35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8" customHeight="1" x14ac:dyDescent="0.25">
      <c r="A648" s="8"/>
      <c r="B648" s="8"/>
      <c r="C648" s="8"/>
      <c r="D648" s="8"/>
      <c r="E648" s="8"/>
      <c r="F648" s="8"/>
      <c r="G648" s="8"/>
      <c r="H648" s="6"/>
      <c r="I648" s="8"/>
      <c r="J648" s="34"/>
      <c r="K648" s="35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8" customHeight="1" x14ac:dyDescent="0.25">
      <c r="A649" s="8"/>
      <c r="B649" s="8"/>
      <c r="C649" s="8"/>
      <c r="D649" s="8"/>
      <c r="E649" s="8"/>
      <c r="F649" s="8"/>
      <c r="G649" s="8"/>
      <c r="H649" s="6"/>
      <c r="I649" s="8"/>
      <c r="J649" s="34"/>
      <c r="K649" s="35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8" customHeight="1" x14ac:dyDescent="0.25">
      <c r="A650" s="8"/>
      <c r="B650" s="8"/>
      <c r="C650" s="8"/>
      <c r="D650" s="8"/>
      <c r="E650" s="8"/>
      <c r="F650" s="8"/>
      <c r="G650" s="8"/>
      <c r="H650" s="6"/>
      <c r="I650" s="8"/>
      <c r="J650" s="34"/>
      <c r="K650" s="35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8" customHeight="1" x14ac:dyDescent="0.25">
      <c r="A651" s="8"/>
      <c r="B651" s="8"/>
      <c r="C651" s="8"/>
      <c r="D651" s="8"/>
      <c r="E651" s="8"/>
      <c r="F651" s="8"/>
      <c r="G651" s="8"/>
      <c r="H651" s="6"/>
      <c r="I651" s="8"/>
      <c r="J651" s="34"/>
      <c r="K651" s="35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8" customHeight="1" x14ac:dyDescent="0.25">
      <c r="A652" s="8"/>
      <c r="B652" s="8"/>
      <c r="C652" s="8"/>
      <c r="D652" s="8"/>
      <c r="E652" s="8"/>
      <c r="F652" s="8"/>
      <c r="G652" s="8"/>
      <c r="H652" s="6"/>
      <c r="I652" s="8"/>
      <c r="J652" s="34"/>
      <c r="K652" s="35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8" customHeight="1" x14ac:dyDescent="0.25">
      <c r="A653" s="8"/>
      <c r="B653" s="8"/>
      <c r="C653" s="8"/>
      <c r="D653" s="8"/>
      <c r="E653" s="8"/>
      <c r="F653" s="8"/>
      <c r="G653" s="8"/>
      <c r="H653" s="6"/>
      <c r="I653" s="8"/>
      <c r="J653" s="34"/>
      <c r="K653" s="35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8" customHeight="1" x14ac:dyDescent="0.25">
      <c r="A654" s="8"/>
      <c r="B654" s="8"/>
      <c r="C654" s="8"/>
      <c r="D654" s="8"/>
      <c r="E654" s="8"/>
      <c r="F654" s="8"/>
      <c r="G654" s="8"/>
      <c r="H654" s="6"/>
      <c r="I654" s="8"/>
      <c r="J654" s="34"/>
      <c r="K654" s="35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8" customHeight="1" x14ac:dyDescent="0.25">
      <c r="A655" s="8"/>
      <c r="B655" s="8"/>
      <c r="C655" s="8"/>
      <c r="D655" s="8"/>
      <c r="E655" s="8"/>
      <c r="F655" s="8"/>
      <c r="G655" s="8"/>
      <c r="H655" s="6"/>
      <c r="I655" s="8"/>
      <c r="J655" s="34"/>
      <c r="K655" s="35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8" customHeight="1" x14ac:dyDescent="0.25">
      <c r="A656" s="8"/>
      <c r="B656" s="8"/>
      <c r="C656" s="8"/>
      <c r="D656" s="8"/>
      <c r="E656" s="8"/>
      <c r="F656" s="8"/>
      <c r="G656" s="8"/>
      <c r="H656" s="6"/>
      <c r="I656" s="8"/>
      <c r="J656" s="34"/>
      <c r="K656" s="35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8" customHeight="1" x14ac:dyDescent="0.25">
      <c r="A657" s="8"/>
      <c r="B657" s="8"/>
      <c r="C657" s="8"/>
      <c r="D657" s="8"/>
      <c r="E657" s="8"/>
      <c r="F657" s="8"/>
      <c r="G657" s="8"/>
      <c r="H657" s="6"/>
      <c r="I657" s="8"/>
      <c r="J657" s="34"/>
      <c r="K657" s="35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8" customHeight="1" x14ac:dyDescent="0.25">
      <c r="A658" s="8"/>
      <c r="B658" s="8"/>
      <c r="C658" s="8"/>
      <c r="D658" s="8"/>
      <c r="E658" s="8"/>
      <c r="F658" s="8"/>
      <c r="G658" s="8"/>
      <c r="H658" s="6"/>
      <c r="I658" s="8"/>
      <c r="J658" s="34"/>
      <c r="K658" s="35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8" customHeight="1" x14ac:dyDescent="0.25">
      <c r="A659" s="8"/>
      <c r="B659" s="8"/>
      <c r="C659" s="8"/>
      <c r="D659" s="8"/>
      <c r="E659" s="8"/>
      <c r="F659" s="8"/>
      <c r="G659" s="8"/>
      <c r="H659" s="6"/>
      <c r="I659" s="8"/>
      <c r="J659" s="34"/>
      <c r="K659" s="35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8" customHeight="1" x14ac:dyDescent="0.25">
      <c r="A660" s="8"/>
      <c r="B660" s="8"/>
      <c r="C660" s="8"/>
      <c r="D660" s="8"/>
      <c r="E660" s="8"/>
      <c r="F660" s="8"/>
      <c r="G660" s="8"/>
      <c r="H660" s="6"/>
      <c r="I660" s="8"/>
      <c r="J660" s="34"/>
      <c r="K660" s="35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8" customHeight="1" x14ac:dyDescent="0.25">
      <c r="A661" s="8"/>
      <c r="B661" s="8"/>
      <c r="C661" s="8"/>
      <c r="D661" s="8"/>
      <c r="E661" s="8"/>
      <c r="F661" s="8"/>
      <c r="G661" s="8"/>
      <c r="H661" s="6"/>
      <c r="I661" s="8"/>
      <c r="J661" s="34"/>
      <c r="K661" s="35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8" customHeight="1" x14ac:dyDescent="0.25">
      <c r="A662" s="8"/>
      <c r="B662" s="8"/>
      <c r="C662" s="8"/>
      <c r="D662" s="8"/>
      <c r="E662" s="8"/>
      <c r="F662" s="8"/>
      <c r="G662" s="8"/>
      <c r="H662" s="6"/>
      <c r="I662" s="8"/>
      <c r="J662" s="34"/>
      <c r="K662" s="35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8" customHeight="1" x14ac:dyDescent="0.25">
      <c r="A663" s="8"/>
      <c r="B663" s="8"/>
      <c r="C663" s="8"/>
      <c r="D663" s="8"/>
      <c r="E663" s="8"/>
      <c r="F663" s="8"/>
      <c r="G663" s="8"/>
      <c r="H663" s="6"/>
      <c r="I663" s="8"/>
      <c r="J663" s="34"/>
      <c r="K663" s="35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8" customHeight="1" x14ac:dyDescent="0.25">
      <c r="A664" s="8"/>
      <c r="B664" s="8"/>
      <c r="C664" s="8"/>
      <c r="D664" s="8"/>
      <c r="E664" s="8"/>
      <c r="F664" s="8"/>
      <c r="G664" s="8"/>
      <c r="H664" s="6"/>
      <c r="I664" s="8"/>
      <c r="J664" s="34"/>
      <c r="K664" s="35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8" customHeight="1" x14ac:dyDescent="0.25">
      <c r="A665" s="8"/>
      <c r="B665" s="8"/>
      <c r="C665" s="8"/>
      <c r="D665" s="8"/>
      <c r="E665" s="8"/>
      <c r="F665" s="8"/>
      <c r="G665" s="8"/>
      <c r="H665" s="6"/>
      <c r="I665" s="8"/>
      <c r="J665" s="34"/>
      <c r="K665" s="35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8" customHeight="1" x14ac:dyDescent="0.25">
      <c r="A666" s="8"/>
      <c r="B666" s="8"/>
      <c r="C666" s="8"/>
      <c r="D666" s="8"/>
      <c r="E666" s="8"/>
      <c r="F666" s="8"/>
      <c r="G666" s="8"/>
      <c r="H666" s="6"/>
      <c r="I666" s="8"/>
      <c r="J666" s="34"/>
      <c r="K666" s="35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8" customHeight="1" x14ac:dyDescent="0.25">
      <c r="A667" s="8"/>
      <c r="B667" s="8"/>
      <c r="C667" s="8"/>
      <c r="D667" s="8"/>
      <c r="E667" s="8"/>
      <c r="F667" s="8"/>
      <c r="G667" s="8"/>
      <c r="H667" s="6"/>
      <c r="I667" s="8"/>
      <c r="J667" s="34"/>
      <c r="K667" s="35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8" customHeight="1" x14ac:dyDescent="0.25">
      <c r="A668" s="8"/>
      <c r="B668" s="8"/>
      <c r="C668" s="8"/>
      <c r="D668" s="8"/>
      <c r="E668" s="8"/>
      <c r="F668" s="8"/>
      <c r="G668" s="8"/>
      <c r="H668" s="6"/>
      <c r="I668" s="8"/>
      <c r="J668" s="34"/>
      <c r="K668" s="35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8" customHeight="1" x14ac:dyDescent="0.25">
      <c r="A669" s="8"/>
      <c r="B669" s="8"/>
      <c r="C669" s="8"/>
      <c r="D669" s="8"/>
      <c r="E669" s="8"/>
      <c r="F669" s="8"/>
      <c r="G669" s="8"/>
      <c r="H669" s="6"/>
      <c r="I669" s="8"/>
      <c r="J669" s="34"/>
      <c r="K669" s="35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8" customHeight="1" x14ac:dyDescent="0.25">
      <c r="A670" s="8"/>
      <c r="B670" s="8"/>
      <c r="C670" s="8"/>
      <c r="D670" s="8"/>
      <c r="E670" s="8"/>
      <c r="F670" s="8"/>
      <c r="G670" s="8"/>
      <c r="H670" s="6"/>
      <c r="I670" s="8"/>
      <c r="J670" s="34"/>
      <c r="K670" s="35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8" customHeight="1" x14ac:dyDescent="0.25">
      <c r="A671" s="8"/>
      <c r="B671" s="8"/>
      <c r="C671" s="8"/>
      <c r="D671" s="8"/>
      <c r="E671" s="8"/>
      <c r="F671" s="8"/>
      <c r="G671" s="8"/>
      <c r="H671" s="6"/>
      <c r="I671" s="8"/>
      <c r="J671" s="34"/>
      <c r="K671" s="35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8" customHeight="1" x14ac:dyDescent="0.25">
      <c r="A672" s="8"/>
      <c r="B672" s="8"/>
      <c r="C672" s="8"/>
      <c r="D672" s="8"/>
      <c r="E672" s="8"/>
      <c r="F672" s="8"/>
      <c r="G672" s="8"/>
      <c r="H672" s="6"/>
      <c r="I672" s="8"/>
      <c r="J672" s="34"/>
      <c r="K672" s="35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8" customHeight="1" x14ac:dyDescent="0.25">
      <c r="A673" s="8"/>
      <c r="B673" s="8"/>
      <c r="C673" s="8"/>
      <c r="D673" s="8"/>
      <c r="E673" s="8"/>
      <c r="F673" s="8"/>
      <c r="G673" s="8"/>
      <c r="H673" s="6"/>
      <c r="I673" s="8"/>
      <c r="J673" s="34"/>
      <c r="K673" s="35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8" customHeight="1" x14ac:dyDescent="0.25">
      <c r="A674" s="8"/>
      <c r="B674" s="8"/>
      <c r="C674" s="8"/>
      <c r="D674" s="8"/>
      <c r="E674" s="8"/>
      <c r="F674" s="8"/>
      <c r="G674" s="8"/>
      <c r="H674" s="6"/>
      <c r="I674" s="8"/>
      <c r="J674" s="34"/>
      <c r="K674" s="35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8" customHeight="1" x14ac:dyDescent="0.25">
      <c r="A675" s="8"/>
      <c r="B675" s="8"/>
      <c r="C675" s="8"/>
      <c r="D675" s="8"/>
      <c r="E675" s="8"/>
      <c r="F675" s="8"/>
      <c r="G675" s="8"/>
      <c r="H675" s="6"/>
      <c r="I675" s="8"/>
      <c r="J675" s="34"/>
      <c r="K675" s="35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8" customHeight="1" x14ac:dyDescent="0.25">
      <c r="A676" s="8"/>
      <c r="B676" s="8"/>
      <c r="C676" s="8"/>
      <c r="D676" s="8"/>
      <c r="E676" s="8"/>
      <c r="F676" s="8"/>
      <c r="G676" s="8"/>
      <c r="H676" s="6"/>
      <c r="I676" s="8"/>
      <c r="J676" s="34"/>
      <c r="K676" s="35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8" customHeight="1" x14ac:dyDescent="0.25">
      <c r="A677" s="8"/>
      <c r="B677" s="8"/>
      <c r="C677" s="8"/>
      <c r="D677" s="8"/>
      <c r="E677" s="8"/>
      <c r="F677" s="8"/>
      <c r="G677" s="8"/>
      <c r="H677" s="6"/>
      <c r="I677" s="8"/>
      <c r="J677" s="34"/>
      <c r="K677" s="35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8" customHeight="1" x14ac:dyDescent="0.25">
      <c r="A678" s="8"/>
      <c r="B678" s="8"/>
      <c r="C678" s="8"/>
      <c r="D678" s="8"/>
      <c r="E678" s="8"/>
      <c r="F678" s="8"/>
      <c r="G678" s="8"/>
      <c r="H678" s="6"/>
      <c r="I678" s="8"/>
      <c r="J678" s="34"/>
      <c r="K678" s="35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8" customHeight="1" x14ac:dyDescent="0.25">
      <c r="A679" s="8"/>
      <c r="B679" s="8"/>
      <c r="C679" s="8"/>
      <c r="D679" s="8"/>
      <c r="E679" s="8"/>
      <c r="F679" s="8"/>
      <c r="G679" s="8"/>
      <c r="H679" s="6"/>
      <c r="I679" s="8"/>
      <c r="J679" s="34"/>
      <c r="K679" s="35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8" customHeight="1" x14ac:dyDescent="0.25">
      <c r="A680" s="8"/>
      <c r="B680" s="8"/>
      <c r="C680" s="8"/>
      <c r="D680" s="8"/>
      <c r="E680" s="8"/>
      <c r="F680" s="8"/>
      <c r="G680" s="8"/>
      <c r="H680" s="6"/>
      <c r="I680" s="8"/>
      <c r="J680" s="34"/>
      <c r="K680" s="35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8" customHeight="1" x14ac:dyDescent="0.25">
      <c r="A681" s="8"/>
      <c r="B681" s="8"/>
      <c r="C681" s="8"/>
      <c r="D681" s="8"/>
      <c r="E681" s="8"/>
      <c r="F681" s="8"/>
      <c r="G681" s="8"/>
      <c r="H681" s="6"/>
      <c r="I681" s="8"/>
      <c r="J681" s="34"/>
      <c r="K681" s="35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8" customHeight="1" x14ac:dyDescent="0.25">
      <c r="A682" s="8"/>
      <c r="B682" s="8"/>
      <c r="C682" s="8"/>
      <c r="D682" s="8"/>
      <c r="E682" s="8"/>
      <c r="F682" s="8"/>
      <c r="G682" s="8"/>
      <c r="H682" s="6"/>
      <c r="I682" s="8"/>
      <c r="J682" s="34"/>
      <c r="K682" s="35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8" customHeight="1" x14ac:dyDescent="0.25">
      <c r="A683" s="8"/>
      <c r="B683" s="8"/>
      <c r="C683" s="8"/>
      <c r="D683" s="8"/>
      <c r="E683" s="8"/>
      <c r="F683" s="8"/>
      <c r="G683" s="8"/>
      <c r="H683" s="6"/>
      <c r="I683" s="8"/>
      <c r="J683" s="34"/>
      <c r="K683" s="35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8" customHeight="1" x14ac:dyDescent="0.25">
      <c r="A684" s="8"/>
      <c r="B684" s="8"/>
      <c r="C684" s="8"/>
      <c r="D684" s="8"/>
      <c r="E684" s="8"/>
      <c r="F684" s="8"/>
      <c r="G684" s="8"/>
      <c r="H684" s="6"/>
      <c r="I684" s="8"/>
      <c r="J684" s="34"/>
      <c r="K684" s="35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8" customHeight="1" x14ac:dyDescent="0.25">
      <c r="A685" s="8"/>
      <c r="B685" s="8"/>
      <c r="C685" s="8"/>
      <c r="D685" s="8"/>
      <c r="E685" s="8"/>
      <c r="F685" s="8"/>
      <c r="G685" s="8"/>
      <c r="H685" s="6"/>
      <c r="I685" s="8"/>
      <c r="J685" s="34"/>
      <c r="K685" s="35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8" customHeight="1" x14ac:dyDescent="0.25">
      <c r="A686" s="8"/>
      <c r="B686" s="8"/>
      <c r="C686" s="8"/>
      <c r="D686" s="8"/>
      <c r="E686" s="8"/>
      <c r="F686" s="8"/>
      <c r="G686" s="8"/>
      <c r="H686" s="6"/>
      <c r="I686" s="8"/>
      <c r="J686" s="34"/>
      <c r="K686" s="35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8" customHeight="1" x14ac:dyDescent="0.25">
      <c r="A687" s="8"/>
      <c r="B687" s="8"/>
      <c r="C687" s="8"/>
      <c r="D687" s="8"/>
      <c r="E687" s="8"/>
      <c r="F687" s="8"/>
      <c r="G687" s="8"/>
      <c r="H687" s="6"/>
      <c r="I687" s="8"/>
      <c r="J687" s="34"/>
      <c r="K687" s="35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8" customHeight="1" x14ac:dyDescent="0.25">
      <c r="A688" s="8"/>
      <c r="B688" s="8"/>
      <c r="C688" s="8"/>
      <c r="D688" s="8"/>
      <c r="E688" s="8"/>
      <c r="F688" s="8"/>
      <c r="G688" s="8"/>
      <c r="H688" s="6"/>
      <c r="I688" s="8"/>
      <c r="J688" s="34"/>
      <c r="K688" s="35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8" customHeight="1" x14ac:dyDescent="0.25">
      <c r="A689" s="8"/>
      <c r="B689" s="8"/>
      <c r="C689" s="8"/>
      <c r="D689" s="8"/>
      <c r="E689" s="8"/>
      <c r="F689" s="8"/>
      <c r="G689" s="8"/>
      <c r="H689" s="6"/>
      <c r="I689" s="8"/>
      <c r="J689" s="34"/>
      <c r="K689" s="35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8" customHeight="1" x14ac:dyDescent="0.25">
      <c r="A690" s="8"/>
      <c r="B690" s="8"/>
      <c r="C690" s="8"/>
      <c r="D690" s="8"/>
      <c r="E690" s="8"/>
      <c r="F690" s="8"/>
      <c r="G690" s="8"/>
      <c r="H690" s="6"/>
      <c r="I690" s="8"/>
      <c r="J690" s="34"/>
      <c r="K690" s="35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8" customHeight="1" x14ac:dyDescent="0.25">
      <c r="A691" s="8"/>
      <c r="B691" s="8"/>
      <c r="C691" s="8"/>
      <c r="D691" s="8"/>
      <c r="E691" s="8"/>
      <c r="F691" s="8"/>
      <c r="G691" s="8"/>
      <c r="H691" s="6"/>
      <c r="I691" s="8"/>
      <c r="J691" s="34"/>
      <c r="K691" s="35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8" customHeight="1" x14ac:dyDescent="0.25">
      <c r="A692" s="8"/>
      <c r="B692" s="8"/>
      <c r="C692" s="8"/>
      <c r="D692" s="8"/>
      <c r="E692" s="8"/>
      <c r="F692" s="8"/>
      <c r="G692" s="8"/>
      <c r="H692" s="6"/>
      <c r="I692" s="8"/>
      <c r="J692" s="34"/>
      <c r="K692" s="35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8" customHeight="1" x14ac:dyDescent="0.25">
      <c r="A693" s="8"/>
      <c r="B693" s="8"/>
      <c r="C693" s="8"/>
      <c r="D693" s="8"/>
      <c r="E693" s="8"/>
      <c r="F693" s="8"/>
      <c r="G693" s="8"/>
      <c r="H693" s="6"/>
      <c r="I693" s="8"/>
      <c r="J693" s="34"/>
      <c r="K693" s="35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8" customHeight="1" x14ac:dyDescent="0.25">
      <c r="A694" s="8"/>
      <c r="B694" s="8"/>
      <c r="C694" s="8"/>
      <c r="D694" s="8"/>
      <c r="E694" s="8"/>
      <c r="F694" s="8"/>
      <c r="G694" s="8"/>
      <c r="H694" s="6"/>
      <c r="I694" s="8"/>
      <c r="J694" s="34"/>
      <c r="K694" s="35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8" customHeight="1" x14ac:dyDescent="0.25">
      <c r="A695" s="8"/>
      <c r="B695" s="8"/>
      <c r="C695" s="8"/>
      <c r="D695" s="8"/>
      <c r="E695" s="8"/>
      <c r="F695" s="8"/>
      <c r="G695" s="8"/>
      <c r="H695" s="6"/>
      <c r="I695" s="8"/>
      <c r="J695" s="34"/>
      <c r="K695" s="35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8" customHeight="1" x14ac:dyDescent="0.25">
      <c r="A696" s="8"/>
      <c r="B696" s="8"/>
      <c r="C696" s="8"/>
      <c r="D696" s="8"/>
      <c r="E696" s="8"/>
      <c r="F696" s="8"/>
      <c r="G696" s="8"/>
      <c r="H696" s="6"/>
      <c r="I696" s="8"/>
      <c r="J696" s="34"/>
      <c r="K696" s="35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8" customHeight="1" x14ac:dyDescent="0.25">
      <c r="A697" s="8"/>
      <c r="B697" s="8"/>
      <c r="C697" s="8"/>
      <c r="D697" s="8"/>
      <c r="E697" s="8"/>
      <c r="F697" s="8"/>
      <c r="G697" s="8"/>
      <c r="H697" s="6"/>
      <c r="I697" s="8"/>
      <c r="J697" s="34"/>
      <c r="K697" s="35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8" customHeight="1" x14ac:dyDescent="0.25">
      <c r="A698" s="8"/>
      <c r="B698" s="8"/>
      <c r="C698" s="8"/>
      <c r="D698" s="8"/>
      <c r="E698" s="8"/>
      <c r="F698" s="8"/>
      <c r="G698" s="8"/>
      <c r="H698" s="6"/>
      <c r="I698" s="8"/>
      <c r="J698" s="34"/>
      <c r="K698" s="35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8" customHeight="1" x14ac:dyDescent="0.25">
      <c r="A699" s="8"/>
      <c r="B699" s="8"/>
      <c r="C699" s="8"/>
      <c r="D699" s="8"/>
      <c r="E699" s="8"/>
      <c r="F699" s="8"/>
      <c r="G699" s="8"/>
      <c r="H699" s="6"/>
      <c r="I699" s="8"/>
      <c r="J699" s="34"/>
      <c r="K699" s="35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8" customHeight="1" x14ac:dyDescent="0.25">
      <c r="A700" s="8"/>
      <c r="B700" s="8"/>
      <c r="C700" s="8"/>
      <c r="D700" s="8"/>
      <c r="E700" s="8"/>
      <c r="F700" s="8"/>
      <c r="G700" s="8"/>
      <c r="H700" s="6"/>
      <c r="I700" s="8"/>
      <c r="J700" s="34"/>
      <c r="K700" s="35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8" customHeight="1" x14ac:dyDescent="0.25">
      <c r="A701" s="8"/>
      <c r="B701" s="8"/>
      <c r="C701" s="8"/>
      <c r="D701" s="8"/>
      <c r="E701" s="8"/>
      <c r="F701" s="8"/>
      <c r="G701" s="8"/>
      <c r="H701" s="6"/>
      <c r="I701" s="8"/>
      <c r="J701" s="34"/>
      <c r="K701" s="35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8" customHeight="1" x14ac:dyDescent="0.25">
      <c r="A702" s="8"/>
      <c r="B702" s="8"/>
      <c r="C702" s="8"/>
      <c r="D702" s="8"/>
      <c r="E702" s="8"/>
      <c r="F702" s="8"/>
      <c r="G702" s="8"/>
      <c r="H702" s="6"/>
      <c r="I702" s="8"/>
      <c r="J702" s="34"/>
      <c r="K702" s="35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8" customHeight="1" x14ac:dyDescent="0.25">
      <c r="A703" s="8"/>
      <c r="B703" s="8"/>
      <c r="C703" s="8"/>
      <c r="D703" s="8"/>
      <c r="E703" s="8"/>
      <c r="F703" s="8"/>
      <c r="G703" s="8"/>
      <c r="H703" s="6"/>
      <c r="I703" s="8"/>
      <c r="J703" s="34"/>
      <c r="K703" s="35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8" customHeight="1" x14ac:dyDescent="0.25">
      <c r="A704" s="8"/>
      <c r="B704" s="8"/>
      <c r="C704" s="8"/>
      <c r="D704" s="8"/>
      <c r="E704" s="8"/>
      <c r="F704" s="8"/>
      <c r="G704" s="8"/>
      <c r="H704" s="6"/>
      <c r="I704" s="8"/>
      <c r="J704" s="34"/>
      <c r="K704" s="35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8" customHeight="1" x14ac:dyDescent="0.25">
      <c r="A705" s="8"/>
      <c r="B705" s="8"/>
      <c r="C705" s="8"/>
      <c r="D705" s="8"/>
      <c r="E705" s="8"/>
      <c r="F705" s="8"/>
      <c r="G705" s="8"/>
      <c r="H705" s="6"/>
      <c r="I705" s="8"/>
      <c r="J705" s="34"/>
      <c r="K705" s="35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8" customHeight="1" x14ac:dyDescent="0.25">
      <c r="A706" s="8"/>
      <c r="B706" s="8"/>
      <c r="C706" s="8"/>
      <c r="D706" s="8"/>
      <c r="E706" s="8"/>
      <c r="F706" s="8"/>
      <c r="G706" s="8"/>
      <c r="H706" s="6"/>
      <c r="I706" s="8"/>
      <c r="J706" s="34"/>
      <c r="K706" s="35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8" customHeight="1" x14ac:dyDescent="0.25">
      <c r="A707" s="8"/>
      <c r="B707" s="8"/>
      <c r="C707" s="8"/>
      <c r="D707" s="8"/>
      <c r="E707" s="8"/>
      <c r="F707" s="8"/>
      <c r="G707" s="8"/>
      <c r="H707" s="6"/>
      <c r="I707" s="8"/>
      <c r="J707" s="34"/>
      <c r="K707" s="35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8" customHeight="1" x14ac:dyDescent="0.25">
      <c r="A708" s="8"/>
      <c r="B708" s="8"/>
      <c r="C708" s="8"/>
      <c r="D708" s="8"/>
      <c r="E708" s="8"/>
      <c r="F708" s="8"/>
      <c r="G708" s="8"/>
      <c r="H708" s="6"/>
      <c r="I708" s="8"/>
      <c r="J708" s="34"/>
      <c r="K708" s="35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8" customHeight="1" x14ac:dyDescent="0.25">
      <c r="A709" s="8"/>
      <c r="B709" s="8"/>
      <c r="C709" s="8"/>
      <c r="D709" s="8"/>
      <c r="E709" s="8"/>
      <c r="F709" s="8"/>
      <c r="G709" s="8"/>
      <c r="H709" s="6"/>
      <c r="I709" s="8"/>
      <c r="J709" s="34"/>
      <c r="K709" s="35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8" customHeight="1" x14ac:dyDescent="0.25">
      <c r="A710" s="8"/>
      <c r="B710" s="8"/>
      <c r="C710" s="8"/>
      <c r="D710" s="8"/>
      <c r="E710" s="8"/>
      <c r="F710" s="8"/>
      <c r="G710" s="8"/>
      <c r="H710" s="6"/>
      <c r="I710" s="8"/>
      <c r="J710" s="34"/>
      <c r="K710" s="35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8" customHeight="1" x14ac:dyDescent="0.25">
      <c r="A711" s="8"/>
      <c r="B711" s="8"/>
      <c r="C711" s="8"/>
      <c r="D711" s="8"/>
      <c r="E711" s="8"/>
      <c r="F711" s="8"/>
      <c r="G711" s="8"/>
      <c r="H711" s="6"/>
      <c r="I711" s="8"/>
      <c r="J711" s="34"/>
      <c r="K711" s="35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8" customHeight="1" x14ac:dyDescent="0.25">
      <c r="A712" s="8"/>
      <c r="B712" s="8"/>
      <c r="C712" s="8"/>
      <c r="D712" s="8"/>
      <c r="E712" s="8"/>
      <c r="F712" s="8"/>
      <c r="G712" s="8"/>
      <c r="H712" s="6"/>
      <c r="I712" s="8"/>
      <c r="J712" s="34"/>
      <c r="K712" s="35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8" customHeight="1" x14ac:dyDescent="0.25">
      <c r="A713" s="8"/>
      <c r="B713" s="8"/>
      <c r="C713" s="8"/>
      <c r="D713" s="8"/>
      <c r="E713" s="8"/>
      <c r="F713" s="8"/>
      <c r="G713" s="8"/>
      <c r="H713" s="6"/>
      <c r="I713" s="8"/>
      <c r="J713" s="34"/>
      <c r="K713" s="35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8" customHeight="1" x14ac:dyDescent="0.25">
      <c r="A714" s="8"/>
      <c r="B714" s="8"/>
      <c r="C714" s="8"/>
      <c r="D714" s="8"/>
      <c r="E714" s="8"/>
      <c r="F714" s="8"/>
      <c r="G714" s="8"/>
      <c r="H714" s="6"/>
      <c r="I714" s="8"/>
      <c r="J714" s="34"/>
      <c r="K714" s="35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8" customHeight="1" x14ac:dyDescent="0.25">
      <c r="A715" s="8"/>
      <c r="B715" s="8"/>
      <c r="C715" s="8"/>
      <c r="D715" s="8"/>
      <c r="E715" s="8"/>
      <c r="F715" s="8"/>
      <c r="G715" s="8"/>
      <c r="H715" s="6"/>
      <c r="I715" s="8"/>
      <c r="J715" s="34"/>
      <c r="K715" s="35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8" customHeight="1" x14ac:dyDescent="0.25">
      <c r="A716" s="8"/>
      <c r="B716" s="8"/>
      <c r="C716" s="8"/>
      <c r="D716" s="8"/>
      <c r="E716" s="8"/>
      <c r="F716" s="8"/>
      <c r="G716" s="8"/>
      <c r="H716" s="6"/>
      <c r="I716" s="8"/>
      <c r="J716" s="34"/>
      <c r="K716" s="35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8" customHeight="1" x14ac:dyDescent="0.25">
      <c r="A717" s="8"/>
      <c r="B717" s="8"/>
      <c r="C717" s="8"/>
      <c r="D717" s="8"/>
      <c r="E717" s="8"/>
      <c r="F717" s="8"/>
      <c r="G717" s="8"/>
      <c r="H717" s="6"/>
      <c r="I717" s="8"/>
      <c r="J717" s="34"/>
      <c r="K717" s="35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8" customHeight="1" x14ac:dyDescent="0.25">
      <c r="A718" s="8"/>
      <c r="B718" s="8"/>
      <c r="C718" s="8"/>
      <c r="D718" s="8"/>
      <c r="E718" s="8"/>
      <c r="F718" s="8"/>
      <c r="G718" s="8"/>
      <c r="H718" s="6"/>
      <c r="I718" s="8"/>
      <c r="J718" s="34"/>
      <c r="K718" s="35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8" customHeight="1" x14ac:dyDescent="0.25">
      <c r="A719" s="8"/>
      <c r="B719" s="8"/>
      <c r="C719" s="8"/>
      <c r="D719" s="8"/>
      <c r="E719" s="8"/>
      <c r="F719" s="8"/>
      <c r="G719" s="8"/>
      <c r="H719" s="6"/>
      <c r="I719" s="8"/>
      <c r="J719" s="34"/>
      <c r="K719" s="35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8" customHeight="1" x14ac:dyDescent="0.25">
      <c r="A720" s="8"/>
      <c r="B720" s="8"/>
      <c r="C720" s="8"/>
      <c r="D720" s="8"/>
      <c r="E720" s="8"/>
      <c r="F720" s="8"/>
      <c r="G720" s="8"/>
      <c r="H720" s="6"/>
      <c r="I720" s="8"/>
      <c r="J720" s="34"/>
      <c r="K720" s="35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8" customHeight="1" x14ac:dyDescent="0.25">
      <c r="A721" s="8"/>
      <c r="B721" s="8"/>
      <c r="C721" s="8"/>
      <c r="D721" s="8"/>
      <c r="E721" s="8"/>
      <c r="F721" s="8"/>
      <c r="G721" s="8"/>
      <c r="H721" s="6"/>
      <c r="I721" s="8"/>
      <c r="J721" s="34"/>
      <c r="K721" s="35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8" customHeight="1" x14ac:dyDescent="0.25">
      <c r="A722" s="8"/>
      <c r="B722" s="8"/>
      <c r="C722" s="8"/>
      <c r="D722" s="8"/>
      <c r="E722" s="8"/>
      <c r="F722" s="8"/>
      <c r="G722" s="8"/>
      <c r="H722" s="6"/>
      <c r="I722" s="8"/>
      <c r="J722" s="34"/>
      <c r="K722" s="35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8" customHeight="1" x14ac:dyDescent="0.25">
      <c r="A723" s="8"/>
      <c r="B723" s="8"/>
      <c r="C723" s="8"/>
      <c r="D723" s="8"/>
      <c r="E723" s="8"/>
      <c r="F723" s="8"/>
      <c r="G723" s="8"/>
      <c r="H723" s="6"/>
      <c r="I723" s="8"/>
      <c r="J723" s="34"/>
      <c r="K723" s="35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8" customHeight="1" x14ac:dyDescent="0.25">
      <c r="A724" s="8"/>
      <c r="B724" s="8"/>
      <c r="C724" s="8"/>
      <c r="D724" s="8"/>
      <c r="E724" s="8"/>
      <c r="F724" s="8"/>
      <c r="G724" s="8"/>
      <c r="H724" s="6"/>
      <c r="I724" s="8"/>
      <c r="J724" s="34"/>
      <c r="K724" s="35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8" customHeight="1" x14ac:dyDescent="0.25">
      <c r="A725" s="8"/>
      <c r="B725" s="8"/>
      <c r="C725" s="8"/>
      <c r="D725" s="8"/>
      <c r="E725" s="8"/>
      <c r="F725" s="8"/>
      <c r="G725" s="8"/>
      <c r="H725" s="6"/>
      <c r="I725" s="8"/>
      <c r="J725" s="34"/>
      <c r="K725" s="35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8" customHeight="1" x14ac:dyDescent="0.25">
      <c r="A726" s="8"/>
      <c r="B726" s="8"/>
      <c r="C726" s="8"/>
      <c r="D726" s="8"/>
      <c r="E726" s="8"/>
      <c r="F726" s="8"/>
      <c r="G726" s="8"/>
      <c r="H726" s="6"/>
      <c r="I726" s="8"/>
      <c r="J726" s="34"/>
      <c r="K726" s="35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8" customHeight="1" x14ac:dyDescent="0.25">
      <c r="A727" s="8"/>
      <c r="B727" s="8"/>
      <c r="C727" s="8"/>
      <c r="D727" s="8"/>
      <c r="E727" s="8"/>
      <c r="F727" s="8"/>
      <c r="G727" s="8"/>
      <c r="H727" s="6"/>
      <c r="I727" s="8"/>
      <c r="J727" s="34"/>
      <c r="K727" s="35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8" customHeight="1" x14ac:dyDescent="0.25">
      <c r="A728" s="8"/>
      <c r="B728" s="8"/>
      <c r="C728" s="8"/>
      <c r="D728" s="8"/>
      <c r="E728" s="8"/>
      <c r="F728" s="8"/>
      <c r="G728" s="8"/>
      <c r="H728" s="6"/>
      <c r="I728" s="8"/>
      <c r="J728" s="34"/>
      <c r="K728" s="35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8" customHeight="1" x14ac:dyDescent="0.25">
      <c r="A729" s="8"/>
      <c r="B729" s="8"/>
      <c r="C729" s="8"/>
      <c r="D729" s="8"/>
      <c r="E729" s="8"/>
      <c r="F729" s="8"/>
      <c r="G729" s="8"/>
      <c r="H729" s="6"/>
      <c r="I729" s="8"/>
      <c r="J729" s="34"/>
      <c r="K729" s="35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8" customHeight="1" x14ac:dyDescent="0.25">
      <c r="A730" s="8"/>
      <c r="B730" s="8"/>
      <c r="C730" s="8"/>
      <c r="D730" s="8"/>
      <c r="E730" s="8"/>
      <c r="F730" s="8"/>
      <c r="G730" s="8"/>
      <c r="H730" s="6"/>
      <c r="I730" s="8"/>
      <c r="J730" s="34"/>
      <c r="K730" s="35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8" customHeight="1" x14ac:dyDescent="0.25">
      <c r="A731" s="8"/>
      <c r="B731" s="8"/>
      <c r="C731" s="8"/>
      <c r="D731" s="8"/>
      <c r="E731" s="8"/>
      <c r="F731" s="8"/>
      <c r="G731" s="8"/>
      <c r="H731" s="6"/>
      <c r="I731" s="8"/>
      <c r="J731" s="34"/>
      <c r="K731" s="35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8" customHeight="1" x14ac:dyDescent="0.25">
      <c r="A732" s="8"/>
      <c r="B732" s="8"/>
      <c r="C732" s="8"/>
      <c r="D732" s="8"/>
      <c r="E732" s="8"/>
      <c r="F732" s="8"/>
      <c r="G732" s="8"/>
      <c r="H732" s="6"/>
      <c r="I732" s="8"/>
      <c r="J732" s="34"/>
      <c r="K732" s="35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8" customHeight="1" x14ac:dyDescent="0.25">
      <c r="A733" s="8"/>
      <c r="B733" s="8"/>
      <c r="C733" s="8"/>
      <c r="D733" s="8"/>
      <c r="E733" s="8"/>
      <c r="F733" s="8"/>
      <c r="G733" s="8"/>
      <c r="H733" s="6"/>
      <c r="I733" s="8"/>
      <c r="J733" s="34"/>
      <c r="K733" s="35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8" customHeight="1" x14ac:dyDescent="0.25">
      <c r="A734" s="8"/>
      <c r="B734" s="8"/>
      <c r="C734" s="8"/>
      <c r="D734" s="8"/>
      <c r="E734" s="8"/>
      <c r="F734" s="8"/>
      <c r="G734" s="8"/>
      <c r="H734" s="6"/>
      <c r="I734" s="8"/>
      <c r="J734" s="34"/>
      <c r="K734" s="35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8" customHeight="1" x14ac:dyDescent="0.25">
      <c r="A735" s="8"/>
      <c r="B735" s="8"/>
      <c r="C735" s="8"/>
      <c r="D735" s="8"/>
      <c r="E735" s="8"/>
      <c r="F735" s="8"/>
      <c r="G735" s="8"/>
      <c r="H735" s="6"/>
      <c r="I735" s="8"/>
      <c r="J735" s="34"/>
      <c r="K735" s="35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8" customHeight="1" x14ac:dyDescent="0.25">
      <c r="A736" s="8"/>
      <c r="B736" s="8"/>
      <c r="C736" s="8"/>
      <c r="D736" s="8"/>
      <c r="E736" s="8"/>
      <c r="F736" s="8"/>
      <c r="G736" s="8"/>
      <c r="H736" s="6"/>
      <c r="I736" s="8"/>
      <c r="J736" s="34"/>
      <c r="K736" s="35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8" customHeight="1" x14ac:dyDescent="0.25">
      <c r="A737" s="8"/>
      <c r="B737" s="8"/>
      <c r="C737" s="8"/>
      <c r="D737" s="8"/>
      <c r="E737" s="8"/>
      <c r="F737" s="8"/>
      <c r="G737" s="8"/>
      <c r="H737" s="6"/>
      <c r="I737" s="8"/>
      <c r="J737" s="34"/>
      <c r="K737" s="35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8" customHeight="1" x14ac:dyDescent="0.25">
      <c r="A738" s="8"/>
      <c r="B738" s="8"/>
      <c r="C738" s="8"/>
      <c r="D738" s="8"/>
      <c r="E738" s="8"/>
      <c r="F738" s="8"/>
      <c r="G738" s="8"/>
      <c r="H738" s="6"/>
      <c r="I738" s="8"/>
      <c r="J738" s="34"/>
      <c r="K738" s="35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8" customHeight="1" x14ac:dyDescent="0.25">
      <c r="A739" s="8"/>
      <c r="B739" s="8"/>
      <c r="C739" s="8"/>
      <c r="D739" s="8"/>
      <c r="E739" s="8"/>
      <c r="F739" s="8"/>
      <c r="G739" s="8"/>
      <c r="H739" s="6"/>
      <c r="I739" s="8"/>
      <c r="J739" s="34"/>
      <c r="K739" s="35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8" customHeight="1" x14ac:dyDescent="0.25">
      <c r="A740" s="8"/>
      <c r="B740" s="8"/>
      <c r="C740" s="8"/>
      <c r="D740" s="8"/>
      <c r="E740" s="8"/>
      <c r="F740" s="8"/>
      <c r="G740" s="8"/>
      <c r="H740" s="6"/>
      <c r="I740" s="8"/>
      <c r="J740" s="34"/>
      <c r="K740" s="35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8" customHeight="1" x14ac:dyDescent="0.25">
      <c r="A741" s="8"/>
      <c r="B741" s="8"/>
      <c r="C741" s="8"/>
      <c r="D741" s="8"/>
      <c r="E741" s="8"/>
      <c r="F741" s="8"/>
      <c r="G741" s="8"/>
      <c r="H741" s="6"/>
      <c r="I741" s="8"/>
      <c r="J741" s="34"/>
      <c r="K741" s="35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8" customHeight="1" x14ac:dyDescent="0.25">
      <c r="A742" s="8"/>
      <c r="B742" s="8"/>
      <c r="C742" s="8"/>
      <c r="D742" s="8"/>
      <c r="E742" s="8"/>
      <c r="F742" s="8"/>
      <c r="G742" s="8"/>
      <c r="H742" s="6"/>
      <c r="I742" s="8"/>
      <c r="J742" s="34"/>
      <c r="K742" s="35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8" customHeight="1" x14ac:dyDescent="0.25">
      <c r="A743" s="8"/>
      <c r="B743" s="8"/>
      <c r="C743" s="8"/>
      <c r="D743" s="8"/>
      <c r="E743" s="8"/>
      <c r="F743" s="8"/>
      <c r="G743" s="8"/>
      <c r="H743" s="6"/>
      <c r="I743" s="8"/>
      <c r="J743" s="34"/>
      <c r="K743" s="35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8" customHeight="1" x14ac:dyDescent="0.25">
      <c r="A744" s="8"/>
      <c r="B744" s="8"/>
      <c r="C744" s="8"/>
      <c r="D744" s="8"/>
      <c r="E744" s="8"/>
      <c r="F744" s="8"/>
      <c r="G744" s="8"/>
      <c r="H744" s="6"/>
      <c r="I744" s="8"/>
      <c r="J744" s="34"/>
      <c r="K744" s="35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8" customHeight="1" x14ac:dyDescent="0.25">
      <c r="A745" s="8"/>
      <c r="B745" s="8"/>
      <c r="C745" s="8"/>
      <c r="D745" s="8"/>
      <c r="E745" s="8"/>
      <c r="F745" s="8"/>
      <c r="G745" s="8"/>
      <c r="H745" s="6"/>
      <c r="I745" s="8"/>
      <c r="J745" s="34"/>
      <c r="K745" s="35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8" customHeight="1" x14ac:dyDescent="0.25">
      <c r="A746" s="8"/>
      <c r="B746" s="8"/>
      <c r="C746" s="8"/>
      <c r="D746" s="8"/>
      <c r="E746" s="8"/>
      <c r="F746" s="8"/>
      <c r="G746" s="8"/>
      <c r="H746" s="6"/>
      <c r="I746" s="8"/>
      <c r="J746" s="34"/>
      <c r="K746" s="35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8" customHeight="1" x14ac:dyDescent="0.25">
      <c r="A747" s="8"/>
      <c r="B747" s="8"/>
      <c r="C747" s="8"/>
      <c r="D747" s="8"/>
      <c r="E747" s="8"/>
      <c r="F747" s="8"/>
      <c r="G747" s="8"/>
      <c r="H747" s="6"/>
      <c r="I747" s="8"/>
      <c r="J747" s="34"/>
      <c r="K747" s="35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8" customHeight="1" x14ac:dyDescent="0.25">
      <c r="A748" s="8"/>
      <c r="B748" s="8"/>
      <c r="C748" s="8"/>
      <c r="D748" s="8"/>
      <c r="E748" s="8"/>
      <c r="F748" s="8"/>
      <c r="G748" s="8"/>
      <c r="H748" s="6"/>
      <c r="I748" s="8"/>
      <c r="J748" s="34"/>
      <c r="K748" s="35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8" customHeight="1" x14ac:dyDescent="0.25">
      <c r="A749" s="8"/>
      <c r="B749" s="8"/>
      <c r="C749" s="8"/>
      <c r="D749" s="8"/>
      <c r="E749" s="8"/>
      <c r="F749" s="8"/>
      <c r="G749" s="8"/>
      <c r="H749" s="6"/>
      <c r="I749" s="8"/>
      <c r="J749" s="34"/>
      <c r="K749" s="35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8" customHeight="1" x14ac:dyDescent="0.25">
      <c r="A750" s="8"/>
      <c r="B750" s="8"/>
      <c r="C750" s="8"/>
      <c r="D750" s="8"/>
      <c r="E750" s="8"/>
      <c r="F750" s="8"/>
      <c r="G750" s="8"/>
      <c r="H750" s="6"/>
      <c r="I750" s="8"/>
      <c r="J750" s="34"/>
      <c r="K750" s="35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8" customHeight="1" x14ac:dyDescent="0.25">
      <c r="A751" s="8"/>
      <c r="B751" s="8"/>
      <c r="C751" s="8"/>
      <c r="D751" s="8"/>
      <c r="E751" s="8"/>
      <c r="F751" s="8"/>
      <c r="G751" s="8"/>
      <c r="H751" s="6"/>
      <c r="I751" s="8"/>
      <c r="J751" s="34"/>
      <c r="K751" s="35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8" customHeight="1" x14ac:dyDescent="0.25">
      <c r="A752" s="8"/>
      <c r="B752" s="8"/>
      <c r="C752" s="8"/>
      <c r="D752" s="8"/>
      <c r="E752" s="8"/>
      <c r="F752" s="8"/>
      <c r="G752" s="8"/>
      <c r="H752" s="6"/>
      <c r="I752" s="8"/>
      <c r="J752" s="34"/>
      <c r="K752" s="35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8" customHeight="1" x14ac:dyDescent="0.25">
      <c r="A753" s="8"/>
      <c r="B753" s="8"/>
      <c r="C753" s="8"/>
      <c r="D753" s="8"/>
      <c r="E753" s="8"/>
      <c r="F753" s="8"/>
      <c r="G753" s="8"/>
      <c r="H753" s="6"/>
      <c r="I753" s="8"/>
      <c r="J753" s="34"/>
      <c r="K753" s="35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8" customHeight="1" x14ac:dyDescent="0.25">
      <c r="A754" s="8"/>
      <c r="B754" s="8"/>
      <c r="C754" s="8"/>
      <c r="D754" s="8"/>
      <c r="E754" s="8"/>
      <c r="F754" s="8"/>
      <c r="G754" s="8"/>
      <c r="H754" s="6"/>
      <c r="I754" s="8"/>
      <c r="J754" s="34"/>
      <c r="K754" s="35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8" customHeight="1" x14ac:dyDescent="0.25">
      <c r="A755" s="8"/>
      <c r="B755" s="8"/>
      <c r="C755" s="8"/>
      <c r="D755" s="8"/>
      <c r="E755" s="8"/>
      <c r="F755" s="8"/>
      <c r="G755" s="8"/>
      <c r="H755" s="6"/>
      <c r="I755" s="8"/>
      <c r="J755" s="34"/>
      <c r="K755" s="35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8" customHeight="1" x14ac:dyDescent="0.25">
      <c r="A756" s="8"/>
      <c r="B756" s="8"/>
      <c r="C756" s="8"/>
      <c r="D756" s="8"/>
      <c r="E756" s="8"/>
      <c r="F756" s="8"/>
      <c r="G756" s="8"/>
      <c r="H756" s="6"/>
      <c r="I756" s="8"/>
      <c r="J756" s="34"/>
      <c r="K756" s="35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8" customHeight="1" x14ac:dyDescent="0.25">
      <c r="A757" s="8"/>
      <c r="B757" s="8"/>
      <c r="C757" s="8"/>
      <c r="D757" s="8"/>
      <c r="E757" s="8"/>
      <c r="F757" s="8"/>
      <c r="G757" s="8"/>
      <c r="H757" s="6"/>
      <c r="I757" s="8"/>
      <c r="J757" s="34"/>
      <c r="K757" s="35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8" customHeight="1" x14ac:dyDescent="0.25">
      <c r="A758" s="8"/>
      <c r="B758" s="8"/>
      <c r="C758" s="8"/>
      <c r="D758" s="8"/>
      <c r="E758" s="8"/>
      <c r="F758" s="8"/>
      <c r="G758" s="8"/>
      <c r="H758" s="6"/>
      <c r="I758" s="8"/>
      <c r="J758" s="34"/>
      <c r="K758" s="35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8" customHeight="1" x14ac:dyDescent="0.25">
      <c r="A759" s="8"/>
      <c r="B759" s="8"/>
      <c r="C759" s="8"/>
      <c r="D759" s="8"/>
      <c r="E759" s="8"/>
      <c r="F759" s="8"/>
      <c r="G759" s="8"/>
      <c r="H759" s="6"/>
      <c r="I759" s="8"/>
      <c r="J759" s="34"/>
      <c r="K759" s="35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8" customHeight="1" x14ac:dyDescent="0.25">
      <c r="A760" s="8"/>
      <c r="B760" s="8"/>
      <c r="C760" s="8"/>
      <c r="D760" s="8"/>
      <c r="E760" s="8"/>
      <c r="F760" s="8"/>
      <c r="G760" s="8"/>
      <c r="H760" s="6"/>
      <c r="I760" s="8"/>
      <c r="J760" s="34"/>
      <c r="K760" s="35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8" customHeight="1" x14ac:dyDescent="0.25">
      <c r="A761" s="8"/>
      <c r="B761" s="8"/>
      <c r="C761" s="8"/>
      <c r="D761" s="8"/>
      <c r="E761" s="8"/>
      <c r="F761" s="8"/>
      <c r="G761" s="8"/>
      <c r="H761" s="6"/>
      <c r="I761" s="8"/>
      <c r="J761" s="34"/>
      <c r="K761" s="35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8" customHeight="1" x14ac:dyDescent="0.25">
      <c r="A762" s="8"/>
      <c r="B762" s="8"/>
      <c r="C762" s="8"/>
      <c r="D762" s="8"/>
      <c r="E762" s="8"/>
      <c r="F762" s="8"/>
      <c r="G762" s="8"/>
      <c r="H762" s="6"/>
      <c r="I762" s="8"/>
      <c r="J762" s="34"/>
      <c r="K762" s="35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8" customHeight="1" x14ac:dyDescent="0.25">
      <c r="A763" s="8"/>
      <c r="B763" s="8"/>
      <c r="C763" s="8"/>
      <c r="D763" s="8"/>
      <c r="E763" s="8"/>
      <c r="F763" s="8"/>
      <c r="G763" s="8"/>
      <c r="H763" s="6"/>
      <c r="I763" s="8"/>
      <c r="J763" s="34"/>
      <c r="K763" s="35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8" customHeight="1" x14ac:dyDescent="0.25">
      <c r="A764" s="8"/>
      <c r="B764" s="8"/>
      <c r="C764" s="8"/>
      <c r="D764" s="8"/>
      <c r="E764" s="8"/>
      <c r="F764" s="8"/>
      <c r="G764" s="8"/>
      <c r="H764" s="6"/>
      <c r="I764" s="8"/>
      <c r="J764" s="34"/>
      <c r="K764" s="35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8" customHeight="1" x14ac:dyDescent="0.25">
      <c r="A765" s="8"/>
      <c r="B765" s="8"/>
      <c r="C765" s="8"/>
      <c r="D765" s="8"/>
      <c r="E765" s="8"/>
      <c r="F765" s="8"/>
      <c r="G765" s="8"/>
      <c r="H765" s="6"/>
      <c r="I765" s="8"/>
      <c r="J765" s="34"/>
      <c r="K765" s="35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8" customHeight="1" x14ac:dyDescent="0.25">
      <c r="A766" s="8"/>
      <c r="B766" s="8"/>
      <c r="C766" s="8"/>
      <c r="D766" s="8"/>
      <c r="E766" s="8"/>
      <c r="F766" s="8"/>
      <c r="G766" s="8"/>
      <c r="H766" s="6"/>
      <c r="I766" s="8"/>
      <c r="J766" s="34"/>
      <c r="K766" s="35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8" customHeight="1" x14ac:dyDescent="0.25">
      <c r="A767" s="8"/>
      <c r="B767" s="8"/>
      <c r="C767" s="8"/>
      <c r="D767" s="8"/>
      <c r="E767" s="8"/>
      <c r="F767" s="8"/>
      <c r="G767" s="8"/>
      <c r="H767" s="6"/>
      <c r="I767" s="8"/>
      <c r="J767" s="34"/>
      <c r="K767" s="35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8" customHeight="1" x14ac:dyDescent="0.25">
      <c r="A768" s="8"/>
      <c r="B768" s="8"/>
      <c r="C768" s="8"/>
      <c r="D768" s="8"/>
      <c r="E768" s="8"/>
      <c r="F768" s="8"/>
      <c r="G768" s="8"/>
      <c r="H768" s="6"/>
      <c r="I768" s="8"/>
      <c r="J768" s="34"/>
      <c r="K768" s="35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8" customHeight="1" x14ac:dyDescent="0.25">
      <c r="A769" s="8"/>
      <c r="B769" s="8"/>
      <c r="C769" s="8"/>
      <c r="D769" s="8"/>
      <c r="E769" s="8"/>
      <c r="F769" s="8"/>
      <c r="G769" s="8"/>
      <c r="H769" s="6"/>
      <c r="I769" s="8"/>
      <c r="J769" s="34"/>
      <c r="K769" s="35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8" customHeight="1" x14ac:dyDescent="0.25">
      <c r="A770" s="8"/>
      <c r="B770" s="8"/>
      <c r="C770" s="8"/>
      <c r="D770" s="8"/>
      <c r="E770" s="8"/>
      <c r="F770" s="8"/>
      <c r="G770" s="8"/>
      <c r="H770" s="6"/>
      <c r="I770" s="8"/>
      <c r="J770" s="34"/>
      <c r="K770" s="35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8" customHeight="1" x14ac:dyDescent="0.25">
      <c r="A771" s="8"/>
      <c r="B771" s="8"/>
      <c r="C771" s="8"/>
      <c r="D771" s="8"/>
      <c r="E771" s="8"/>
      <c r="F771" s="8"/>
      <c r="G771" s="8"/>
      <c r="H771" s="6"/>
      <c r="I771" s="8"/>
      <c r="J771" s="34"/>
      <c r="K771" s="35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8" customHeight="1" x14ac:dyDescent="0.25">
      <c r="A772" s="8"/>
      <c r="B772" s="8"/>
      <c r="C772" s="8"/>
      <c r="D772" s="8"/>
      <c r="E772" s="8"/>
      <c r="F772" s="8"/>
      <c r="G772" s="8"/>
      <c r="H772" s="6"/>
      <c r="I772" s="8"/>
      <c r="J772" s="34"/>
      <c r="K772" s="35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8" customHeight="1" x14ac:dyDescent="0.25">
      <c r="A773" s="8"/>
      <c r="B773" s="8"/>
      <c r="C773" s="8"/>
      <c r="D773" s="8"/>
      <c r="E773" s="8"/>
      <c r="F773" s="8"/>
      <c r="G773" s="8"/>
      <c r="H773" s="6"/>
      <c r="I773" s="8"/>
      <c r="J773" s="34"/>
      <c r="K773" s="35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8" customHeight="1" x14ac:dyDescent="0.25">
      <c r="A774" s="8"/>
      <c r="B774" s="8"/>
      <c r="C774" s="8"/>
      <c r="D774" s="8"/>
      <c r="E774" s="8"/>
      <c r="F774" s="8"/>
      <c r="G774" s="8"/>
      <c r="H774" s="6"/>
      <c r="I774" s="8"/>
      <c r="J774" s="34"/>
      <c r="K774" s="35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8" customHeight="1" x14ac:dyDescent="0.25">
      <c r="A775" s="8"/>
      <c r="B775" s="8"/>
      <c r="C775" s="8"/>
      <c r="D775" s="8"/>
      <c r="E775" s="8"/>
      <c r="F775" s="8"/>
      <c r="G775" s="8"/>
      <c r="H775" s="6"/>
      <c r="I775" s="8"/>
      <c r="J775" s="34"/>
      <c r="K775" s="35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8" customHeight="1" x14ac:dyDescent="0.25">
      <c r="A776" s="8"/>
      <c r="B776" s="8"/>
      <c r="C776" s="8"/>
      <c r="D776" s="8"/>
      <c r="E776" s="8"/>
      <c r="F776" s="8"/>
      <c r="G776" s="8"/>
      <c r="H776" s="6"/>
      <c r="I776" s="8"/>
      <c r="J776" s="34"/>
      <c r="K776" s="35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8" customHeight="1" x14ac:dyDescent="0.25">
      <c r="A777" s="8"/>
      <c r="B777" s="8"/>
      <c r="C777" s="8"/>
      <c r="D777" s="8"/>
      <c r="E777" s="8"/>
      <c r="F777" s="8"/>
      <c r="G777" s="8"/>
      <c r="H777" s="6"/>
      <c r="I777" s="8"/>
      <c r="J777" s="34"/>
      <c r="K777" s="35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8" customHeight="1" x14ac:dyDescent="0.25">
      <c r="A778" s="8"/>
      <c r="B778" s="8"/>
      <c r="C778" s="8"/>
      <c r="D778" s="8"/>
      <c r="E778" s="8"/>
      <c r="F778" s="8"/>
      <c r="G778" s="8"/>
      <c r="H778" s="6"/>
      <c r="I778" s="8"/>
      <c r="J778" s="34"/>
      <c r="K778" s="35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8" customHeight="1" x14ac:dyDescent="0.25">
      <c r="A779" s="8"/>
      <c r="B779" s="8"/>
      <c r="C779" s="8"/>
      <c r="D779" s="8"/>
      <c r="E779" s="8"/>
      <c r="F779" s="8"/>
      <c r="G779" s="8"/>
      <c r="H779" s="6"/>
      <c r="I779" s="8"/>
      <c r="J779" s="34"/>
      <c r="K779" s="35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8" customHeight="1" x14ac:dyDescent="0.25">
      <c r="A780" s="8"/>
      <c r="B780" s="8"/>
      <c r="C780" s="8"/>
      <c r="D780" s="8"/>
      <c r="E780" s="8"/>
      <c r="F780" s="8"/>
      <c r="G780" s="8"/>
      <c r="H780" s="6"/>
      <c r="I780" s="8"/>
      <c r="J780" s="34"/>
      <c r="K780" s="35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8" customHeight="1" x14ac:dyDescent="0.25">
      <c r="A781" s="8"/>
      <c r="B781" s="8"/>
      <c r="C781" s="8"/>
      <c r="D781" s="8"/>
      <c r="E781" s="8"/>
      <c r="F781" s="8"/>
      <c r="G781" s="8"/>
      <c r="H781" s="6"/>
      <c r="I781" s="8"/>
      <c r="J781" s="34"/>
      <c r="K781" s="35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8" customHeight="1" x14ac:dyDescent="0.25">
      <c r="A782" s="8"/>
      <c r="B782" s="8"/>
      <c r="C782" s="8"/>
      <c r="D782" s="8"/>
      <c r="E782" s="8"/>
      <c r="F782" s="8"/>
      <c r="G782" s="8"/>
      <c r="H782" s="6"/>
      <c r="I782" s="8"/>
      <c r="J782" s="34"/>
      <c r="K782" s="35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8" customHeight="1" x14ac:dyDescent="0.25">
      <c r="A783" s="8"/>
      <c r="B783" s="8"/>
      <c r="C783" s="8"/>
      <c r="D783" s="8"/>
      <c r="E783" s="8"/>
      <c r="F783" s="8"/>
      <c r="G783" s="8"/>
      <c r="H783" s="6"/>
      <c r="I783" s="8"/>
      <c r="J783" s="34"/>
      <c r="K783" s="35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8" customHeight="1" x14ac:dyDescent="0.25">
      <c r="A784" s="8"/>
      <c r="B784" s="8"/>
      <c r="C784" s="8"/>
      <c r="D784" s="8"/>
      <c r="E784" s="8"/>
      <c r="F784" s="8"/>
      <c r="G784" s="8"/>
      <c r="H784" s="6"/>
      <c r="I784" s="8"/>
      <c r="J784" s="34"/>
      <c r="K784" s="35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8" customHeight="1" x14ac:dyDescent="0.25">
      <c r="A785" s="8"/>
      <c r="B785" s="8"/>
      <c r="C785" s="8"/>
      <c r="D785" s="8"/>
      <c r="E785" s="8"/>
      <c r="F785" s="8"/>
      <c r="G785" s="8"/>
      <c r="H785" s="6"/>
      <c r="I785" s="8"/>
      <c r="J785" s="34"/>
      <c r="K785" s="35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8" customHeight="1" x14ac:dyDescent="0.25">
      <c r="A786" s="8"/>
      <c r="B786" s="8"/>
      <c r="C786" s="8"/>
      <c r="D786" s="8"/>
      <c r="E786" s="8"/>
      <c r="F786" s="8"/>
      <c r="G786" s="8"/>
      <c r="H786" s="6"/>
      <c r="I786" s="8"/>
      <c r="J786" s="34"/>
      <c r="K786" s="35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8" customHeight="1" x14ac:dyDescent="0.25">
      <c r="A787" s="8"/>
      <c r="B787" s="8"/>
      <c r="C787" s="8"/>
      <c r="D787" s="8"/>
      <c r="E787" s="8"/>
      <c r="F787" s="8"/>
      <c r="G787" s="8"/>
      <c r="H787" s="6"/>
      <c r="I787" s="8"/>
      <c r="J787" s="34"/>
      <c r="K787" s="35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8" customHeight="1" x14ac:dyDescent="0.25">
      <c r="A788" s="8"/>
      <c r="B788" s="8"/>
      <c r="C788" s="8"/>
      <c r="D788" s="8"/>
      <c r="E788" s="8"/>
      <c r="F788" s="8"/>
      <c r="G788" s="8"/>
      <c r="H788" s="6"/>
      <c r="I788" s="8"/>
      <c r="J788" s="34"/>
      <c r="K788" s="35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8" customHeight="1" x14ac:dyDescent="0.25">
      <c r="A789" s="8"/>
      <c r="B789" s="8"/>
      <c r="C789" s="8"/>
      <c r="D789" s="8"/>
      <c r="E789" s="8"/>
      <c r="F789" s="8"/>
      <c r="G789" s="8"/>
      <c r="H789" s="6"/>
      <c r="I789" s="8"/>
      <c r="J789" s="34"/>
      <c r="K789" s="35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8" customHeight="1" x14ac:dyDescent="0.25">
      <c r="A790" s="8"/>
      <c r="B790" s="8"/>
      <c r="C790" s="8"/>
      <c r="D790" s="8"/>
      <c r="E790" s="8"/>
      <c r="F790" s="8"/>
      <c r="G790" s="8"/>
      <c r="H790" s="6"/>
      <c r="I790" s="8"/>
      <c r="J790" s="34"/>
      <c r="K790" s="35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8" customHeight="1" x14ac:dyDescent="0.25">
      <c r="A791" s="8"/>
      <c r="B791" s="8"/>
      <c r="C791" s="8"/>
      <c r="D791" s="8"/>
      <c r="E791" s="8"/>
      <c r="F791" s="8"/>
      <c r="G791" s="8"/>
      <c r="H791" s="6"/>
      <c r="I791" s="8"/>
      <c r="J791" s="34"/>
      <c r="K791" s="35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8" customHeight="1" x14ac:dyDescent="0.25">
      <c r="A792" s="8"/>
      <c r="B792" s="8"/>
      <c r="C792" s="8"/>
      <c r="D792" s="8"/>
      <c r="E792" s="8"/>
      <c r="F792" s="8"/>
      <c r="G792" s="8"/>
      <c r="H792" s="6"/>
      <c r="I792" s="8"/>
      <c r="J792" s="34"/>
      <c r="K792" s="35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8" customHeight="1" x14ac:dyDescent="0.25">
      <c r="A793" s="8"/>
      <c r="B793" s="8"/>
      <c r="C793" s="8"/>
      <c r="D793" s="8"/>
      <c r="E793" s="8"/>
      <c r="F793" s="8"/>
      <c r="G793" s="8"/>
      <c r="H793" s="6"/>
      <c r="I793" s="8"/>
      <c r="J793" s="34"/>
      <c r="K793" s="35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8" customHeight="1" x14ac:dyDescent="0.25">
      <c r="A794" s="8"/>
      <c r="B794" s="8"/>
      <c r="C794" s="8"/>
      <c r="D794" s="8"/>
      <c r="E794" s="8"/>
      <c r="F794" s="8"/>
      <c r="G794" s="8"/>
      <c r="H794" s="6"/>
      <c r="I794" s="8"/>
      <c r="J794" s="34"/>
      <c r="K794" s="35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8" customHeight="1" x14ac:dyDescent="0.25">
      <c r="A795" s="8"/>
      <c r="B795" s="8"/>
      <c r="C795" s="8"/>
      <c r="D795" s="8"/>
      <c r="E795" s="8"/>
      <c r="F795" s="8"/>
      <c r="G795" s="8"/>
      <c r="H795" s="6"/>
      <c r="I795" s="8"/>
      <c r="J795" s="34"/>
      <c r="K795" s="35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8" customHeight="1" x14ac:dyDescent="0.25">
      <c r="A796" s="8"/>
      <c r="B796" s="8"/>
      <c r="C796" s="8"/>
      <c r="D796" s="8"/>
      <c r="E796" s="8"/>
      <c r="F796" s="8"/>
      <c r="G796" s="8"/>
      <c r="H796" s="6"/>
      <c r="I796" s="8"/>
      <c r="J796" s="34"/>
      <c r="K796" s="35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8" customHeight="1" x14ac:dyDescent="0.25">
      <c r="A797" s="8"/>
      <c r="B797" s="8"/>
      <c r="C797" s="8"/>
      <c r="D797" s="8"/>
      <c r="E797" s="8"/>
      <c r="F797" s="8"/>
      <c r="G797" s="8"/>
      <c r="H797" s="6"/>
      <c r="I797" s="8"/>
      <c r="J797" s="34"/>
      <c r="K797" s="35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8" customHeight="1" x14ac:dyDescent="0.25">
      <c r="A798" s="8"/>
      <c r="B798" s="8"/>
      <c r="C798" s="8"/>
      <c r="D798" s="8"/>
      <c r="E798" s="8"/>
      <c r="F798" s="8"/>
      <c r="G798" s="8"/>
      <c r="H798" s="6"/>
      <c r="I798" s="8"/>
      <c r="J798" s="34"/>
      <c r="K798" s="35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8" customHeight="1" x14ac:dyDescent="0.25">
      <c r="A799" s="8"/>
      <c r="B799" s="8"/>
      <c r="C799" s="8"/>
      <c r="D799" s="8"/>
      <c r="E799" s="8"/>
      <c r="F799" s="8"/>
      <c r="G799" s="8"/>
      <c r="H799" s="6"/>
      <c r="I799" s="8"/>
      <c r="J799" s="34"/>
      <c r="K799" s="35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8" customHeight="1" x14ac:dyDescent="0.25">
      <c r="A800" s="8"/>
      <c r="B800" s="8"/>
      <c r="C800" s="8"/>
      <c r="D800" s="8"/>
      <c r="E800" s="8"/>
      <c r="F800" s="8"/>
      <c r="G800" s="8"/>
      <c r="H800" s="6"/>
      <c r="I800" s="8"/>
      <c r="J800" s="34"/>
      <c r="K800" s="35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8" customHeight="1" x14ac:dyDescent="0.25">
      <c r="A801" s="8"/>
      <c r="B801" s="8"/>
      <c r="C801" s="8"/>
      <c r="D801" s="8"/>
      <c r="E801" s="8"/>
      <c r="F801" s="8"/>
      <c r="G801" s="8"/>
      <c r="H801" s="6"/>
      <c r="I801" s="8"/>
      <c r="J801" s="34"/>
      <c r="K801" s="35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8" customHeight="1" x14ac:dyDescent="0.25">
      <c r="A802" s="8"/>
      <c r="B802" s="8"/>
      <c r="C802" s="8"/>
      <c r="D802" s="8"/>
      <c r="E802" s="8"/>
      <c r="F802" s="8"/>
      <c r="G802" s="8"/>
      <c r="H802" s="6"/>
      <c r="I802" s="8"/>
      <c r="J802" s="34"/>
      <c r="K802" s="35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8" customHeight="1" x14ac:dyDescent="0.25">
      <c r="A803" s="8"/>
      <c r="B803" s="8"/>
      <c r="C803" s="8"/>
      <c r="D803" s="8"/>
      <c r="E803" s="8"/>
      <c r="F803" s="8"/>
      <c r="G803" s="8"/>
      <c r="H803" s="6"/>
      <c r="I803" s="8"/>
      <c r="J803" s="34"/>
      <c r="K803" s="35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8" customHeight="1" x14ac:dyDescent="0.25">
      <c r="A804" s="8"/>
      <c r="B804" s="8"/>
      <c r="C804" s="8"/>
      <c r="D804" s="8"/>
      <c r="E804" s="8"/>
      <c r="F804" s="8"/>
      <c r="G804" s="8"/>
      <c r="H804" s="6"/>
      <c r="I804" s="8"/>
      <c r="J804" s="34"/>
      <c r="K804" s="35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8" customHeight="1" x14ac:dyDescent="0.25">
      <c r="A805" s="8"/>
      <c r="B805" s="8"/>
      <c r="C805" s="8"/>
      <c r="D805" s="8"/>
      <c r="E805" s="8"/>
      <c r="F805" s="8"/>
      <c r="G805" s="8"/>
      <c r="H805" s="6"/>
      <c r="I805" s="8"/>
      <c r="J805" s="34"/>
      <c r="K805" s="35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8" customHeight="1" x14ac:dyDescent="0.25">
      <c r="A806" s="8"/>
      <c r="B806" s="8"/>
      <c r="C806" s="8"/>
      <c r="D806" s="8"/>
      <c r="E806" s="8"/>
      <c r="F806" s="8"/>
      <c r="G806" s="8"/>
      <c r="H806" s="6"/>
      <c r="I806" s="8"/>
      <c r="J806" s="34"/>
      <c r="K806" s="35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8" customHeight="1" x14ac:dyDescent="0.25">
      <c r="A807" s="8"/>
      <c r="B807" s="8"/>
      <c r="C807" s="8"/>
      <c r="D807" s="8"/>
      <c r="E807" s="8"/>
      <c r="F807" s="8"/>
      <c r="G807" s="8"/>
      <c r="H807" s="6"/>
      <c r="I807" s="8"/>
      <c r="J807" s="34"/>
      <c r="K807" s="35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8" customHeight="1" x14ac:dyDescent="0.25">
      <c r="A808" s="8"/>
      <c r="B808" s="8"/>
      <c r="C808" s="8"/>
      <c r="D808" s="8"/>
      <c r="E808" s="8"/>
      <c r="F808" s="8"/>
      <c r="G808" s="8"/>
      <c r="H808" s="6"/>
      <c r="I808" s="8"/>
      <c r="J808" s="34"/>
      <c r="K808" s="35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8" customHeight="1" x14ac:dyDescent="0.25">
      <c r="A809" s="8"/>
      <c r="B809" s="8"/>
      <c r="C809" s="8"/>
      <c r="D809" s="8"/>
      <c r="E809" s="8"/>
      <c r="F809" s="8"/>
      <c r="G809" s="8"/>
      <c r="H809" s="6"/>
      <c r="I809" s="8"/>
      <c r="J809" s="34"/>
      <c r="K809" s="35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8" customHeight="1" x14ac:dyDescent="0.25">
      <c r="A810" s="8"/>
      <c r="B810" s="8"/>
      <c r="C810" s="8"/>
      <c r="D810" s="8"/>
      <c r="E810" s="8"/>
      <c r="F810" s="8"/>
      <c r="G810" s="8"/>
      <c r="H810" s="6"/>
      <c r="I810" s="8"/>
      <c r="J810" s="34"/>
      <c r="K810" s="35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8" customHeight="1" x14ac:dyDescent="0.25">
      <c r="A811" s="8"/>
      <c r="B811" s="8"/>
      <c r="C811" s="8"/>
      <c r="D811" s="8"/>
      <c r="E811" s="8"/>
      <c r="F811" s="8"/>
      <c r="G811" s="8"/>
      <c r="H811" s="6"/>
      <c r="I811" s="8"/>
      <c r="J811" s="34"/>
      <c r="K811" s="35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8" customHeight="1" x14ac:dyDescent="0.25">
      <c r="A812" s="8"/>
      <c r="B812" s="8"/>
      <c r="C812" s="8"/>
      <c r="D812" s="8"/>
      <c r="E812" s="8"/>
      <c r="F812" s="8"/>
      <c r="G812" s="8"/>
      <c r="H812" s="6"/>
      <c r="I812" s="8"/>
      <c r="J812" s="34"/>
      <c r="K812" s="35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8" customHeight="1" x14ac:dyDescent="0.25">
      <c r="A813" s="8"/>
      <c r="B813" s="8"/>
      <c r="C813" s="8"/>
      <c r="D813" s="8"/>
      <c r="E813" s="8"/>
      <c r="F813" s="8"/>
      <c r="G813" s="8"/>
      <c r="H813" s="6"/>
      <c r="I813" s="8"/>
      <c r="J813" s="34"/>
      <c r="K813" s="35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8" customHeight="1" x14ac:dyDescent="0.25">
      <c r="A814" s="8"/>
      <c r="B814" s="8"/>
      <c r="C814" s="8"/>
      <c r="D814" s="8"/>
      <c r="E814" s="8"/>
      <c r="F814" s="8"/>
      <c r="G814" s="8"/>
      <c r="H814" s="6"/>
      <c r="I814" s="8"/>
      <c r="J814" s="34"/>
      <c r="K814" s="35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8" customHeight="1" x14ac:dyDescent="0.25">
      <c r="A815" s="8"/>
      <c r="B815" s="8"/>
      <c r="C815" s="8"/>
      <c r="D815" s="8"/>
      <c r="E815" s="8"/>
      <c r="F815" s="8"/>
      <c r="G815" s="8"/>
      <c r="H815" s="6"/>
      <c r="I815" s="8"/>
      <c r="J815" s="34"/>
      <c r="K815" s="35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8" customHeight="1" x14ac:dyDescent="0.25">
      <c r="A816" s="8"/>
      <c r="B816" s="8"/>
      <c r="C816" s="8"/>
      <c r="D816" s="8"/>
      <c r="E816" s="8"/>
      <c r="F816" s="8"/>
      <c r="G816" s="8"/>
      <c r="H816" s="6"/>
      <c r="I816" s="8"/>
      <c r="J816" s="34"/>
      <c r="K816" s="35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8" customHeight="1" x14ac:dyDescent="0.25">
      <c r="A817" s="8"/>
      <c r="B817" s="8"/>
      <c r="C817" s="8"/>
      <c r="D817" s="8"/>
      <c r="E817" s="8"/>
      <c r="F817" s="8"/>
      <c r="G817" s="8"/>
      <c r="H817" s="6"/>
      <c r="I817" s="8"/>
      <c r="J817" s="34"/>
      <c r="K817" s="35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8" customHeight="1" x14ac:dyDescent="0.25">
      <c r="A818" s="8"/>
      <c r="B818" s="8"/>
      <c r="C818" s="8"/>
      <c r="D818" s="8"/>
      <c r="E818" s="8"/>
      <c r="F818" s="8"/>
      <c r="G818" s="8"/>
      <c r="H818" s="6"/>
      <c r="I818" s="8"/>
      <c r="J818" s="34"/>
      <c r="K818" s="35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8" customHeight="1" x14ac:dyDescent="0.25">
      <c r="A819" s="8"/>
      <c r="B819" s="8"/>
      <c r="C819" s="8"/>
      <c r="D819" s="8"/>
      <c r="E819" s="8"/>
      <c r="F819" s="8"/>
      <c r="G819" s="8"/>
      <c r="H819" s="6"/>
      <c r="I819" s="8"/>
      <c r="J819" s="34"/>
      <c r="K819" s="35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8" customHeight="1" x14ac:dyDescent="0.25">
      <c r="A820" s="8"/>
      <c r="B820" s="8"/>
      <c r="C820" s="8"/>
      <c r="D820" s="8"/>
      <c r="E820" s="8"/>
      <c r="F820" s="8"/>
      <c r="G820" s="8"/>
      <c r="H820" s="6"/>
      <c r="I820" s="8"/>
      <c r="J820" s="34"/>
      <c r="K820" s="35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8" customHeight="1" x14ac:dyDescent="0.25">
      <c r="A821" s="8"/>
      <c r="B821" s="8"/>
      <c r="C821" s="8"/>
      <c r="D821" s="8"/>
      <c r="E821" s="8"/>
      <c r="F821" s="8"/>
      <c r="G821" s="8"/>
      <c r="H821" s="6"/>
      <c r="I821" s="8"/>
      <c r="J821" s="34"/>
      <c r="K821" s="35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8" customHeight="1" x14ac:dyDescent="0.25">
      <c r="A822" s="8"/>
      <c r="B822" s="8"/>
      <c r="C822" s="8"/>
      <c r="D822" s="8"/>
      <c r="E822" s="8"/>
      <c r="F822" s="8"/>
      <c r="G822" s="8"/>
      <c r="H822" s="6"/>
      <c r="I822" s="8"/>
      <c r="J822" s="34"/>
      <c r="K822" s="35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8" customHeight="1" x14ac:dyDescent="0.25">
      <c r="A823" s="8"/>
      <c r="B823" s="8"/>
      <c r="C823" s="8"/>
      <c r="D823" s="8"/>
      <c r="E823" s="8"/>
      <c r="F823" s="8"/>
      <c r="G823" s="8"/>
      <c r="H823" s="6"/>
      <c r="I823" s="8"/>
      <c r="J823" s="34"/>
      <c r="K823" s="35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8" customHeight="1" x14ac:dyDescent="0.25">
      <c r="A824" s="8"/>
      <c r="B824" s="8"/>
      <c r="C824" s="8"/>
      <c r="D824" s="8"/>
      <c r="E824" s="8"/>
      <c r="F824" s="8"/>
      <c r="G824" s="8"/>
      <c r="H824" s="6"/>
      <c r="I824" s="8"/>
      <c r="J824" s="34"/>
      <c r="K824" s="35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8" customHeight="1" x14ac:dyDescent="0.25">
      <c r="A825" s="8"/>
      <c r="B825" s="8"/>
      <c r="C825" s="8"/>
      <c r="D825" s="8"/>
      <c r="E825" s="8"/>
      <c r="F825" s="8"/>
      <c r="G825" s="8"/>
      <c r="H825" s="6"/>
      <c r="I825" s="8"/>
      <c r="J825" s="34"/>
      <c r="K825" s="35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8" customHeight="1" x14ac:dyDescent="0.25">
      <c r="A826" s="8"/>
      <c r="B826" s="8"/>
      <c r="C826" s="8"/>
      <c r="D826" s="8"/>
      <c r="E826" s="8"/>
      <c r="F826" s="8"/>
      <c r="G826" s="8"/>
      <c r="H826" s="6"/>
      <c r="I826" s="8"/>
      <c r="J826" s="34"/>
      <c r="K826" s="35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8" customHeight="1" x14ac:dyDescent="0.25">
      <c r="A827" s="8"/>
      <c r="B827" s="8"/>
      <c r="C827" s="8"/>
      <c r="D827" s="8"/>
      <c r="E827" s="8"/>
      <c r="F827" s="8"/>
      <c r="G827" s="8"/>
      <c r="H827" s="6"/>
      <c r="I827" s="8"/>
      <c r="J827" s="34"/>
      <c r="K827" s="35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8" customHeight="1" x14ac:dyDescent="0.25">
      <c r="A828" s="8"/>
      <c r="B828" s="8"/>
      <c r="C828" s="8"/>
      <c r="D828" s="8"/>
      <c r="E828" s="8"/>
      <c r="F828" s="8"/>
      <c r="G828" s="8"/>
      <c r="H828" s="6"/>
      <c r="I828" s="8"/>
      <c r="J828" s="34"/>
      <c r="K828" s="35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8" customHeight="1" x14ac:dyDescent="0.25">
      <c r="A829" s="8"/>
      <c r="B829" s="8"/>
      <c r="C829" s="8"/>
      <c r="D829" s="8"/>
      <c r="E829" s="8"/>
      <c r="F829" s="8"/>
      <c r="G829" s="8"/>
      <c r="H829" s="6"/>
      <c r="I829" s="8"/>
      <c r="J829" s="34"/>
      <c r="K829" s="35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8" customHeight="1" x14ac:dyDescent="0.25">
      <c r="A830" s="8"/>
      <c r="B830" s="8"/>
      <c r="C830" s="8"/>
      <c r="D830" s="8"/>
      <c r="E830" s="8"/>
      <c r="F830" s="8"/>
      <c r="G830" s="8"/>
      <c r="H830" s="6"/>
      <c r="I830" s="8"/>
      <c r="J830" s="34"/>
      <c r="K830" s="35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8" customHeight="1" x14ac:dyDescent="0.25">
      <c r="A831" s="8"/>
      <c r="B831" s="8"/>
      <c r="C831" s="8"/>
      <c r="D831" s="8"/>
      <c r="E831" s="8"/>
      <c r="F831" s="8"/>
      <c r="G831" s="8"/>
      <c r="H831" s="6"/>
      <c r="I831" s="8"/>
      <c r="J831" s="34"/>
      <c r="K831" s="35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8" customHeight="1" x14ac:dyDescent="0.25">
      <c r="A832" s="8"/>
      <c r="B832" s="8"/>
      <c r="C832" s="8"/>
      <c r="D832" s="8"/>
      <c r="E832" s="8"/>
      <c r="F832" s="8"/>
      <c r="G832" s="8"/>
      <c r="H832" s="6"/>
      <c r="I832" s="8"/>
      <c r="J832" s="34"/>
      <c r="K832" s="35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8" customHeight="1" x14ac:dyDescent="0.25">
      <c r="A833" s="8"/>
      <c r="B833" s="8"/>
      <c r="C833" s="8"/>
      <c r="D833" s="8"/>
      <c r="E833" s="8"/>
      <c r="F833" s="8"/>
      <c r="G833" s="8"/>
      <c r="H833" s="6"/>
      <c r="I833" s="8"/>
      <c r="J833" s="34"/>
      <c r="K833" s="35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8" customHeight="1" x14ac:dyDescent="0.25">
      <c r="A834" s="8"/>
      <c r="B834" s="8"/>
      <c r="C834" s="8"/>
      <c r="D834" s="8"/>
      <c r="E834" s="8"/>
      <c r="F834" s="8"/>
      <c r="G834" s="8"/>
      <c r="H834" s="6"/>
      <c r="I834" s="8"/>
      <c r="J834" s="34"/>
      <c r="K834" s="35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8" customHeight="1" x14ac:dyDescent="0.25">
      <c r="A835" s="8"/>
      <c r="B835" s="8"/>
      <c r="C835" s="8"/>
      <c r="D835" s="8"/>
      <c r="E835" s="8"/>
      <c r="F835" s="8"/>
      <c r="G835" s="8"/>
      <c r="H835" s="6"/>
      <c r="I835" s="8"/>
      <c r="J835" s="34"/>
      <c r="K835" s="35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8" customHeight="1" x14ac:dyDescent="0.25">
      <c r="A836" s="8"/>
      <c r="B836" s="8"/>
      <c r="C836" s="8"/>
      <c r="D836" s="8"/>
      <c r="E836" s="8"/>
      <c r="F836" s="8"/>
      <c r="G836" s="8"/>
      <c r="H836" s="6"/>
      <c r="I836" s="8"/>
      <c r="J836" s="34"/>
      <c r="K836" s="35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8" customHeight="1" x14ac:dyDescent="0.25">
      <c r="A837" s="8"/>
      <c r="B837" s="8"/>
      <c r="C837" s="8"/>
      <c r="D837" s="8"/>
      <c r="E837" s="8"/>
      <c r="F837" s="8"/>
      <c r="G837" s="8"/>
      <c r="H837" s="6"/>
      <c r="I837" s="8"/>
      <c r="J837" s="34"/>
      <c r="K837" s="35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8" customHeight="1" x14ac:dyDescent="0.25">
      <c r="A838" s="8"/>
      <c r="B838" s="8"/>
      <c r="C838" s="8"/>
      <c r="D838" s="8"/>
      <c r="E838" s="8"/>
      <c r="F838" s="8"/>
      <c r="G838" s="8"/>
      <c r="H838" s="6"/>
      <c r="I838" s="8"/>
      <c r="J838" s="34"/>
      <c r="K838" s="35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8" customHeight="1" x14ac:dyDescent="0.25">
      <c r="A839" s="8"/>
      <c r="B839" s="8"/>
      <c r="C839" s="8"/>
      <c r="D839" s="8"/>
      <c r="E839" s="8"/>
      <c r="F839" s="8"/>
      <c r="G839" s="8"/>
      <c r="H839" s="6"/>
      <c r="I839" s="8"/>
      <c r="J839" s="34"/>
      <c r="K839" s="35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8" customHeight="1" x14ac:dyDescent="0.25">
      <c r="A840" s="8"/>
      <c r="B840" s="8"/>
      <c r="C840" s="8"/>
      <c r="D840" s="8"/>
      <c r="E840" s="8"/>
      <c r="F840" s="8"/>
      <c r="G840" s="8"/>
      <c r="H840" s="6"/>
      <c r="I840" s="8"/>
      <c r="J840" s="34"/>
      <c r="K840" s="35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8" customHeight="1" x14ac:dyDescent="0.25">
      <c r="A841" s="8"/>
      <c r="B841" s="8"/>
      <c r="C841" s="8"/>
      <c r="D841" s="8"/>
      <c r="E841" s="8"/>
      <c r="F841" s="8"/>
      <c r="G841" s="8"/>
      <c r="H841" s="6"/>
      <c r="I841" s="8"/>
      <c r="J841" s="34"/>
      <c r="K841" s="35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8" customHeight="1" x14ac:dyDescent="0.25">
      <c r="A842" s="8"/>
      <c r="B842" s="8"/>
      <c r="C842" s="8"/>
      <c r="D842" s="8"/>
      <c r="E842" s="8"/>
      <c r="F842" s="8"/>
      <c r="G842" s="8"/>
      <c r="H842" s="6"/>
      <c r="I842" s="8"/>
      <c r="J842" s="34"/>
      <c r="K842" s="35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8" customHeight="1" x14ac:dyDescent="0.25">
      <c r="A843" s="8"/>
      <c r="B843" s="8"/>
      <c r="C843" s="8"/>
      <c r="D843" s="8"/>
      <c r="E843" s="8"/>
      <c r="F843" s="8"/>
      <c r="G843" s="8"/>
      <c r="H843" s="6"/>
      <c r="I843" s="8"/>
      <c r="J843" s="34"/>
      <c r="K843" s="35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8" customHeight="1" x14ac:dyDescent="0.25">
      <c r="A844" s="8"/>
      <c r="B844" s="8"/>
      <c r="C844" s="8"/>
      <c r="D844" s="8"/>
      <c r="E844" s="8"/>
      <c r="F844" s="8"/>
      <c r="G844" s="8"/>
      <c r="H844" s="6"/>
      <c r="I844" s="8"/>
      <c r="J844" s="34"/>
      <c r="K844" s="35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8" customHeight="1" x14ac:dyDescent="0.25">
      <c r="A845" s="8"/>
      <c r="B845" s="8"/>
      <c r="C845" s="8"/>
      <c r="D845" s="8"/>
      <c r="E845" s="8"/>
      <c r="F845" s="8"/>
      <c r="G845" s="8"/>
      <c r="H845" s="6"/>
      <c r="I845" s="8"/>
      <c r="J845" s="34"/>
      <c r="K845" s="35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8" customHeight="1" x14ac:dyDescent="0.25">
      <c r="A846" s="8"/>
      <c r="B846" s="8"/>
      <c r="C846" s="8"/>
      <c r="D846" s="8"/>
      <c r="E846" s="8"/>
      <c r="F846" s="8"/>
      <c r="G846" s="8"/>
      <c r="H846" s="6"/>
      <c r="I846" s="8"/>
      <c r="J846" s="34"/>
      <c r="K846" s="35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8" customHeight="1" x14ac:dyDescent="0.25">
      <c r="A847" s="8"/>
      <c r="B847" s="8"/>
      <c r="C847" s="8"/>
      <c r="D847" s="8"/>
      <c r="E847" s="8"/>
      <c r="F847" s="8"/>
      <c r="G847" s="8"/>
      <c r="H847" s="6"/>
      <c r="I847" s="8"/>
      <c r="J847" s="34"/>
      <c r="K847" s="35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8" customHeight="1" x14ac:dyDescent="0.25">
      <c r="A848" s="8"/>
      <c r="B848" s="8"/>
      <c r="C848" s="8"/>
      <c r="D848" s="8"/>
      <c r="E848" s="8"/>
      <c r="F848" s="8"/>
      <c r="G848" s="8"/>
      <c r="H848" s="6"/>
      <c r="I848" s="8"/>
      <c r="J848" s="34"/>
      <c r="K848" s="35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8" customHeight="1" x14ac:dyDescent="0.25">
      <c r="A849" s="8"/>
      <c r="B849" s="8"/>
      <c r="C849" s="8"/>
      <c r="D849" s="8"/>
      <c r="E849" s="8"/>
      <c r="F849" s="8"/>
      <c r="G849" s="8"/>
      <c r="H849" s="6"/>
      <c r="I849" s="8"/>
      <c r="J849" s="34"/>
      <c r="K849" s="35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8" customHeight="1" x14ac:dyDescent="0.25">
      <c r="A850" s="8"/>
      <c r="B850" s="8"/>
      <c r="C850" s="8"/>
      <c r="D850" s="8"/>
      <c r="E850" s="8"/>
      <c r="F850" s="8"/>
      <c r="G850" s="8"/>
      <c r="H850" s="6"/>
      <c r="I850" s="8"/>
      <c r="J850" s="34"/>
      <c r="K850" s="35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8" customHeight="1" x14ac:dyDescent="0.25">
      <c r="A851" s="8"/>
      <c r="B851" s="8"/>
      <c r="C851" s="8"/>
      <c r="D851" s="8"/>
      <c r="E851" s="8"/>
      <c r="F851" s="8"/>
      <c r="G851" s="8"/>
      <c r="H851" s="6"/>
      <c r="I851" s="8"/>
      <c r="J851" s="34"/>
      <c r="K851" s="35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8" customHeight="1" x14ac:dyDescent="0.25">
      <c r="A852" s="8"/>
      <c r="B852" s="8"/>
      <c r="C852" s="8"/>
      <c r="D852" s="8"/>
      <c r="E852" s="8"/>
      <c r="F852" s="8"/>
      <c r="G852" s="8"/>
      <c r="H852" s="6"/>
      <c r="I852" s="8"/>
      <c r="J852" s="34"/>
      <c r="K852" s="35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8" customHeight="1" x14ac:dyDescent="0.25">
      <c r="A853" s="8"/>
      <c r="B853" s="8"/>
      <c r="C853" s="8"/>
      <c r="D853" s="8"/>
      <c r="E853" s="8"/>
      <c r="F853" s="8"/>
      <c r="G853" s="8"/>
      <c r="H853" s="6"/>
      <c r="I853" s="8"/>
      <c r="J853" s="34"/>
      <c r="K853" s="35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8" customHeight="1" x14ac:dyDescent="0.25">
      <c r="A854" s="8"/>
      <c r="B854" s="8"/>
      <c r="C854" s="8"/>
      <c r="D854" s="8"/>
      <c r="E854" s="8"/>
      <c r="F854" s="8"/>
      <c r="G854" s="8"/>
      <c r="H854" s="6"/>
      <c r="I854" s="8"/>
      <c r="J854" s="34"/>
      <c r="K854" s="35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8" customHeight="1" x14ac:dyDescent="0.25">
      <c r="A855" s="8"/>
      <c r="B855" s="8"/>
      <c r="C855" s="8"/>
      <c r="D855" s="8"/>
      <c r="E855" s="8"/>
      <c r="F855" s="8"/>
      <c r="G855" s="8"/>
      <c r="H855" s="6"/>
      <c r="I855" s="8"/>
      <c r="J855" s="34"/>
      <c r="K855" s="35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8" customHeight="1" x14ac:dyDescent="0.25">
      <c r="A856" s="8"/>
      <c r="B856" s="8"/>
      <c r="C856" s="8"/>
      <c r="D856" s="8"/>
      <c r="E856" s="8"/>
      <c r="F856" s="8"/>
      <c r="G856" s="8"/>
      <c r="H856" s="6"/>
      <c r="I856" s="8"/>
      <c r="J856" s="34"/>
      <c r="K856" s="35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8" customHeight="1" x14ac:dyDescent="0.25">
      <c r="A857" s="8"/>
      <c r="B857" s="8"/>
      <c r="C857" s="8"/>
      <c r="D857" s="8"/>
      <c r="E857" s="8"/>
      <c r="F857" s="8"/>
      <c r="G857" s="8"/>
      <c r="H857" s="6"/>
      <c r="I857" s="8"/>
      <c r="J857" s="34"/>
      <c r="K857" s="35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8" customHeight="1" x14ac:dyDescent="0.25">
      <c r="A858" s="8"/>
      <c r="B858" s="8"/>
      <c r="C858" s="8"/>
      <c r="D858" s="8"/>
      <c r="E858" s="8"/>
      <c r="F858" s="8"/>
      <c r="G858" s="8"/>
      <c r="H858" s="6"/>
      <c r="I858" s="8"/>
      <c r="J858" s="34"/>
      <c r="K858" s="35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8" customHeight="1" x14ac:dyDescent="0.25">
      <c r="A859" s="8"/>
      <c r="B859" s="8"/>
      <c r="C859" s="8"/>
      <c r="D859" s="8"/>
      <c r="E859" s="8"/>
      <c r="F859" s="8"/>
      <c r="G859" s="8"/>
      <c r="H859" s="6"/>
      <c r="I859" s="8"/>
      <c r="J859" s="34"/>
      <c r="K859" s="35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8" customHeight="1" x14ac:dyDescent="0.25">
      <c r="A860" s="8"/>
      <c r="B860" s="8"/>
      <c r="C860" s="8"/>
      <c r="D860" s="8"/>
      <c r="E860" s="8"/>
      <c r="F860" s="8"/>
      <c r="G860" s="8"/>
      <c r="H860" s="6"/>
      <c r="I860" s="8"/>
      <c r="J860" s="34"/>
      <c r="K860" s="35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8" customHeight="1" x14ac:dyDescent="0.25">
      <c r="A861" s="8"/>
      <c r="B861" s="8"/>
      <c r="C861" s="8"/>
      <c r="D861" s="8"/>
      <c r="E861" s="8"/>
      <c r="F861" s="8"/>
      <c r="G861" s="8"/>
      <c r="H861" s="6"/>
      <c r="I861" s="8"/>
      <c r="J861" s="34"/>
      <c r="K861" s="35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8" customHeight="1" x14ac:dyDescent="0.25">
      <c r="A862" s="8"/>
      <c r="B862" s="8"/>
      <c r="C862" s="8"/>
      <c r="D862" s="8"/>
      <c r="E862" s="8"/>
      <c r="F862" s="8"/>
      <c r="G862" s="8"/>
      <c r="H862" s="6"/>
      <c r="I862" s="8"/>
      <c r="J862" s="34"/>
      <c r="K862" s="35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8" customHeight="1" x14ac:dyDescent="0.25">
      <c r="A863" s="8"/>
      <c r="B863" s="8"/>
      <c r="C863" s="8"/>
      <c r="D863" s="8"/>
      <c r="E863" s="8"/>
      <c r="F863" s="8"/>
      <c r="G863" s="8"/>
      <c r="H863" s="6"/>
      <c r="I863" s="8"/>
      <c r="J863" s="34"/>
      <c r="K863" s="35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8" customHeight="1" x14ac:dyDescent="0.25">
      <c r="A864" s="8"/>
      <c r="B864" s="8"/>
      <c r="C864" s="8"/>
      <c r="D864" s="8"/>
      <c r="E864" s="8"/>
      <c r="F864" s="8"/>
      <c r="G864" s="8"/>
      <c r="H864" s="6"/>
      <c r="I864" s="8"/>
      <c r="J864" s="34"/>
      <c r="K864" s="35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8" customHeight="1" x14ac:dyDescent="0.25">
      <c r="A865" s="8"/>
      <c r="B865" s="8"/>
      <c r="C865" s="8"/>
      <c r="D865" s="8"/>
      <c r="E865" s="8"/>
      <c r="F865" s="8"/>
      <c r="G865" s="8"/>
      <c r="H865" s="6"/>
      <c r="I865" s="8"/>
      <c r="J865" s="34"/>
      <c r="K865" s="35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8" customHeight="1" x14ac:dyDescent="0.25">
      <c r="A866" s="8"/>
      <c r="B866" s="8"/>
      <c r="C866" s="8"/>
      <c r="D866" s="8"/>
      <c r="E866" s="8"/>
      <c r="F866" s="8"/>
      <c r="G866" s="8"/>
      <c r="H866" s="6"/>
      <c r="I866" s="8"/>
      <c r="J866" s="34"/>
      <c r="K866" s="35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8" customHeight="1" x14ac:dyDescent="0.25">
      <c r="A867" s="8"/>
      <c r="B867" s="8"/>
      <c r="C867" s="8"/>
      <c r="D867" s="8"/>
      <c r="E867" s="8"/>
      <c r="F867" s="8"/>
      <c r="G867" s="8"/>
      <c r="H867" s="6"/>
      <c r="I867" s="8"/>
      <c r="J867" s="34"/>
      <c r="K867" s="35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8" customHeight="1" x14ac:dyDescent="0.25">
      <c r="A868" s="8"/>
      <c r="B868" s="8"/>
      <c r="C868" s="8"/>
      <c r="D868" s="8"/>
      <c r="E868" s="8"/>
      <c r="F868" s="8"/>
      <c r="G868" s="8"/>
      <c r="H868" s="6"/>
      <c r="I868" s="8"/>
      <c r="J868" s="34"/>
      <c r="K868" s="35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8" customHeight="1" x14ac:dyDescent="0.25">
      <c r="A869" s="8"/>
      <c r="B869" s="8"/>
      <c r="C869" s="8"/>
      <c r="D869" s="8"/>
      <c r="E869" s="8"/>
      <c r="F869" s="8"/>
      <c r="G869" s="8"/>
      <c r="H869" s="6"/>
      <c r="I869" s="8"/>
      <c r="J869" s="34"/>
      <c r="K869" s="35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8" customHeight="1" x14ac:dyDescent="0.25">
      <c r="A870" s="8"/>
      <c r="B870" s="8"/>
      <c r="C870" s="8"/>
      <c r="D870" s="8"/>
      <c r="E870" s="8"/>
      <c r="F870" s="8"/>
      <c r="G870" s="8"/>
      <c r="H870" s="6"/>
      <c r="I870" s="8"/>
      <c r="J870" s="34"/>
      <c r="K870" s="35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8" customHeight="1" x14ac:dyDescent="0.25">
      <c r="A871" s="8"/>
      <c r="B871" s="8"/>
      <c r="C871" s="8"/>
      <c r="D871" s="8"/>
      <c r="E871" s="8"/>
      <c r="F871" s="8"/>
      <c r="G871" s="8"/>
      <c r="H871" s="6"/>
      <c r="I871" s="8"/>
      <c r="J871" s="34"/>
      <c r="K871" s="35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8" customHeight="1" x14ac:dyDescent="0.25">
      <c r="A872" s="8"/>
      <c r="B872" s="8"/>
      <c r="C872" s="8"/>
      <c r="D872" s="8"/>
      <c r="E872" s="8"/>
      <c r="F872" s="8"/>
      <c r="G872" s="8"/>
      <c r="H872" s="6"/>
      <c r="I872" s="8"/>
      <c r="J872" s="34"/>
      <c r="K872" s="35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8" customHeight="1" x14ac:dyDescent="0.25">
      <c r="A873" s="8"/>
      <c r="B873" s="8"/>
      <c r="C873" s="8"/>
      <c r="D873" s="8"/>
      <c r="E873" s="8"/>
      <c r="F873" s="8"/>
      <c r="G873" s="8"/>
      <c r="H873" s="6"/>
      <c r="I873" s="8"/>
      <c r="J873" s="34"/>
      <c r="K873" s="35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8" customHeight="1" x14ac:dyDescent="0.25">
      <c r="A874" s="8"/>
      <c r="B874" s="8"/>
      <c r="C874" s="8"/>
      <c r="D874" s="8"/>
      <c r="E874" s="8"/>
      <c r="F874" s="8"/>
      <c r="G874" s="8"/>
      <c r="H874" s="6"/>
      <c r="I874" s="8"/>
      <c r="J874" s="34"/>
      <c r="K874" s="35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8" customHeight="1" x14ac:dyDescent="0.25">
      <c r="A875" s="8"/>
      <c r="B875" s="8"/>
      <c r="C875" s="8"/>
      <c r="D875" s="8"/>
      <c r="E875" s="8"/>
      <c r="F875" s="8"/>
      <c r="G875" s="8"/>
      <c r="H875" s="6"/>
      <c r="I875" s="8"/>
      <c r="J875" s="34"/>
      <c r="K875" s="35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8" customHeight="1" x14ac:dyDescent="0.25">
      <c r="A876" s="8"/>
      <c r="B876" s="8"/>
      <c r="C876" s="8"/>
      <c r="D876" s="8"/>
      <c r="E876" s="8"/>
      <c r="F876" s="8"/>
      <c r="G876" s="8"/>
      <c r="H876" s="6"/>
      <c r="I876" s="8"/>
      <c r="J876" s="34"/>
      <c r="K876" s="35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8" customHeight="1" x14ac:dyDescent="0.25">
      <c r="A877" s="8"/>
      <c r="B877" s="8"/>
      <c r="C877" s="8"/>
      <c r="D877" s="8"/>
      <c r="E877" s="8"/>
      <c r="F877" s="8"/>
      <c r="G877" s="8"/>
      <c r="H877" s="6"/>
      <c r="I877" s="8"/>
      <c r="J877" s="34"/>
      <c r="K877" s="35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8" customHeight="1" x14ac:dyDescent="0.25">
      <c r="A878" s="8"/>
      <c r="B878" s="8"/>
      <c r="C878" s="8"/>
      <c r="D878" s="8"/>
      <c r="E878" s="8"/>
      <c r="F878" s="8"/>
      <c r="G878" s="8"/>
      <c r="H878" s="6"/>
      <c r="I878" s="8"/>
      <c r="J878" s="34"/>
      <c r="K878" s="35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8" customHeight="1" x14ac:dyDescent="0.25">
      <c r="A879" s="8"/>
      <c r="B879" s="8"/>
      <c r="C879" s="8"/>
      <c r="D879" s="8"/>
      <c r="E879" s="8"/>
      <c r="F879" s="8"/>
      <c r="G879" s="8"/>
      <c r="H879" s="6"/>
      <c r="I879" s="8"/>
      <c r="J879" s="34"/>
      <c r="K879" s="35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8" customHeight="1" x14ac:dyDescent="0.25">
      <c r="A880" s="8"/>
      <c r="B880" s="8"/>
      <c r="C880" s="8"/>
      <c r="D880" s="8"/>
      <c r="E880" s="8"/>
      <c r="F880" s="8"/>
      <c r="G880" s="8"/>
      <c r="H880" s="6"/>
      <c r="I880" s="8"/>
      <c r="J880" s="34"/>
      <c r="K880" s="35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8" customHeight="1" x14ac:dyDescent="0.25">
      <c r="A881" s="8"/>
      <c r="B881" s="8"/>
      <c r="C881" s="8"/>
      <c r="D881" s="8"/>
      <c r="E881" s="8"/>
      <c r="F881" s="8"/>
      <c r="G881" s="8"/>
      <c r="H881" s="6"/>
      <c r="I881" s="8"/>
      <c r="J881" s="34"/>
      <c r="K881" s="35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8" customHeight="1" x14ac:dyDescent="0.25">
      <c r="A882" s="8"/>
      <c r="B882" s="8"/>
      <c r="C882" s="8"/>
      <c r="D882" s="8"/>
      <c r="E882" s="8"/>
      <c r="F882" s="8"/>
      <c r="G882" s="8"/>
      <c r="H882" s="6"/>
      <c r="I882" s="8"/>
      <c r="J882" s="34"/>
      <c r="K882" s="35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8" customHeight="1" x14ac:dyDescent="0.25">
      <c r="A883" s="8"/>
      <c r="B883" s="8"/>
      <c r="C883" s="8"/>
      <c r="D883" s="8"/>
      <c r="E883" s="8"/>
      <c r="F883" s="8"/>
      <c r="G883" s="8"/>
      <c r="H883" s="6"/>
      <c r="I883" s="8"/>
      <c r="J883" s="34"/>
      <c r="K883" s="35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8" customHeight="1" x14ac:dyDescent="0.25">
      <c r="A884" s="8"/>
      <c r="B884" s="8"/>
      <c r="C884" s="8"/>
      <c r="D884" s="8"/>
      <c r="E884" s="8"/>
      <c r="F884" s="8"/>
      <c r="G884" s="8"/>
      <c r="H884" s="6"/>
      <c r="I884" s="8"/>
      <c r="J884" s="34"/>
      <c r="K884" s="35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8" customHeight="1" x14ac:dyDescent="0.25">
      <c r="A885" s="8"/>
      <c r="B885" s="8"/>
      <c r="C885" s="8"/>
      <c r="D885" s="8"/>
      <c r="E885" s="8"/>
      <c r="F885" s="8"/>
      <c r="G885" s="8"/>
      <c r="H885" s="6"/>
      <c r="I885" s="8"/>
      <c r="J885" s="34"/>
      <c r="K885" s="35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8" customHeight="1" x14ac:dyDescent="0.25">
      <c r="A886" s="8"/>
      <c r="B886" s="8"/>
      <c r="C886" s="8"/>
      <c r="D886" s="8"/>
      <c r="E886" s="8"/>
      <c r="F886" s="8"/>
      <c r="G886" s="8"/>
      <c r="H886" s="6"/>
      <c r="I886" s="8"/>
      <c r="J886" s="34"/>
      <c r="K886" s="35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8" customHeight="1" x14ac:dyDescent="0.25">
      <c r="A887" s="8"/>
      <c r="B887" s="8"/>
      <c r="C887" s="8"/>
      <c r="D887" s="8"/>
      <c r="E887" s="8"/>
      <c r="F887" s="8"/>
      <c r="G887" s="8"/>
      <c r="H887" s="6"/>
      <c r="I887" s="8"/>
      <c r="J887" s="34"/>
      <c r="K887" s="35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8" customHeight="1" x14ac:dyDescent="0.25">
      <c r="A888" s="8"/>
      <c r="B888" s="8"/>
      <c r="C888" s="8"/>
      <c r="D888" s="8"/>
      <c r="E888" s="8"/>
      <c r="F888" s="8"/>
      <c r="G888" s="8"/>
      <c r="H888" s="6"/>
      <c r="I888" s="8"/>
      <c r="J888" s="34"/>
      <c r="K888" s="35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8" customHeight="1" x14ac:dyDescent="0.25">
      <c r="A889" s="8"/>
      <c r="B889" s="8"/>
      <c r="C889" s="8"/>
      <c r="D889" s="8"/>
      <c r="E889" s="8"/>
      <c r="F889" s="8"/>
      <c r="G889" s="8"/>
      <c r="H889" s="6"/>
      <c r="I889" s="8"/>
      <c r="J889" s="34"/>
      <c r="K889" s="35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8" customHeight="1" x14ac:dyDescent="0.25">
      <c r="A890" s="8"/>
      <c r="B890" s="8"/>
      <c r="C890" s="8"/>
      <c r="D890" s="8"/>
      <c r="E890" s="8"/>
      <c r="F890" s="8"/>
      <c r="G890" s="8"/>
      <c r="H890" s="6"/>
      <c r="I890" s="8"/>
      <c r="J890" s="34"/>
      <c r="K890" s="35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8" customHeight="1" x14ac:dyDescent="0.25">
      <c r="A891" s="8"/>
      <c r="B891" s="8"/>
      <c r="C891" s="8"/>
      <c r="D891" s="8"/>
      <c r="E891" s="8"/>
      <c r="F891" s="8"/>
      <c r="G891" s="8"/>
      <c r="H891" s="6"/>
      <c r="I891" s="8"/>
      <c r="J891" s="34"/>
      <c r="K891" s="35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8" customHeight="1" x14ac:dyDescent="0.25">
      <c r="A892" s="8"/>
      <c r="B892" s="8"/>
      <c r="C892" s="8"/>
      <c r="D892" s="8"/>
      <c r="E892" s="8"/>
      <c r="F892" s="8"/>
      <c r="G892" s="8"/>
      <c r="H892" s="6"/>
      <c r="I892" s="8"/>
      <c r="J892" s="34"/>
      <c r="K892" s="35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8" customHeight="1" x14ac:dyDescent="0.25">
      <c r="A893" s="8"/>
      <c r="B893" s="8"/>
      <c r="C893" s="8"/>
      <c r="D893" s="8"/>
      <c r="E893" s="8"/>
      <c r="F893" s="8"/>
      <c r="G893" s="8"/>
      <c r="H893" s="6"/>
      <c r="I893" s="8"/>
      <c r="J893" s="34"/>
      <c r="K893" s="35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8" customHeight="1" x14ac:dyDescent="0.25">
      <c r="A894" s="8"/>
      <c r="B894" s="8"/>
      <c r="C894" s="8"/>
      <c r="D894" s="8"/>
      <c r="E894" s="8"/>
      <c r="F894" s="8"/>
      <c r="G894" s="8"/>
      <c r="H894" s="6"/>
      <c r="I894" s="8"/>
      <c r="J894" s="34"/>
      <c r="K894" s="35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8" customHeight="1" x14ac:dyDescent="0.25">
      <c r="A895" s="8"/>
      <c r="B895" s="8"/>
      <c r="C895" s="8"/>
      <c r="D895" s="8"/>
      <c r="E895" s="8"/>
      <c r="F895" s="8"/>
      <c r="G895" s="8"/>
      <c r="H895" s="6"/>
      <c r="I895" s="8"/>
      <c r="J895" s="34"/>
      <c r="K895" s="35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8" customHeight="1" x14ac:dyDescent="0.25">
      <c r="A896" s="8"/>
      <c r="B896" s="8"/>
      <c r="C896" s="8"/>
      <c r="D896" s="8"/>
      <c r="E896" s="8"/>
      <c r="F896" s="8"/>
      <c r="G896" s="8"/>
      <c r="H896" s="6"/>
      <c r="I896" s="8"/>
      <c r="J896" s="34"/>
      <c r="K896" s="35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8" customHeight="1" x14ac:dyDescent="0.25">
      <c r="A897" s="8"/>
      <c r="B897" s="8"/>
      <c r="C897" s="8"/>
      <c r="D897" s="8"/>
      <c r="E897" s="8"/>
      <c r="F897" s="8"/>
      <c r="G897" s="8"/>
      <c r="H897" s="6"/>
      <c r="I897" s="8"/>
      <c r="J897" s="34"/>
      <c r="K897" s="35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8" customHeight="1" x14ac:dyDescent="0.25">
      <c r="A898" s="8"/>
      <c r="B898" s="8"/>
      <c r="C898" s="8"/>
      <c r="D898" s="8"/>
      <c r="E898" s="8"/>
      <c r="F898" s="8"/>
      <c r="G898" s="8"/>
      <c r="H898" s="6"/>
      <c r="I898" s="8"/>
      <c r="J898" s="34"/>
      <c r="K898" s="35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8" customHeight="1" x14ac:dyDescent="0.25">
      <c r="A899" s="8"/>
      <c r="B899" s="8"/>
      <c r="C899" s="8"/>
      <c r="D899" s="8"/>
      <c r="E899" s="8"/>
      <c r="F899" s="8"/>
      <c r="G899" s="8"/>
      <c r="H899" s="6"/>
      <c r="I899" s="8"/>
      <c r="J899" s="34"/>
      <c r="K899" s="35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8" customHeight="1" x14ac:dyDescent="0.25">
      <c r="A900" s="8"/>
      <c r="B900" s="8"/>
      <c r="C900" s="8"/>
      <c r="D900" s="8"/>
      <c r="E900" s="8"/>
      <c r="F900" s="8"/>
      <c r="G900" s="8"/>
      <c r="H900" s="6"/>
      <c r="I900" s="8"/>
      <c r="J900" s="34"/>
      <c r="K900" s="35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8" customHeight="1" x14ac:dyDescent="0.25">
      <c r="A901" s="8"/>
      <c r="B901" s="8"/>
      <c r="C901" s="8"/>
      <c r="D901" s="8"/>
      <c r="E901" s="8"/>
      <c r="F901" s="8"/>
      <c r="G901" s="8"/>
      <c r="H901" s="6"/>
      <c r="I901" s="8"/>
      <c r="J901" s="34"/>
      <c r="K901" s="35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8" customHeight="1" x14ac:dyDescent="0.25">
      <c r="A902" s="8"/>
      <c r="B902" s="8"/>
      <c r="C902" s="8"/>
      <c r="D902" s="8"/>
      <c r="E902" s="8"/>
      <c r="F902" s="8"/>
      <c r="G902" s="8"/>
      <c r="H902" s="6"/>
      <c r="I902" s="8"/>
      <c r="J902" s="34"/>
      <c r="K902" s="35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8" customHeight="1" x14ac:dyDescent="0.25">
      <c r="A903" s="8"/>
      <c r="B903" s="8"/>
      <c r="C903" s="8"/>
      <c r="D903" s="8"/>
      <c r="E903" s="8"/>
      <c r="F903" s="8"/>
      <c r="G903" s="8"/>
      <c r="H903" s="6"/>
      <c r="I903" s="8"/>
      <c r="J903" s="34"/>
      <c r="K903" s="35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8" customHeight="1" x14ac:dyDescent="0.25">
      <c r="A904" s="8"/>
      <c r="B904" s="8"/>
      <c r="C904" s="8"/>
      <c r="D904" s="8"/>
      <c r="E904" s="8"/>
      <c r="F904" s="8"/>
      <c r="G904" s="8"/>
      <c r="H904" s="6"/>
      <c r="I904" s="8"/>
      <c r="J904" s="34"/>
      <c r="K904" s="35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8" customHeight="1" x14ac:dyDescent="0.25">
      <c r="A905" s="8"/>
      <c r="B905" s="8"/>
      <c r="C905" s="8"/>
      <c r="D905" s="8"/>
      <c r="E905" s="8"/>
      <c r="F905" s="8"/>
      <c r="G905" s="8"/>
      <c r="H905" s="6"/>
      <c r="I905" s="8"/>
      <c r="J905" s="34"/>
      <c r="K905" s="35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8" customHeight="1" x14ac:dyDescent="0.25">
      <c r="A906" s="8"/>
      <c r="B906" s="8"/>
      <c r="C906" s="8"/>
      <c r="D906" s="8"/>
      <c r="E906" s="8"/>
      <c r="F906" s="8"/>
      <c r="G906" s="8"/>
      <c r="H906" s="6"/>
      <c r="I906" s="8"/>
      <c r="J906" s="34"/>
      <c r="K906" s="35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8" customHeight="1" x14ac:dyDescent="0.25">
      <c r="A907" s="8"/>
      <c r="B907" s="8"/>
      <c r="C907" s="8"/>
      <c r="D907" s="8"/>
      <c r="E907" s="8"/>
      <c r="F907" s="8"/>
      <c r="G907" s="8"/>
      <c r="H907" s="6"/>
      <c r="I907" s="8"/>
      <c r="J907" s="34"/>
      <c r="K907" s="35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8" customHeight="1" x14ac:dyDescent="0.25">
      <c r="A908" s="8"/>
      <c r="B908" s="8"/>
      <c r="C908" s="8"/>
      <c r="D908" s="8"/>
      <c r="E908" s="8"/>
      <c r="F908" s="8"/>
      <c r="G908" s="8"/>
      <c r="H908" s="6"/>
      <c r="I908" s="8"/>
      <c r="J908" s="34"/>
      <c r="K908" s="35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8" customHeight="1" x14ac:dyDescent="0.25">
      <c r="A909" s="8"/>
      <c r="B909" s="8"/>
      <c r="C909" s="8"/>
      <c r="D909" s="8"/>
      <c r="E909" s="8"/>
      <c r="F909" s="8"/>
      <c r="G909" s="8"/>
      <c r="H909" s="6"/>
      <c r="I909" s="8"/>
      <c r="J909" s="34"/>
      <c r="K909" s="35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8" customHeight="1" x14ac:dyDescent="0.25">
      <c r="A910" s="8"/>
      <c r="B910" s="8"/>
      <c r="C910" s="8"/>
      <c r="D910" s="8"/>
      <c r="E910" s="8"/>
      <c r="F910" s="8"/>
      <c r="G910" s="8"/>
      <c r="H910" s="6"/>
      <c r="I910" s="8"/>
      <c r="J910" s="34"/>
      <c r="K910" s="35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8" customHeight="1" x14ac:dyDescent="0.25">
      <c r="A911" s="8"/>
      <c r="B911" s="8"/>
      <c r="C911" s="8"/>
      <c r="D911" s="8"/>
      <c r="E911" s="8"/>
      <c r="F911" s="8"/>
      <c r="G911" s="8"/>
      <c r="H911" s="6"/>
      <c r="I911" s="8"/>
      <c r="J911" s="34"/>
      <c r="K911" s="35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8" customHeight="1" x14ac:dyDescent="0.25">
      <c r="A912" s="8"/>
      <c r="B912" s="8"/>
      <c r="C912" s="8"/>
      <c r="D912" s="8"/>
      <c r="E912" s="8"/>
      <c r="F912" s="8"/>
      <c r="G912" s="8"/>
      <c r="H912" s="6"/>
      <c r="I912" s="8"/>
      <c r="J912" s="34"/>
      <c r="K912" s="35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8" customHeight="1" x14ac:dyDescent="0.25">
      <c r="A913" s="8"/>
      <c r="B913" s="8"/>
      <c r="C913" s="8"/>
      <c r="D913" s="8"/>
      <c r="E913" s="8"/>
      <c r="F913" s="8"/>
      <c r="G913" s="8"/>
      <c r="H913" s="6"/>
      <c r="I913" s="8"/>
      <c r="J913" s="34"/>
      <c r="K913" s="35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8" customHeight="1" x14ac:dyDescent="0.25">
      <c r="A914" s="8"/>
      <c r="B914" s="8"/>
      <c r="C914" s="8"/>
      <c r="D914" s="8"/>
      <c r="E914" s="8"/>
      <c r="F914" s="8"/>
      <c r="G914" s="8"/>
      <c r="H914" s="6"/>
      <c r="I914" s="8"/>
      <c r="J914" s="34"/>
      <c r="K914" s="35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8" customHeight="1" x14ac:dyDescent="0.25">
      <c r="A915" s="8"/>
      <c r="B915" s="8"/>
      <c r="C915" s="8"/>
      <c r="D915" s="8"/>
      <c r="E915" s="8"/>
      <c r="F915" s="8"/>
      <c r="G915" s="8"/>
      <c r="H915" s="6"/>
      <c r="I915" s="8"/>
      <c r="J915" s="34"/>
      <c r="K915" s="35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8" customHeight="1" x14ac:dyDescent="0.25">
      <c r="A916" s="8"/>
      <c r="B916" s="8"/>
      <c r="C916" s="8"/>
      <c r="D916" s="8"/>
      <c r="E916" s="8"/>
      <c r="F916" s="8"/>
      <c r="G916" s="8"/>
      <c r="H916" s="6"/>
      <c r="I916" s="8"/>
      <c r="J916" s="34"/>
      <c r="K916" s="35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8" customHeight="1" x14ac:dyDescent="0.25">
      <c r="A917" s="8"/>
      <c r="B917" s="8"/>
      <c r="C917" s="8"/>
      <c r="D917" s="8"/>
      <c r="E917" s="8"/>
      <c r="F917" s="8"/>
      <c r="G917" s="8"/>
      <c r="H917" s="6"/>
      <c r="I917" s="8"/>
      <c r="J917" s="34"/>
      <c r="K917" s="35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8" customHeight="1" x14ac:dyDescent="0.25">
      <c r="A918" s="8"/>
      <c r="B918" s="8"/>
      <c r="C918" s="8"/>
      <c r="D918" s="8"/>
      <c r="E918" s="8"/>
      <c r="F918" s="8"/>
      <c r="G918" s="8"/>
      <c r="H918" s="6"/>
      <c r="I918" s="8"/>
      <c r="J918" s="34"/>
      <c r="K918" s="35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8" customHeight="1" x14ac:dyDescent="0.25">
      <c r="A919" s="8"/>
      <c r="B919" s="8"/>
      <c r="C919" s="8"/>
      <c r="D919" s="8"/>
      <c r="E919" s="8"/>
      <c r="F919" s="8"/>
      <c r="G919" s="8"/>
      <c r="H919" s="6"/>
      <c r="I919" s="8"/>
      <c r="J919" s="34"/>
      <c r="K919" s="35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8" customHeight="1" x14ac:dyDescent="0.25">
      <c r="A920" s="8"/>
      <c r="B920" s="8"/>
      <c r="C920" s="8"/>
      <c r="D920" s="8"/>
      <c r="E920" s="8"/>
      <c r="F920" s="8"/>
      <c r="G920" s="8"/>
      <c r="H920" s="6"/>
      <c r="I920" s="8"/>
      <c r="J920" s="34"/>
      <c r="K920" s="35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8" customHeight="1" x14ac:dyDescent="0.25">
      <c r="A921" s="8"/>
      <c r="B921" s="8"/>
      <c r="C921" s="8"/>
      <c r="D921" s="8"/>
      <c r="E921" s="8"/>
      <c r="F921" s="8"/>
      <c r="G921" s="8"/>
      <c r="H921" s="6"/>
      <c r="I921" s="8"/>
      <c r="J921" s="34"/>
      <c r="K921" s="35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8" customHeight="1" x14ac:dyDescent="0.25">
      <c r="A922" s="8"/>
      <c r="B922" s="8"/>
      <c r="C922" s="8"/>
      <c r="D922" s="8"/>
      <c r="E922" s="8"/>
      <c r="F922" s="8"/>
      <c r="G922" s="8"/>
      <c r="H922" s="6"/>
      <c r="I922" s="8"/>
      <c r="J922" s="34"/>
      <c r="K922" s="35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8" customHeight="1" x14ac:dyDescent="0.25">
      <c r="A923" s="8"/>
      <c r="B923" s="8"/>
      <c r="C923" s="8"/>
      <c r="D923" s="8"/>
      <c r="E923" s="8"/>
      <c r="F923" s="8"/>
      <c r="G923" s="8"/>
      <c r="H923" s="6"/>
      <c r="I923" s="8"/>
      <c r="J923" s="34"/>
      <c r="K923" s="35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8" customHeight="1" x14ac:dyDescent="0.25">
      <c r="A924" s="8"/>
      <c r="B924" s="8"/>
      <c r="C924" s="8"/>
      <c r="D924" s="8"/>
      <c r="E924" s="8"/>
      <c r="F924" s="8"/>
      <c r="G924" s="8"/>
      <c r="H924" s="6"/>
      <c r="I924" s="8"/>
      <c r="J924" s="34"/>
      <c r="K924" s="35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8" customHeight="1" x14ac:dyDescent="0.25">
      <c r="A925" s="8"/>
      <c r="B925" s="8"/>
      <c r="C925" s="8"/>
      <c r="D925" s="8"/>
      <c r="E925" s="8"/>
      <c r="F925" s="8"/>
      <c r="G925" s="8"/>
      <c r="H925" s="6"/>
      <c r="I925" s="8"/>
      <c r="J925" s="34"/>
      <c r="K925" s="35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8" customHeight="1" x14ac:dyDescent="0.25">
      <c r="A926" s="8"/>
      <c r="B926" s="8"/>
      <c r="C926" s="8"/>
      <c r="D926" s="8"/>
      <c r="E926" s="8"/>
      <c r="F926" s="8"/>
      <c r="G926" s="8"/>
      <c r="H926" s="6"/>
      <c r="I926" s="8"/>
      <c r="J926" s="34"/>
      <c r="K926" s="35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8" customHeight="1" x14ac:dyDescent="0.25">
      <c r="A927" s="8"/>
      <c r="B927" s="8"/>
      <c r="C927" s="8"/>
      <c r="D927" s="8"/>
      <c r="E927" s="8"/>
      <c r="F927" s="8"/>
      <c r="G927" s="8"/>
      <c r="H927" s="6"/>
      <c r="I927" s="8"/>
      <c r="J927" s="34"/>
      <c r="K927" s="35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8" customHeight="1" x14ac:dyDescent="0.25">
      <c r="A928" s="8"/>
      <c r="B928" s="8"/>
      <c r="C928" s="8"/>
      <c r="D928" s="8"/>
      <c r="E928" s="8"/>
      <c r="F928" s="8"/>
      <c r="G928" s="8"/>
      <c r="H928" s="6"/>
      <c r="I928" s="8"/>
      <c r="J928" s="34"/>
      <c r="K928" s="35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8" customHeight="1" x14ac:dyDescent="0.25">
      <c r="A929" s="8"/>
      <c r="B929" s="8"/>
      <c r="C929" s="8"/>
      <c r="D929" s="8"/>
      <c r="E929" s="8"/>
      <c r="F929" s="8"/>
      <c r="G929" s="8"/>
      <c r="H929" s="6"/>
      <c r="I929" s="8"/>
      <c r="J929" s="34"/>
      <c r="K929" s="35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8" customHeight="1" x14ac:dyDescent="0.25">
      <c r="A930" s="8"/>
      <c r="B930" s="8"/>
      <c r="C930" s="8"/>
      <c r="D930" s="8"/>
      <c r="E930" s="8"/>
      <c r="F930" s="8"/>
      <c r="G930" s="8"/>
      <c r="H930" s="6"/>
      <c r="I930" s="8"/>
      <c r="J930" s="34"/>
      <c r="K930" s="35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8" customHeight="1" x14ac:dyDescent="0.25">
      <c r="A931" s="8"/>
      <c r="B931" s="8"/>
      <c r="C931" s="8"/>
      <c r="D931" s="8"/>
      <c r="E931" s="8"/>
      <c r="F931" s="8"/>
      <c r="G931" s="8"/>
      <c r="H931" s="6"/>
      <c r="I931" s="8"/>
      <c r="J931" s="34"/>
      <c r="K931" s="35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8" customHeight="1" x14ac:dyDescent="0.25">
      <c r="A932" s="8"/>
      <c r="B932" s="8"/>
      <c r="C932" s="8"/>
      <c r="D932" s="8"/>
      <c r="E932" s="8"/>
      <c r="F932" s="8"/>
      <c r="G932" s="8"/>
      <c r="H932" s="6"/>
      <c r="I932" s="8"/>
      <c r="J932" s="34"/>
      <c r="K932" s="35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8" customHeight="1" x14ac:dyDescent="0.25">
      <c r="A933" s="8"/>
      <c r="B933" s="8"/>
      <c r="C933" s="8"/>
      <c r="D933" s="8"/>
      <c r="E933" s="8"/>
      <c r="F933" s="8"/>
      <c r="G933" s="8"/>
      <c r="H933" s="6"/>
      <c r="I933" s="8"/>
      <c r="J933" s="34"/>
      <c r="K933" s="35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8" customHeight="1" x14ac:dyDescent="0.25">
      <c r="A934" s="8"/>
      <c r="B934" s="8"/>
      <c r="C934" s="8"/>
      <c r="D934" s="8"/>
      <c r="E934" s="8"/>
      <c r="F934" s="8"/>
      <c r="G934" s="8"/>
      <c r="H934" s="6"/>
      <c r="I934" s="8"/>
      <c r="J934" s="34"/>
      <c r="K934" s="35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8" customHeight="1" x14ac:dyDescent="0.25">
      <c r="A935" s="8"/>
      <c r="B935" s="8"/>
      <c r="C935" s="8"/>
      <c r="D935" s="8"/>
      <c r="E935" s="8"/>
      <c r="F935" s="8"/>
      <c r="G935" s="8"/>
      <c r="H935" s="6"/>
      <c r="I935" s="8"/>
      <c r="J935" s="34"/>
      <c r="K935" s="35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8" customHeight="1" x14ac:dyDescent="0.25">
      <c r="A936" s="8"/>
      <c r="B936" s="8"/>
      <c r="C936" s="8"/>
      <c r="D936" s="8"/>
      <c r="E936" s="8"/>
      <c r="F936" s="8"/>
      <c r="G936" s="8"/>
      <c r="H936" s="6"/>
      <c r="I936" s="8"/>
      <c r="J936" s="34"/>
      <c r="K936" s="35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8" customHeight="1" x14ac:dyDescent="0.25">
      <c r="A937" s="8"/>
      <c r="B937" s="8"/>
      <c r="C937" s="8"/>
      <c r="D937" s="8"/>
      <c r="E937" s="8"/>
      <c r="F937" s="8"/>
      <c r="G937" s="8"/>
      <c r="H937" s="6"/>
      <c r="I937" s="8"/>
      <c r="J937" s="34"/>
      <c r="K937" s="35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8" customHeight="1" x14ac:dyDescent="0.25">
      <c r="A938" s="8"/>
      <c r="B938" s="8"/>
      <c r="C938" s="8"/>
      <c r="D938" s="8"/>
      <c r="E938" s="8"/>
      <c r="F938" s="8"/>
      <c r="G938" s="8"/>
      <c r="H938" s="6"/>
      <c r="I938" s="8"/>
      <c r="J938" s="34"/>
      <c r="K938" s="35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8" customHeight="1" x14ac:dyDescent="0.25">
      <c r="A939" s="8"/>
      <c r="B939" s="8"/>
      <c r="C939" s="8"/>
      <c r="D939" s="8"/>
      <c r="E939" s="8"/>
      <c r="F939" s="8"/>
      <c r="G939" s="8"/>
      <c r="H939" s="6"/>
      <c r="I939" s="8"/>
      <c r="J939" s="34"/>
      <c r="K939" s="35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8" customHeight="1" x14ac:dyDescent="0.25">
      <c r="A940" s="8"/>
      <c r="B940" s="8"/>
      <c r="C940" s="8"/>
      <c r="D940" s="8"/>
      <c r="E940" s="8"/>
      <c r="F940" s="8"/>
      <c r="G940" s="8"/>
      <c r="H940" s="6"/>
      <c r="I940" s="8"/>
      <c r="J940" s="34"/>
      <c r="K940" s="35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8" customHeight="1" x14ac:dyDescent="0.25">
      <c r="A941" s="8"/>
      <c r="B941" s="8"/>
      <c r="C941" s="8"/>
      <c r="D941" s="8"/>
      <c r="E941" s="8"/>
      <c r="F941" s="8"/>
      <c r="G941" s="8"/>
      <c r="H941" s="6"/>
      <c r="I941" s="8"/>
      <c r="J941" s="34"/>
      <c r="K941" s="35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8" customHeight="1" x14ac:dyDescent="0.25">
      <c r="A942" s="8"/>
      <c r="B942" s="8"/>
      <c r="C942" s="8"/>
      <c r="D942" s="8"/>
      <c r="E942" s="8"/>
      <c r="F942" s="8"/>
      <c r="G942" s="8"/>
      <c r="H942" s="6"/>
      <c r="I942" s="8"/>
      <c r="J942" s="34"/>
      <c r="K942" s="35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8" customHeight="1" x14ac:dyDescent="0.25">
      <c r="A943" s="8"/>
      <c r="B943" s="8"/>
      <c r="C943" s="8"/>
      <c r="D943" s="8"/>
      <c r="E943" s="8"/>
      <c r="F943" s="8"/>
      <c r="G943" s="8"/>
      <c r="H943" s="6"/>
      <c r="I943" s="8"/>
      <c r="J943" s="34"/>
      <c r="K943" s="35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8" customHeight="1" x14ac:dyDescent="0.25">
      <c r="A944" s="8"/>
      <c r="B944" s="8"/>
      <c r="C944" s="8"/>
      <c r="D944" s="8"/>
      <c r="E944" s="8"/>
      <c r="F944" s="8"/>
      <c r="G944" s="8"/>
      <c r="H944" s="6"/>
      <c r="I944" s="8"/>
      <c r="J944" s="34"/>
      <c r="K944" s="35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8" customHeight="1" x14ac:dyDescent="0.25">
      <c r="A945" s="8"/>
      <c r="B945" s="8"/>
      <c r="C945" s="8"/>
      <c r="D945" s="8"/>
      <c r="E945" s="8"/>
      <c r="F945" s="8"/>
      <c r="G945" s="8"/>
      <c r="H945" s="6"/>
      <c r="I945" s="8"/>
      <c r="J945" s="34"/>
      <c r="K945" s="35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8" customHeight="1" x14ac:dyDescent="0.25">
      <c r="A946" s="8"/>
      <c r="B946" s="8"/>
      <c r="C946" s="8"/>
      <c r="D946" s="8"/>
      <c r="E946" s="8"/>
      <c r="F946" s="8"/>
      <c r="G946" s="8"/>
      <c r="H946" s="6"/>
      <c r="I946" s="8"/>
      <c r="J946" s="34"/>
      <c r="K946" s="35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8" customHeight="1" x14ac:dyDescent="0.25">
      <c r="A947" s="8"/>
      <c r="B947" s="8"/>
      <c r="C947" s="8"/>
      <c r="D947" s="8"/>
      <c r="E947" s="8"/>
      <c r="F947" s="8"/>
      <c r="G947" s="8"/>
      <c r="H947" s="6"/>
      <c r="I947" s="8"/>
      <c r="J947" s="34"/>
      <c r="K947" s="35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8" customHeight="1" x14ac:dyDescent="0.25">
      <c r="A948" s="8"/>
      <c r="B948" s="8"/>
      <c r="C948" s="8"/>
      <c r="D948" s="8"/>
      <c r="E948" s="8"/>
      <c r="F948" s="8"/>
      <c r="G948" s="8"/>
      <c r="H948" s="6"/>
      <c r="I948" s="8"/>
      <c r="J948" s="34"/>
      <c r="K948" s="35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8" customHeight="1" x14ac:dyDescent="0.25">
      <c r="A949" s="8"/>
      <c r="B949" s="8"/>
      <c r="C949" s="8"/>
      <c r="D949" s="8"/>
      <c r="E949" s="8"/>
      <c r="F949" s="8"/>
      <c r="G949" s="8"/>
      <c r="H949" s="6"/>
      <c r="I949" s="8"/>
      <c r="J949" s="34"/>
      <c r="K949" s="35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8" customHeight="1" x14ac:dyDescent="0.25">
      <c r="A950" s="8"/>
      <c r="B950" s="8"/>
      <c r="C950" s="8"/>
      <c r="D950" s="8"/>
      <c r="E950" s="8"/>
      <c r="F950" s="8"/>
      <c r="G950" s="8"/>
      <c r="H950" s="6"/>
      <c r="I950" s="8"/>
      <c r="J950" s="34"/>
      <c r="K950" s="35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8" customHeight="1" x14ac:dyDescent="0.25">
      <c r="A951" s="8"/>
      <c r="B951" s="8"/>
      <c r="C951" s="8"/>
      <c r="D951" s="8"/>
      <c r="E951" s="8"/>
      <c r="F951" s="8"/>
      <c r="G951" s="8"/>
      <c r="H951" s="6"/>
      <c r="I951" s="8"/>
      <c r="J951" s="34"/>
      <c r="K951" s="35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8" customHeight="1" x14ac:dyDescent="0.25">
      <c r="A952" s="8"/>
      <c r="B952" s="8"/>
      <c r="C952" s="8"/>
      <c r="D952" s="8"/>
      <c r="E952" s="8"/>
      <c r="F952" s="8"/>
      <c r="G952" s="8"/>
      <c r="H952" s="6"/>
      <c r="I952" s="8"/>
      <c r="J952" s="34"/>
      <c r="K952" s="35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8" customHeight="1" x14ac:dyDescent="0.25">
      <c r="A953" s="8"/>
      <c r="B953" s="8"/>
      <c r="C953" s="8"/>
      <c r="D953" s="8"/>
      <c r="E953" s="8"/>
      <c r="F953" s="8"/>
      <c r="G953" s="8"/>
      <c r="H953" s="6"/>
      <c r="I953" s="8"/>
      <c r="J953" s="34"/>
      <c r="K953" s="35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8" customHeight="1" x14ac:dyDescent="0.25">
      <c r="A954" s="8"/>
      <c r="B954" s="8"/>
      <c r="C954" s="8"/>
      <c r="D954" s="8"/>
      <c r="E954" s="8"/>
      <c r="F954" s="8"/>
      <c r="G954" s="8"/>
      <c r="H954" s="6"/>
      <c r="I954" s="8"/>
      <c r="J954" s="34"/>
      <c r="K954" s="35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8" customHeight="1" x14ac:dyDescent="0.25">
      <c r="A955" s="8"/>
      <c r="B955" s="8"/>
      <c r="C955" s="8"/>
      <c r="D955" s="8"/>
      <c r="E955" s="8"/>
      <c r="F955" s="8"/>
      <c r="G955" s="8"/>
      <c r="H955" s="6"/>
      <c r="I955" s="8"/>
      <c r="J955" s="34"/>
      <c r="K955" s="35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8" customHeight="1" x14ac:dyDescent="0.25">
      <c r="A956" s="8"/>
      <c r="B956" s="8"/>
      <c r="C956" s="8"/>
      <c r="D956" s="8"/>
      <c r="E956" s="8"/>
      <c r="F956" s="8"/>
      <c r="G956" s="8"/>
      <c r="H956" s="6"/>
      <c r="I956" s="8"/>
      <c r="J956" s="34"/>
      <c r="K956" s="35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8" customHeight="1" x14ac:dyDescent="0.25">
      <c r="A957" s="8"/>
      <c r="B957" s="8"/>
      <c r="C957" s="8"/>
      <c r="D957" s="8"/>
      <c r="E957" s="8"/>
      <c r="F957" s="8"/>
      <c r="G957" s="8"/>
      <c r="H957" s="6"/>
      <c r="I957" s="8"/>
      <c r="J957" s="34"/>
      <c r="K957" s="35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8" customHeight="1" x14ac:dyDescent="0.25">
      <c r="A958" s="8"/>
      <c r="B958" s="8"/>
      <c r="C958" s="8"/>
      <c r="D958" s="8"/>
      <c r="E958" s="8"/>
      <c r="F958" s="8"/>
      <c r="G958" s="8"/>
      <c r="H958" s="6"/>
      <c r="I958" s="8"/>
      <c r="J958" s="34"/>
      <c r="K958" s="35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8" customHeight="1" x14ac:dyDescent="0.25">
      <c r="A959" s="8"/>
      <c r="B959" s="8"/>
      <c r="C959" s="8"/>
      <c r="D959" s="8"/>
      <c r="E959" s="8"/>
      <c r="F959" s="8"/>
      <c r="G959" s="8"/>
      <c r="H959" s="6"/>
      <c r="I959" s="8"/>
      <c r="J959" s="34"/>
      <c r="K959" s="35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8" customHeight="1" x14ac:dyDescent="0.25">
      <c r="A960" s="8"/>
      <c r="B960" s="8"/>
      <c r="C960" s="8"/>
      <c r="D960" s="8"/>
      <c r="E960" s="8"/>
      <c r="F960" s="8"/>
      <c r="G960" s="8"/>
      <c r="H960" s="6"/>
      <c r="I960" s="8"/>
      <c r="J960" s="34"/>
      <c r="K960" s="35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8" customHeight="1" x14ac:dyDescent="0.25">
      <c r="A961" s="8"/>
      <c r="B961" s="8"/>
      <c r="C961" s="8"/>
      <c r="D961" s="8"/>
      <c r="E961" s="8"/>
      <c r="F961" s="8"/>
      <c r="G961" s="8"/>
      <c r="H961" s="6"/>
      <c r="I961" s="8"/>
      <c r="J961" s="34"/>
      <c r="K961" s="35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8" customHeight="1" x14ac:dyDescent="0.25">
      <c r="A962" s="8"/>
      <c r="B962" s="8"/>
      <c r="C962" s="8"/>
      <c r="D962" s="8"/>
      <c r="E962" s="8"/>
      <c r="F962" s="8"/>
      <c r="G962" s="8"/>
      <c r="H962" s="6"/>
      <c r="I962" s="8"/>
      <c r="J962" s="34"/>
      <c r="K962" s="35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8" customHeight="1" x14ac:dyDescent="0.25">
      <c r="A963" s="8"/>
      <c r="B963" s="8"/>
      <c r="C963" s="8"/>
      <c r="D963" s="8"/>
      <c r="E963" s="8"/>
      <c r="F963" s="8"/>
      <c r="G963" s="8"/>
      <c r="H963" s="6"/>
      <c r="I963" s="8"/>
      <c r="J963" s="34"/>
      <c r="K963" s="35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8" customHeight="1" x14ac:dyDescent="0.25">
      <c r="A964" s="8"/>
      <c r="B964" s="8"/>
      <c r="C964" s="8"/>
      <c r="D964" s="8"/>
      <c r="E964" s="8"/>
      <c r="F964" s="8"/>
      <c r="G964" s="8"/>
      <c r="H964" s="6"/>
      <c r="I964" s="8"/>
      <c r="J964" s="34"/>
      <c r="K964" s="35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8" customHeight="1" x14ac:dyDescent="0.25">
      <c r="A965" s="8"/>
      <c r="B965" s="8"/>
      <c r="C965" s="8"/>
      <c r="D965" s="8"/>
      <c r="E965" s="8"/>
      <c r="F965" s="8"/>
      <c r="G965" s="8"/>
      <c r="H965" s="6"/>
      <c r="I965" s="8"/>
      <c r="J965" s="34"/>
      <c r="K965" s="35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8" customHeight="1" x14ac:dyDescent="0.25">
      <c r="A966" s="8"/>
      <c r="B966" s="8"/>
      <c r="C966" s="8"/>
      <c r="D966" s="8"/>
      <c r="E966" s="8"/>
      <c r="F966" s="8"/>
      <c r="G966" s="8"/>
      <c r="H966" s="6"/>
      <c r="I966" s="8"/>
      <c r="J966" s="34"/>
      <c r="K966" s="35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8" customHeight="1" x14ac:dyDescent="0.25">
      <c r="A967" s="8"/>
      <c r="B967" s="8"/>
      <c r="C967" s="8"/>
      <c r="D967" s="8"/>
      <c r="E967" s="8"/>
      <c r="F967" s="8"/>
      <c r="G967" s="8"/>
      <c r="H967" s="6"/>
      <c r="I967" s="8"/>
      <c r="J967" s="34"/>
      <c r="K967" s="35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8" customHeight="1" x14ac:dyDescent="0.25">
      <c r="A968" s="8"/>
      <c r="B968" s="8"/>
      <c r="C968" s="8"/>
      <c r="D968" s="8"/>
      <c r="E968" s="8"/>
      <c r="F968" s="8"/>
      <c r="G968" s="8"/>
      <c r="H968" s="6"/>
      <c r="I968" s="8"/>
      <c r="J968" s="34"/>
      <c r="K968" s="35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8" customHeight="1" x14ac:dyDescent="0.25">
      <c r="A969" s="8"/>
      <c r="B969" s="8"/>
      <c r="C969" s="8"/>
      <c r="D969" s="8"/>
      <c r="E969" s="8"/>
      <c r="F969" s="8"/>
      <c r="G969" s="8"/>
      <c r="H969" s="6"/>
      <c r="I969" s="8"/>
      <c r="J969" s="34"/>
      <c r="K969" s="35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8" customHeight="1" x14ac:dyDescent="0.25">
      <c r="A970" s="8"/>
      <c r="B970" s="8"/>
      <c r="C970" s="8"/>
      <c r="D970" s="8"/>
      <c r="E970" s="8"/>
      <c r="F970" s="8"/>
      <c r="G970" s="8"/>
      <c r="H970" s="6"/>
      <c r="I970" s="8"/>
      <c r="J970" s="34"/>
      <c r="K970" s="35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8" customHeight="1" x14ac:dyDescent="0.25">
      <c r="A971" s="8"/>
      <c r="B971" s="8"/>
      <c r="C971" s="8"/>
      <c r="D971" s="8"/>
      <c r="E971" s="8"/>
      <c r="F971" s="8"/>
      <c r="G971" s="8"/>
      <c r="H971" s="6"/>
      <c r="I971" s="8"/>
      <c r="J971" s="34"/>
      <c r="K971" s="35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8" customHeight="1" x14ac:dyDescent="0.25">
      <c r="A972" s="8"/>
      <c r="B972" s="8"/>
      <c r="C972" s="8"/>
      <c r="D972" s="8"/>
      <c r="E972" s="8"/>
      <c r="F972" s="8"/>
      <c r="G972" s="8"/>
      <c r="H972" s="6"/>
      <c r="I972" s="8"/>
      <c r="J972" s="34"/>
      <c r="K972" s="35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8" customHeight="1" x14ac:dyDescent="0.25">
      <c r="A973" s="8"/>
      <c r="B973" s="8"/>
      <c r="C973" s="8"/>
      <c r="D973" s="8"/>
      <c r="E973" s="8"/>
      <c r="F973" s="8"/>
      <c r="G973" s="8"/>
      <c r="H973" s="6"/>
      <c r="I973" s="8"/>
      <c r="J973" s="34"/>
      <c r="K973" s="35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8" customHeight="1" x14ac:dyDescent="0.25">
      <c r="A974" s="8"/>
      <c r="B974" s="8"/>
      <c r="C974" s="8"/>
      <c r="D974" s="8"/>
      <c r="E974" s="8"/>
      <c r="F974" s="8"/>
      <c r="G974" s="8"/>
      <c r="H974" s="6"/>
      <c r="I974" s="8"/>
      <c r="J974" s="34"/>
      <c r="K974" s="35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8" customHeight="1" x14ac:dyDescent="0.25">
      <c r="A975" s="8"/>
      <c r="B975" s="8"/>
      <c r="C975" s="8"/>
      <c r="D975" s="8"/>
      <c r="E975" s="8"/>
      <c r="F975" s="8"/>
      <c r="G975" s="8"/>
      <c r="H975" s="6"/>
      <c r="I975" s="8"/>
      <c r="J975" s="34"/>
      <c r="K975" s="35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8" customHeight="1" x14ac:dyDescent="0.25">
      <c r="A976" s="8"/>
      <c r="B976" s="8"/>
      <c r="C976" s="8"/>
      <c r="D976" s="8"/>
      <c r="E976" s="8"/>
      <c r="F976" s="8"/>
      <c r="G976" s="8"/>
      <c r="H976" s="6"/>
      <c r="I976" s="8"/>
      <c r="J976" s="34"/>
      <c r="K976" s="35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8" customHeight="1" x14ac:dyDescent="0.25">
      <c r="A977" s="8"/>
      <c r="B977" s="8"/>
      <c r="C977" s="8"/>
      <c r="D977" s="8"/>
      <c r="E977" s="8"/>
      <c r="F977" s="8"/>
      <c r="G977" s="8"/>
      <c r="H977" s="6"/>
      <c r="I977" s="8"/>
      <c r="J977" s="34"/>
      <c r="K977" s="35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8" customHeight="1" x14ac:dyDescent="0.25">
      <c r="A978" s="8"/>
      <c r="B978" s="8"/>
      <c r="C978" s="8"/>
      <c r="D978" s="8"/>
      <c r="E978" s="8"/>
      <c r="F978" s="8"/>
      <c r="G978" s="8"/>
      <c r="H978" s="6"/>
      <c r="I978" s="8"/>
      <c r="J978" s="34"/>
      <c r="K978" s="35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8" customHeight="1" x14ac:dyDescent="0.25">
      <c r="A979" s="8"/>
      <c r="B979" s="8"/>
      <c r="C979" s="8"/>
      <c r="D979" s="8"/>
      <c r="E979" s="8"/>
      <c r="F979" s="8"/>
      <c r="G979" s="8"/>
      <c r="H979" s="6"/>
      <c r="I979" s="8"/>
      <c r="J979" s="34"/>
      <c r="K979" s="35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8" customHeight="1" x14ac:dyDescent="0.25">
      <c r="A980" s="8"/>
      <c r="B980" s="8"/>
      <c r="C980" s="8"/>
      <c r="D980" s="8"/>
      <c r="E980" s="8"/>
      <c r="F980" s="8"/>
      <c r="G980" s="8"/>
      <c r="H980" s="6"/>
      <c r="I980" s="8"/>
      <c r="J980" s="34"/>
      <c r="K980" s="35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8" customHeight="1" x14ac:dyDescent="0.25">
      <c r="A981" s="8"/>
      <c r="B981" s="8"/>
      <c r="C981" s="8"/>
      <c r="D981" s="8"/>
      <c r="E981" s="8"/>
      <c r="F981" s="8"/>
      <c r="G981" s="8"/>
      <c r="H981" s="6"/>
      <c r="I981" s="8"/>
      <c r="J981" s="34"/>
      <c r="K981" s="35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8" customHeight="1" x14ac:dyDescent="0.25">
      <c r="A982" s="8"/>
      <c r="B982" s="8"/>
      <c r="C982" s="8"/>
      <c r="D982" s="8"/>
      <c r="E982" s="8"/>
      <c r="F982" s="8"/>
      <c r="G982" s="8"/>
      <c r="H982" s="6"/>
      <c r="I982" s="8"/>
      <c r="J982" s="34"/>
      <c r="K982" s="35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8" customHeight="1" x14ac:dyDescent="0.25">
      <c r="A983" s="8"/>
      <c r="B983" s="8"/>
      <c r="C983" s="8"/>
      <c r="D983" s="8"/>
      <c r="E983" s="8"/>
      <c r="F983" s="8"/>
      <c r="G983" s="8"/>
      <c r="H983" s="6"/>
      <c r="I983" s="8"/>
      <c r="J983" s="34"/>
      <c r="K983" s="35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8" customHeight="1" x14ac:dyDescent="0.25">
      <c r="A984" s="8"/>
      <c r="B984" s="8"/>
      <c r="C984" s="8"/>
      <c r="D984" s="8"/>
      <c r="E984" s="8"/>
      <c r="F984" s="8"/>
      <c r="G984" s="8"/>
      <c r="H984" s="6"/>
      <c r="I984" s="8"/>
      <c r="J984" s="34"/>
      <c r="K984" s="35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8" customHeight="1" x14ac:dyDescent="0.25">
      <c r="A985" s="8"/>
      <c r="B985" s="8"/>
      <c r="C985" s="8"/>
      <c r="D985" s="8"/>
      <c r="E985" s="8"/>
      <c r="F985" s="8"/>
      <c r="G985" s="8"/>
      <c r="H985" s="6"/>
      <c r="I985" s="8"/>
      <c r="J985" s="34"/>
      <c r="K985" s="35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8" customHeight="1" x14ac:dyDescent="0.25">
      <c r="A986" s="8"/>
      <c r="B986" s="8"/>
      <c r="C986" s="8"/>
      <c r="D986" s="8"/>
      <c r="E986" s="8"/>
      <c r="F986" s="8"/>
      <c r="G986" s="8"/>
      <c r="H986" s="6"/>
      <c r="I986" s="8"/>
      <c r="J986" s="34"/>
      <c r="K986" s="35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8" customHeight="1" x14ac:dyDescent="0.25">
      <c r="A987" s="8"/>
      <c r="B987" s="8"/>
      <c r="C987" s="8"/>
      <c r="D987" s="8"/>
      <c r="E987" s="8"/>
      <c r="F987" s="8"/>
      <c r="G987" s="8"/>
      <c r="H987" s="6"/>
      <c r="I987" s="8"/>
      <c r="J987" s="34"/>
      <c r="K987" s="35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8" customHeight="1" x14ac:dyDescent="0.25">
      <c r="A988" s="8"/>
      <c r="B988" s="8"/>
      <c r="C988" s="8"/>
      <c r="D988" s="8"/>
      <c r="E988" s="8"/>
      <c r="F988" s="8"/>
      <c r="G988" s="8"/>
      <c r="H988" s="6"/>
      <c r="I988" s="8"/>
      <c r="J988" s="34"/>
      <c r="K988" s="35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8" customHeight="1" x14ac:dyDescent="0.25">
      <c r="A989" s="8"/>
      <c r="B989" s="8"/>
      <c r="C989" s="8"/>
      <c r="D989" s="8"/>
      <c r="E989" s="8"/>
      <c r="F989" s="8"/>
      <c r="G989" s="8"/>
      <c r="H989" s="6"/>
      <c r="I989" s="8"/>
      <c r="J989" s="34"/>
      <c r="K989" s="35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8" customHeight="1" x14ac:dyDescent="0.25">
      <c r="A990" s="8"/>
      <c r="B990" s="8"/>
      <c r="C990" s="8"/>
      <c r="D990" s="8"/>
      <c r="E990" s="8"/>
      <c r="F990" s="8"/>
      <c r="G990" s="8"/>
      <c r="H990" s="6"/>
      <c r="I990" s="8"/>
      <c r="J990" s="34"/>
      <c r="K990" s="35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8" customHeight="1" x14ac:dyDescent="0.25">
      <c r="A991" s="8"/>
      <c r="B991" s="8"/>
      <c r="C991" s="8"/>
      <c r="D991" s="8"/>
      <c r="E991" s="8"/>
      <c r="F991" s="8"/>
      <c r="G991" s="8"/>
      <c r="H991" s="6"/>
      <c r="I991" s="8"/>
      <c r="J991" s="34"/>
      <c r="K991" s="35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8" customHeight="1" x14ac:dyDescent="0.25">
      <c r="A992" s="8"/>
      <c r="B992" s="8"/>
      <c r="C992" s="8"/>
      <c r="D992" s="8"/>
      <c r="E992" s="8"/>
      <c r="F992" s="8"/>
      <c r="G992" s="8"/>
      <c r="H992" s="6"/>
      <c r="I992" s="8"/>
      <c r="J992" s="34"/>
      <c r="K992" s="35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8" customHeight="1" x14ac:dyDescent="0.25">
      <c r="A993" s="8"/>
      <c r="B993" s="8"/>
      <c r="C993" s="8"/>
      <c r="D993" s="8"/>
      <c r="E993" s="8"/>
      <c r="F993" s="8"/>
      <c r="G993" s="8"/>
      <c r="H993" s="6"/>
      <c r="I993" s="8"/>
      <c r="J993" s="34"/>
      <c r="K993" s="35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8" customHeight="1" x14ac:dyDescent="0.25">
      <c r="A994" s="8"/>
      <c r="B994" s="8"/>
      <c r="C994" s="8"/>
      <c r="D994" s="8"/>
      <c r="E994" s="8"/>
      <c r="F994" s="8"/>
      <c r="G994" s="8"/>
      <c r="H994" s="6"/>
      <c r="I994" s="8"/>
      <c r="J994" s="34"/>
      <c r="K994" s="35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8" customHeight="1" x14ac:dyDescent="0.25">
      <c r="A995" s="8"/>
      <c r="B995" s="8"/>
      <c r="C995" s="8"/>
      <c r="D995" s="8"/>
      <c r="E995" s="8"/>
      <c r="F995" s="8"/>
      <c r="G995" s="8"/>
      <c r="H995" s="6"/>
      <c r="I995" s="8"/>
      <c r="J995" s="34"/>
      <c r="K995" s="35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8" customHeight="1" x14ac:dyDescent="0.25">
      <c r="A996" s="8"/>
      <c r="B996" s="8"/>
      <c r="C996" s="8"/>
      <c r="D996" s="8"/>
      <c r="E996" s="8"/>
      <c r="F996" s="8"/>
      <c r="G996" s="8"/>
      <c r="H996" s="6"/>
      <c r="I996" s="8"/>
      <c r="J996" s="34"/>
      <c r="K996" s="35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8" customHeight="1" x14ac:dyDescent="0.25">
      <c r="A997" s="8"/>
      <c r="B997" s="8"/>
      <c r="C997" s="8"/>
      <c r="D997" s="8"/>
      <c r="E997" s="8"/>
      <c r="F997" s="8"/>
      <c r="G997" s="8"/>
      <c r="H997" s="6"/>
      <c r="I997" s="8"/>
      <c r="J997" s="34"/>
      <c r="K997" s="35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8" customHeight="1" x14ac:dyDescent="0.25">
      <c r="A998" s="8"/>
      <c r="B998" s="8"/>
      <c r="C998" s="8"/>
      <c r="D998" s="8"/>
      <c r="E998" s="8"/>
      <c r="F998" s="8"/>
      <c r="G998" s="8"/>
      <c r="H998" s="6"/>
      <c r="I998" s="8"/>
      <c r="J998" s="34"/>
      <c r="K998" s="35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8" customHeight="1" x14ac:dyDescent="0.25">
      <c r="A999" s="8"/>
      <c r="B999" s="8"/>
      <c r="C999" s="8"/>
      <c r="D999" s="8"/>
      <c r="E999" s="8"/>
      <c r="F999" s="8"/>
      <c r="G999" s="8"/>
      <c r="H999" s="6"/>
      <c r="I999" s="8"/>
      <c r="J999" s="34"/>
      <c r="K999" s="35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8" customHeight="1" x14ac:dyDescent="0.25">
      <c r="A1000" s="8"/>
      <c r="B1000" s="8"/>
      <c r="C1000" s="8"/>
      <c r="D1000" s="8"/>
      <c r="E1000" s="8"/>
      <c r="F1000" s="8"/>
      <c r="G1000" s="8"/>
      <c r="H1000" s="6"/>
      <c r="I1000" s="8"/>
      <c r="J1000" s="34"/>
      <c r="K1000" s="35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C2:K24" xr:uid="{00000000-0009-0000-0000-000003000000}"/>
  <phoneticPr fontId="18"/>
  <dataValidations count="3">
    <dataValidation type="list" showErrorMessage="1" sqref="H3:H64" xr:uid="{4D04C736-0A67-45CF-9EA2-C0877947B2C2}">
      <formula1>"3,5,PRESIDENT,O-FLEX,STRAP,その他"</formula1>
    </dataValidation>
    <dataValidation type="list" showErrorMessage="1" sqref="C3:C81" xr:uid="{74474ACC-2A93-4EA6-948F-2F44E874702D}">
      <formula1>"SUB,DJ,GMT,DAYTONA,DD,YACHT,EX,EX2,SEA DWELLER,DEEP SEA,SKY,OP,DATE,その他"</formula1>
    </dataValidation>
    <dataValidation type="list" showErrorMessage="1" sqref="F65:F81 E36:E55" xr:uid="{82AAF45B-39A9-4B4C-A36B-236754B869B1}">
      <formula1>"SS,SW,SY,SR,SP,WG,YG,RG,PT,その他"</formula1>
    </dataValidation>
  </dataValidations>
  <printOptions horizontalCentered="1"/>
  <pageMargins left="0.23622047244094491" right="0.23622047244094491" top="0" bottom="0" header="0" footer="0"/>
  <pageSetup paperSize="9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2DA52-66EE-4933-AEB8-B5905B60E724}">
  <sheetPr filterMode="1">
    <tabColor rgb="FFFBE4D5"/>
    <pageSetUpPr fitToPage="1"/>
  </sheetPr>
  <dimension ref="A1:AA1043"/>
  <sheetViews>
    <sheetView workbookViewId="0">
      <pane ySplit="2" topLeftCell="A409" activePane="bottomLeft" state="frozen"/>
      <selection sqref="A1:L1"/>
      <selection pane="bottomLeft" sqref="A1:L1"/>
    </sheetView>
  </sheetViews>
  <sheetFormatPr defaultColWidth="14.42578125" defaultRowHeight="15" customHeight="1" x14ac:dyDescent="0.25"/>
  <cols>
    <col min="1" max="1" width="2.7109375" style="90" customWidth="1"/>
    <col min="2" max="2" width="13.140625" style="90" bestFit="1" customWidth="1"/>
    <col min="3" max="3" width="12.42578125" style="90" customWidth="1"/>
    <col min="4" max="7" width="6.5703125" style="90" customWidth="1"/>
    <col min="8" max="8" width="11.5703125" style="90" customWidth="1"/>
    <col min="9" max="9" width="6.5703125" style="90" customWidth="1"/>
    <col min="10" max="10" width="8.85546875" style="90" customWidth="1"/>
    <col min="11" max="12" width="13.42578125" style="90" customWidth="1"/>
    <col min="13" max="13" width="9.5703125" style="90" customWidth="1"/>
    <col min="14" max="14" width="8.28515625" style="90" customWidth="1"/>
    <col min="15" max="27" width="8.5703125" style="90" customWidth="1"/>
  </cols>
  <sheetData>
    <row r="1" spans="1:27" ht="18" customHeight="1" x14ac:dyDescent="0.25">
      <c r="A1" s="105" t="s">
        <v>460</v>
      </c>
      <c r="B1" s="105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63"/>
      <c r="N1" s="64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spans="1:27" ht="18" customHeight="1" x14ac:dyDescent="0.25">
      <c r="A2" s="27"/>
      <c r="B2" s="27"/>
      <c r="C2" s="65" t="s">
        <v>461</v>
      </c>
      <c r="D2" s="29" t="s">
        <v>462</v>
      </c>
      <c r="E2" s="29" t="s">
        <v>463</v>
      </c>
      <c r="F2" s="29" t="s">
        <v>464</v>
      </c>
      <c r="G2" s="29" t="s">
        <v>465</v>
      </c>
      <c r="H2" s="29" t="s">
        <v>466</v>
      </c>
      <c r="I2" s="29" t="s">
        <v>467</v>
      </c>
      <c r="J2" s="29" t="s">
        <v>468</v>
      </c>
      <c r="K2" s="30" t="s">
        <v>469</v>
      </c>
      <c r="L2" s="31" t="s">
        <v>470</v>
      </c>
      <c r="M2" s="32" t="s">
        <v>471</v>
      </c>
      <c r="N2" s="25" t="s">
        <v>472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8" hidden="1" customHeight="1" x14ac:dyDescent="0.25">
      <c r="A3" s="27">
        <v>1</v>
      </c>
      <c r="B3" s="7" t="s">
        <v>2</v>
      </c>
      <c r="C3" s="8" t="s">
        <v>2</v>
      </c>
      <c r="D3" s="8" t="s">
        <v>526</v>
      </c>
      <c r="E3" s="8">
        <v>2002</v>
      </c>
      <c r="F3" s="8" t="s">
        <v>473</v>
      </c>
      <c r="G3" s="9" t="s">
        <v>485</v>
      </c>
      <c r="H3" s="8">
        <v>114270</v>
      </c>
      <c r="I3" s="8">
        <v>3</v>
      </c>
      <c r="J3" s="8" t="s">
        <v>481</v>
      </c>
      <c r="K3" s="34">
        <f>VLOOKUP(B3,Sheet2!$A$1:$G$600,6,FALSE)</f>
        <v>7900</v>
      </c>
      <c r="L3" s="35">
        <f>K3*171</f>
        <v>1350900</v>
      </c>
      <c r="M3" s="34">
        <v>7900</v>
      </c>
      <c r="N3" s="32">
        <f>(K3-M3)</f>
        <v>0</v>
      </c>
      <c r="O3" s="21"/>
      <c r="P3" s="8"/>
      <c r="Q3" s="8"/>
      <c r="R3" s="8"/>
      <c r="S3" s="8"/>
      <c r="T3" s="8"/>
      <c r="U3" s="8"/>
      <c r="V3" s="8"/>
      <c r="W3" s="8"/>
      <c r="X3" s="8">
        <v>0</v>
      </c>
      <c r="Y3" s="8" t="s">
        <v>485</v>
      </c>
      <c r="Z3" s="8"/>
      <c r="AA3" s="8"/>
    </row>
    <row r="4" spans="1:27" ht="18" hidden="1" customHeight="1" x14ac:dyDescent="0.25">
      <c r="A4" s="27">
        <v>2</v>
      </c>
      <c r="B4" s="8" t="s">
        <v>3</v>
      </c>
      <c r="C4" s="8" t="s">
        <v>3</v>
      </c>
      <c r="D4" s="8" t="s">
        <v>524</v>
      </c>
      <c r="E4" s="8">
        <v>2002</v>
      </c>
      <c r="F4" s="8" t="s">
        <v>474</v>
      </c>
      <c r="G4" s="9" t="s">
        <v>485</v>
      </c>
      <c r="H4" s="8">
        <v>16570</v>
      </c>
      <c r="I4" s="8">
        <v>3</v>
      </c>
      <c r="J4" s="8" t="s">
        <v>487</v>
      </c>
      <c r="K4" s="34">
        <f>VLOOKUP(B4,Sheet2!$A$1:$G$600,6,FALSE)</f>
        <v>10200</v>
      </c>
      <c r="L4" s="35">
        <f>K4*171</f>
        <v>1744200</v>
      </c>
      <c r="M4" s="34">
        <v>10200</v>
      </c>
      <c r="N4" s="32">
        <f t="shared" ref="N4:N67" si="0">(K4-M4)</f>
        <v>0</v>
      </c>
      <c r="O4" s="21"/>
      <c r="P4" s="8"/>
      <c r="Q4" s="8"/>
      <c r="R4" s="8"/>
      <c r="S4" s="8"/>
      <c r="T4" s="8"/>
      <c r="U4" s="8"/>
      <c r="V4" s="8"/>
      <c r="W4" s="8"/>
      <c r="X4" s="8">
        <v>1</v>
      </c>
      <c r="Y4" s="8" t="s">
        <v>489</v>
      </c>
      <c r="Z4" s="8"/>
      <c r="AA4" s="8"/>
    </row>
    <row r="5" spans="1:27" ht="18" hidden="1" customHeight="1" x14ac:dyDescent="0.25">
      <c r="A5" s="27">
        <v>3</v>
      </c>
      <c r="B5" s="7" t="s">
        <v>5</v>
      </c>
      <c r="C5" s="8" t="s">
        <v>5</v>
      </c>
      <c r="D5" s="8" t="s">
        <v>510</v>
      </c>
      <c r="E5" s="8">
        <v>1991</v>
      </c>
      <c r="F5" s="8" t="s">
        <v>474</v>
      </c>
      <c r="G5" s="9" t="s">
        <v>485</v>
      </c>
      <c r="H5" s="8">
        <v>16600</v>
      </c>
      <c r="I5" s="8">
        <v>3</v>
      </c>
      <c r="J5" s="8" t="s">
        <v>481</v>
      </c>
      <c r="K5" s="34">
        <f>VLOOKUP(B5,Sheet2!$A$1:$G$600,6,FALSE)</f>
        <v>12000</v>
      </c>
      <c r="L5" s="35">
        <f t="shared" ref="L5:L68" si="1">K5*171</f>
        <v>2052000</v>
      </c>
      <c r="M5" s="34">
        <v>12000</v>
      </c>
      <c r="N5" s="32">
        <f t="shared" si="0"/>
        <v>0</v>
      </c>
      <c r="O5" s="21"/>
      <c r="P5" s="8"/>
      <c r="Q5" s="8"/>
      <c r="R5" s="8"/>
      <c r="S5" s="8"/>
      <c r="T5" s="8"/>
      <c r="U5" s="8"/>
      <c r="V5" s="8"/>
      <c r="W5" s="8"/>
      <c r="X5" s="8">
        <v>2</v>
      </c>
      <c r="Y5" s="8" t="s">
        <v>509</v>
      </c>
      <c r="Z5" s="8"/>
      <c r="AA5" s="8"/>
    </row>
    <row r="6" spans="1:27" ht="18" hidden="1" customHeight="1" x14ac:dyDescent="0.25">
      <c r="A6" s="27">
        <v>4</v>
      </c>
      <c r="B6" s="7" t="s">
        <v>6</v>
      </c>
      <c r="C6" s="8" t="s">
        <v>6</v>
      </c>
      <c r="D6" s="8" t="s">
        <v>523</v>
      </c>
      <c r="E6" s="8">
        <v>1986</v>
      </c>
      <c r="F6" s="8" t="s">
        <v>474</v>
      </c>
      <c r="G6" s="9" t="s">
        <v>485</v>
      </c>
      <c r="H6" s="8">
        <v>16800</v>
      </c>
      <c r="I6" s="8">
        <v>3</v>
      </c>
      <c r="J6" s="8" t="s">
        <v>481</v>
      </c>
      <c r="K6" s="34">
        <f>VLOOKUP(B6,Sheet2!$A$1:$G$600,6,FALSE)</f>
        <v>13000</v>
      </c>
      <c r="L6" s="35">
        <f t="shared" si="1"/>
        <v>2223000</v>
      </c>
      <c r="M6" s="34">
        <v>13000</v>
      </c>
      <c r="N6" s="32">
        <f t="shared" si="0"/>
        <v>0</v>
      </c>
      <c r="O6" s="21"/>
      <c r="P6" s="8"/>
      <c r="Q6" s="8"/>
      <c r="R6" s="8"/>
      <c r="S6" s="8"/>
      <c r="T6" s="8"/>
      <c r="U6" s="8"/>
      <c r="V6" s="8"/>
      <c r="W6" s="8"/>
      <c r="X6" s="8">
        <v>3</v>
      </c>
      <c r="Y6" s="8" t="s">
        <v>483</v>
      </c>
      <c r="Z6" s="8"/>
      <c r="AA6" s="8"/>
    </row>
    <row r="7" spans="1:27" ht="18" hidden="1" customHeight="1" x14ac:dyDescent="0.25">
      <c r="A7" s="27">
        <v>5</v>
      </c>
      <c r="B7" s="7" t="s">
        <v>7</v>
      </c>
      <c r="C7" s="8" t="s">
        <v>7</v>
      </c>
      <c r="D7" s="8" t="s">
        <v>523</v>
      </c>
      <c r="E7" s="8" t="s">
        <v>475</v>
      </c>
      <c r="F7" s="8" t="s">
        <v>474</v>
      </c>
      <c r="G7" s="9" t="s">
        <v>506</v>
      </c>
      <c r="H7" s="8">
        <v>116618</v>
      </c>
      <c r="I7" s="8">
        <v>3</v>
      </c>
      <c r="J7" s="8" t="s">
        <v>486</v>
      </c>
      <c r="K7" s="34">
        <f>VLOOKUP(B7,Sheet2!$A$1:$G$600,6,FALSE)</f>
        <v>40000</v>
      </c>
      <c r="L7" s="35">
        <f t="shared" si="1"/>
        <v>6840000</v>
      </c>
      <c r="M7" s="34">
        <v>40000</v>
      </c>
      <c r="N7" s="32">
        <f t="shared" si="0"/>
        <v>0</v>
      </c>
      <c r="O7" s="21"/>
      <c r="P7" s="8"/>
      <c r="Q7" s="8"/>
      <c r="R7" s="8"/>
      <c r="S7" s="8"/>
      <c r="T7" s="8"/>
      <c r="U7" s="8"/>
      <c r="V7" s="8"/>
      <c r="W7" s="8"/>
      <c r="X7" s="8">
        <v>4</v>
      </c>
      <c r="Y7" s="8" t="s">
        <v>478</v>
      </c>
      <c r="Z7" s="8"/>
      <c r="AA7" s="8"/>
    </row>
    <row r="8" spans="1:27" ht="18" hidden="1" customHeight="1" x14ac:dyDescent="0.25">
      <c r="A8" s="27">
        <v>6</v>
      </c>
      <c r="B8" s="7" t="s">
        <v>8</v>
      </c>
      <c r="C8" s="8" t="s">
        <v>8</v>
      </c>
      <c r="D8" s="8" t="s">
        <v>523</v>
      </c>
      <c r="E8" s="8" t="s">
        <v>475</v>
      </c>
      <c r="F8" s="8" t="s">
        <v>474</v>
      </c>
      <c r="G8" s="9" t="s">
        <v>506</v>
      </c>
      <c r="H8" s="8">
        <v>116618</v>
      </c>
      <c r="I8" s="8">
        <v>3</v>
      </c>
      <c r="J8" s="8" t="s">
        <v>492</v>
      </c>
      <c r="K8" s="34">
        <f>VLOOKUP(B8,Sheet2!$A$1:$G$600,6,FALSE)</f>
        <v>40000</v>
      </c>
      <c r="L8" s="35">
        <f t="shared" si="1"/>
        <v>6840000</v>
      </c>
      <c r="M8" s="34">
        <v>40000</v>
      </c>
      <c r="N8" s="32">
        <f t="shared" si="0"/>
        <v>0</v>
      </c>
      <c r="O8" s="21"/>
      <c r="P8" s="8"/>
      <c r="Q8" s="8"/>
      <c r="R8" s="8"/>
      <c r="S8" s="8"/>
      <c r="T8" s="8"/>
      <c r="U8" s="8"/>
      <c r="V8" s="8"/>
      <c r="W8" s="8"/>
      <c r="X8" s="8">
        <v>5</v>
      </c>
      <c r="Y8" s="8" t="s">
        <v>520</v>
      </c>
      <c r="Z8" s="8"/>
      <c r="AA8" s="8"/>
    </row>
    <row r="9" spans="1:27" ht="18" hidden="1" customHeight="1" x14ac:dyDescent="0.25">
      <c r="A9" s="27">
        <v>7</v>
      </c>
      <c r="B9" s="7" t="s">
        <v>10</v>
      </c>
      <c r="C9" s="8" t="s">
        <v>10</v>
      </c>
      <c r="D9" s="8" t="s">
        <v>511</v>
      </c>
      <c r="E9" s="8" t="s">
        <v>475</v>
      </c>
      <c r="F9" s="8" t="s">
        <v>473</v>
      </c>
      <c r="G9" s="9" t="s">
        <v>520</v>
      </c>
      <c r="H9" s="8">
        <v>118135</v>
      </c>
      <c r="I9" s="8" t="s">
        <v>521</v>
      </c>
      <c r="J9" s="8" t="s">
        <v>529</v>
      </c>
      <c r="K9" s="34">
        <f>VLOOKUP(B9,Sheet2!$A$1:$G$600,6,FALSE)</f>
        <v>24500</v>
      </c>
      <c r="L9" s="35">
        <f t="shared" si="1"/>
        <v>4189500</v>
      </c>
      <c r="M9" s="34">
        <v>24500</v>
      </c>
      <c r="N9" s="32">
        <f t="shared" si="0"/>
        <v>0</v>
      </c>
      <c r="O9" s="21"/>
      <c r="P9" s="8"/>
      <c r="Q9" s="8"/>
      <c r="R9" s="8"/>
      <c r="S9" s="8"/>
      <c r="T9" s="8"/>
      <c r="U9" s="8"/>
      <c r="V9" s="8"/>
      <c r="W9" s="8"/>
      <c r="X9" s="8">
        <v>6</v>
      </c>
      <c r="Y9" s="8" t="s">
        <v>530</v>
      </c>
      <c r="Z9" s="8"/>
      <c r="AA9" s="8"/>
    </row>
    <row r="10" spans="1:27" ht="18" hidden="1" customHeight="1" x14ac:dyDescent="0.25">
      <c r="A10" s="27">
        <v>8</v>
      </c>
      <c r="B10" s="7" t="s">
        <v>11</v>
      </c>
      <c r="C10" s="21" t="s">
        <v>11</v>
      </c>
      <c r="D10" s="8" t="s">
        <v>519</v>
      </c>
      <c r="E10" s="8" t="s">
        <v>475</v>
      </c>
      <c r="F10" s="8" t="s">
        <v>476</v>
      </c>
      <c r="G10" s="9" t="s">
        <v>520</v>
      </c>
      <c r="H10" s="8">
        <v>326135</v>
      </c>
      <c r="I10" s="8" t="s">
        <v>521</v>
      </c>
      <c r="J10" s="8" t="s">
        <v>479</v>
      </c>
      <c r="K10" s="34">
        <f>VLOOKUP(B10,Sheet2!$A$1:$G$600,6,FALSE)</f>
        <v>38000</v>
      </c>
      <c r="L10" s="35">
        <f t="shared" si="1"/>
        <v>6498000</v>
      </c>
      <c r="M10" s="34">
        <v>38000</v>
      </c>
      <c r="N10" s="32">
        <f t="shared" si="0"/>
        <v>0</v>
      </c>
      <c r="O10" s="21"/>
      <c r="P10" s="8"/>
      <c r="Q10" s="8"/>
      <c r="R10" s="8"/>
      <c r="S10" s="8"/>
      <c r="T10" s="8"/>
      <c r="U10" s="8"/>
      <c r="V10" s="8"/>
      <c r="W10" s="8"/>
      <c r="X10" s="8">
        <v>7</v>
      </c>
      <c r="Y10" s="8" t="s">
        <v>531</v>
      </c>
      <c r="Z10" s="8"/>
      <c r="AA10" s="8"/>
    </row>
    <row r="11" spans="1:27" ht="18" hidden="1" customHeight="1" x14ac:dyDescent="0.25">
      <c r="A11" s="27">
        <v>9</v>
      </c>
      <c r="B11" s="7" t="s">
        <v>12</v>
      </c>
      <c r="C11" s="8" t="s">
        <v>12</v>
      </c>
      <c r="D11" s="8" t="s">
        <v>519</v>
      </c>
      <c r="E11" s="8" t="s">
        <v>475</v>
      </c>
      <c r="F11" s="8" t="s">
        <v>476</v>
      </c>
      <c r="G11" s="9" t="s">
        <v>520</v>
      </c>
      <c r="H11" s="8">
        <v>326135</v>
      </c>
      <c r="I11" s="8" t="s">
        <v>521</v>
      </c>
      <c r="J11" s="8" t="s">
        <v>479</v>
      </c>
      <c r="K11" s="34">
        <f>VLOOKUP(B11,Sheet2!$A$1:$G$600,6,FALSE)</f>
        <v>38000</v>
      </c>
      <c r="L11" s="35">
        <f t="shared" si="1"/>
        <v>6498000</v>
      </c>
      <c r="M11" s="34">
        <v>38000</v>
      </c>
      <c r="N11" s="32">
        <f t="shared" si="0"/>
        <v>0</v>
      </c>
      <c r="O11" s="21"/>
      <c r="P11" s="8"/>
      <c r="Q11" s="8"/>
      <c r="R11" s="8"/>
      <c r="S11" s="8"/>
      <c r="T11" s="8"/>
      <c r="U11" s="8"/>
      <c r="V11" s="8"/>
      <c r="W11" s="8"/>
      <c r="X11" s="8">
        <v>8</v>
      </c>
      <c r="Y11" s="8" t="s">
        <v>506</v>
      </c>
      <c r="Z11" s="8"/>
      <c r="AA11" s="8"/>
    </row>
    <row r="12" spans="1:27" ht="18" hidden="1" customHeight="1" x14ac:dyDescent="0.25">
      <c r="A12" s="27">
        <v>10</v>
      </c>
      <c r="B12" s="7" t="s">
        <v>13</v>
      </c>
      <c r="C12" s="8" t="s">
        <v>13</v>
      </c>
      <c r="D12" s="8" t="s">
        <v>519</v>
      </c>
      <c r="E12" s="8" t="s">
        <v>475</v>
      </c>
      <c r="F12" s="8" t="s">
        <v>476</v>
      </c>
      <c r="G12" s="9" t="s">
        <v>520</v>
      </c>
      <c r="H12" s="8">
        <v>326135</v>
      </c>
      <c r="I12" s="8" t="s">
        <v>521</v>
      </c>
      <c r="J12" s="8" t="s">
        <v>479</v>
      </c>
      <c r="K12" s="34">
        <f>VLOOKUP(B12,Sheet2!$A$1:$G$600,6,FALSE)</f>
        <v>38000</v>
      </c>
      <c r="L12" s="35">
        <f t="shared" si="1"/>
        <v>6498000</v>
      </c>
      <c r="M12" s="34">
        <v>38000</v>
      </c>
      <c r="N12" s="32">
        <f t="shared" si="0"/>
        <v>0</v>
      </c>
      <c r="O12" s="21"/>
      <c r="P12" s="8"/>
      <c r="Q12" s="8"/>
      <c r="R12" s="8"/>
      <c r="S12" s="8"/>
      <c r="T12" s="8"/>
      <c r="U12" s="8"/>
      <c r="V12" s="8"/>
      <c r="W12" s="8"/>
      <c r="X12" s="8">
        <v>9</v>
      </c>
      <c r="Y12" s="8" t="s">
        <v>495</v>
      </c>
      <c r="Z12" s="8"/>
      <c r="AA12" s="8"/>
    </row>
    <row r="13" spans="1:27" ht="18" hidden="1" customHeight="1" x14ac:dyDescent="0.25">
      <c r="A13" s="27">
        <v>11</v>
      </c>
      <c r="B13" s="7" t="s">
        <v>14</v>
      </c>
      <c r="C13" s="8" t="s">
        <v>14</v>
      </c>
      <c r="D13" s="8" t="s">
        <v>519</v>
      </c>
      <c r="E13" s="8" t="s">
        <v>475</v>
      </c>
      <c r="F13" s="8" t="s">
        <v>476</v>
      </c>
      <c r="G13" s="9" t="s">
        <v>506</v>
      </c>
      <c r="H13" s="8">
        <v>326138</v>
      </c>
      <c r="I13" s="8" t="s">
        <v>521</v>
      </c>
      <c r="J13" s="8" t="s">
        <v>487</v>
      </c>
      <c r="K13" s="34">
        <f>VLOOKUP(B13,Sheet2!$A$1:$G$600,6,FALSE)</f>
        <v>35000</v>
      </c>
      <c r="L13" s="35">
        <f t="shared" si="1"/>
        <v>5985000</v>
      </c>
      <c r="M13" s="34">
        <v>35000</v>
      </c>
      <c r="N13" s="32">
        <f t="shared" si="0"/>
        <v>0</v>
      </c>
      <c r="O13" s="21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ht="18" hidden="1" customHeight="1" x14ac:dyDescent="0.25">
      <c r="A14" s="27">
        <v>12</v>
      </c>
      <c r="B14" s="7" t="s">
        <v>15</v>
      </c>
      <c r="C14" s="8" t="s">
        <v>15</v>
      </c>
      <c r="D14" s="8" t="s">
        <v>519</v>
      </c>
      <c r="E14" s="8" t="s">
        <v>475</v>
      </c>
      <c r="F14" s="8" t="s">
        <v>476</v>
      </c>
      <c r="G14" s="9" t="s">
        <v>506</v>
      </c>
      <c r="H14" s="8">
        <v>326138</v>
      </c>
      <c r="I14" s="8" t="s">
        <v>521</v>
      </c>
      <c r="J14" s="8" t="s">
        <v>487</v>
      </c>
      <c r="K14" s="34">
        <f>VLOOKUP(B14,Sheet2!$A$1:$G$600,6,FALSE)</f>
        <v>35000</v>
      </c>
      <c r="L14" s="35">
        <f t="shared" si="1"/>
        <v>5985000</v>
      </c>
      <c r="M14" s="34">
        <v>35000</v>
      </c>
      <c r="N14" s="32">
        <f t="shared" si="0"/>
        <v>0</v>
      </c>
      <c r="O14" s="21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ht="18" hidden="1" customHeight="1" x14ac:dyDescent="0.25">
      <c r="A15" s="27">
        <v>13</v>
      </c>
      <c r="B15" s="7" t="s">
        <v>16</v>
      </c>
      <c r="C15" s="9" t="s">
        <v>16</v>
      </c>
      <c r="D15" s="8" t="s">
        <v>516</v>
      </c>
      <c r="E15" s="8">
        <v>1993</v>
      </c>
      <c r="F15" s="8" t="s">
        <v>474</v>
      </c>
      <c r="G15" s="9" t="s">
        <v>506</v>
      </c>
      <c r="H15" s="8">
        <v>16528</v>
      </c>
      <c r="I15" s="8">
        <v>3</v>
      </c>
      <c r="J15" s="8" t="s">
        <v>479</v>
      </c>
      <c r="K15" s="34">
        <f>VLOOKUP(B15,Sheet2!$A$1:$G$600,6,FALSE)</f>
        <v>52000</v>
      </c>
      <c r="L15" s="35">
        <f t="shared" si="1"/>
        <v>8892000</v>
      </c>
      <c r="M15" s="34">
        <v>52000</v>
      </c>
      <c r="N15" s="32">
        <f t="shared" si="0"/>
        <v>0</v>
      </c>
      <c r="O15" s="21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18" hidden="1" customHeight="1" x14ac:dyDescent="0.25">
      <c r="A16" s="27">
        <v>14</v>
      </c>
      <c r="B16" s="7" t="s">
        <v>17</v>
      </c>
      <c r="C16" s="67" t="s">
        <v>17</v>
      </c>
      <c r="D16" s="8" t="s">
        <v>516</v>
      </c>
      <c r="E16" s="8">
        <v>1995</v>
      </c>
      <c r="F16" s="8" t="s">
        <v>474</v>
      </c>
      <c r="G16" s="9" t="s">
        <v>506</v>
      </c>
      <c r="H16" s="8">
        <v>16528</v>
      </c>
      <c r="I16" s="8">
        <v>3</v>
      </c>
      <c r="J16" s="8" t="s">
        <v>481</v>
      </c>
      <c r="K16" s="34">
        <f>VLOOKUP(B16,Sheet2!$A$1:$G$600,6,FALSE)</f>
        <v>50000</v>
      </c>
      <c r="L16" s="35">
        <f t="shared" si="1"/>
        <v>8550000</v>
      </c>
      <c r="M16" s="34">
        <v>50000</v>
      </c>
      <c r="N16" s="32">
        <f>(K16-M16)</f>
        <v>0</v>
      </c>
      <c r="O16" s="21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18" hidden="1" customHeight="1" x14ac:dyDescent="0.25">
      <c r="A17" s="27">
        <v>15</v>
      </c>
      <c r="B17" s="7" t="s">
        <v>18</v>
      </c>
      <c r="C17" s="8" t="s">
        <v>18</v>
      </c>
      <c r="D17" s="8" t="s">
        <v>516</v>
      </c>
      <c r="E17" s="8">
        <v>2004</v>
      </c>
      <c r="F17" s="8" t="s">
        <v>474</v>
      </c>
      <c r="G17" s="9" t="s">
        <v>485</v>
      </c>
      <c r="H17" s="8">
        <v>116520</v>
      </c>
      <c r="I17" s="8">
        <v>3</v>
      </c>
      <c r="J17" s="8" t="s">
        <v>487</v>
      </c>
      <c r="K17" s="34">
        <f>VLOOKUP(B17,Sheet2!$A$1:$G$600,6,FALSE)</f>
        <v>27800</v>
      </c>
      <c r="L17" s="35">
        <f t="shared" si="1"/>
        <v>4753800</v>
      </c>
      <c r="M17" s="34">
        <v>27800</v>
      </c>
      <c r="N17" s="32">
        <f t="shared" si="0"/>
        <v>0</v>
      </c>
      <c r="O17" s="21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ht="18" hidden="1" customHeight="1" x14ac:dyDescent="0.25">
      <c r="A18" s="27">
        <v>16</v>
      </c>
      <c r="B18" s="7" t="s">
        <v>19</v>
      </c>
      <c r="C18" s="67" t="s">
        <v>19</v>
      </c>
      <c r="D18" s="8" t="s">
        <v>511</v>
      </c>
      <c r="E18" s="8">
        <v>2001</v>
      </c>
      <c r="F18" s="8" t="s">
        <v>473</v>
      </c>
      <c r="G18" s="9" t="s">
        <v>495</v>
      </c>
      <c r="H18" s="8">
        <v>118239</v>
      </c>
      <c r="I18" s="8">
        <v>3</v>
      </c>
      <c r="J18" s="8" t="s">
        <v>488</v>
      </c>
      <c r="K18" s="34">
        <f>VLOOKUP(B18,Sheet2!$A$1:$G$600,6,FALSE)</f>
        <v>32000</v>
      </c>
      <c r="L18" s="35">
        <f t="shared" si="1"/>
        <v>5472000</v>
      </c>
      <c r="M18" s="34">
        <v>32000</v>
      </c>
      <c r="N18" s="32">
        <f t="shared" si="0"/>
        <v>0</v>
      </c>
      <c r="O18" s="21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8" hidden="1" customHeight="1" x14ac:dyDescent="0.25">
      <c r="A19" s="27">
        <v>17</v>
      </c>
      <c r="B19" s="7" t="s">
        <v>20</v>
      </c>
      <c r="C19" s="8" t="s">
        <v>20</v>
      </c>
      <c r="D19" s="8" t="s">
        <v>516</v>
      </c>
      <c r="E19" s="8">
        <v>2009</v>
      </c>
      <c r="F19" s="8" t="s">
        <v>474</v>
      </c>
      <c r="G19" s="9" t="s">
        <v>485</v>
      </c>
      <c r="H19" s="8">
        <v>116520</v>
      </c>
      <c r="I19" s="8">
        <v>3</v>
      </c>
      <c r="J19" s="8" t="s">
        <v>481</v>
      </c>
      <c r="K19" s="34">
        <f>VLOOKUP(B19,Sheet2!$A$1:$G$600,6,FALSE)</f>
        <v>27500</v>
      </c>
      <c r="L19" s="35">
        <f t="shared" si="1"/>
        <v>4702500</v>
      </c>
      <c r="M19" s="34">
        <v>27500</v>
      </c>
      <c r="N19" s="32">
        <f t="shared" si="0"/>
        <v>0</v>
      </c>
      <c r="O19" s="21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ht="18" hidden="1" customHeight="1" x14ac:dyDescent="0.25">
      <c r="A20" s="27">
        <v>18</v>
      </c>
      <c r="B20" s="12" t="s">
        <v>21</v>
      </c>
      <c r="C20" s="8" t="s">
        <v>21</v>
      </c>
      <c r="D20" s="8" t="s">
        <v>516</v>
      </c>
      <c r="E20" s="8">
        <v>2004</v>
      </c>
      <c r="F20" s="8" t="s">
        <v>474</v>
      </c>
      <c r="G20" s="9" t="s">
        <v>485</v>
      </c>
      <c r="H20" s="8">
        <v>116520</v>
      </c>
      <c r="I20" s="8">
        <v>3</v>
      </c>
      <c r="J20" s="8" t="s">
        <v>490</v>
      </c>
      <c r="K20" s="34">
        <f>VLOOKUP(B20,Sheet2!$A$1:$G$600,6,FALSE)</f>
        <v>28500</v>
      </c>
      <c r="L20" s="35">
        <f t="shared" si="1"/>
        <v>4873500</v>
      </c>
      <c r="M20" s="34">
        <v>28500</v>
      </c>
      <c r="N20" s="32">
        <f t="shared" si="0"/>
        <v>0</v>
      </c>
      <c r="O20" s="21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ht="18" hidden="1" customHeight="1" x14ac:dyDescent="0.25">
      <c r="A21" s="27">
        <v>19</v>
      </c>
      <c r="B21" s="12" t="s">
        <v>23</v>
      </c>
      <c r="C21" s="21" t="s">
        <v>23</v>
      </c>
      <c r="D21" s="8" t="s">
        <v>511</v>
      </c>
      <c r="E21" s="8">
        <v>2007</v>
      </c>
      <c r="F21" s="8" t="s">
        <v>473</v>
      </c>
      <c r="G21" s="9" t="s">
        <v>506</v>
      </c>
      <c r="H21" s="8">
        <v>118238</v>
      </c>
      <c r="I21" s="8" t="s">
        <v>522</v>
      </c>
      <c r="J21" s="8" t="s">
        <v>517</v>
      </c>
      <c r="K21" s="34">
        <f>VLOOKUP(B21,Sheet2!$A$1:$G$600,6,FALSE)</f>
        <v>29000</v>
      </c>
      <c r="L21" s="35">
        <f t="shared" si="1"/>
        <v>4959000</v>
      </c>
      <c r="M21" s="34">
        <v>29000</v>
      </c>
      <c r="N21" s="32">
        <f t="shared" si="0"/>
        <v>0</v>
      </c>
      <c r="O21" s="21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ht="18" hidden="1" customHeight="1" x14ac:dyDescent="0.25">
      <c r="A22" s="27">
        <v>20</v>
      </c>
      <c r="B22" s="13" t="s">
        <v>22</v>
      </c>
      <c r="C22" s="9" t="s">
        <v>22</v>
      </c>
      <c r="D22" s="8" t="s">
        <v>511</v>
      </c>
      <c r="E22" s="8">
        <v>2003</v>
      </c>
      <c r="F22" s="8" t="s">
        <v>474</v>
      </c>
      <c r="G22" s="9" t="s">
        <v>485</v>
      </c>
      <c r="H22" s="8">
        <v>116520</v>
      </c>
      <c r="I22" s="8">
        <v>3</v>
      </c>
      <c r="J22" s="8" t="s">
        <v>487</v>
      </c>
      <c r="K22" s="34">
        <f>VLOOKUP(B22,Sheet2!$A$1:$G$600,6,FALSE)</f>
        <v>27500</v>
      </c>
      <c r="L22" s="35">
        <f t="shared" si="1"/>
        <v>4702500</v>
      </c>
      <c r="M22" s="34">
        <v>27500</v>
      </c>
      <c r="N22" s="32">
        <f t="shared" si="0"/>
        <v>0</v>
      </c>
      <c r="O22" s="21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18" hidden="1" customHeight="1" x14ac:dyDescent="0.25">
      <c r="A23" s="27">
        <v>21</v>
      </c>
      <c r="B23" s="13" t="s">
        <v>24</v>
      </c>
      <c r="C23" s="9" t="s">
        <v>24</v>
      </c>
      <c r="D23" s="8" t="s">
        <v>511</v>
      </c>
      <c r="E23" s="6">
        <v>2010</v>
      </c>
      <c r="F23" s="8" t="s">
        <v>474</v>
      </c>
      <c r="G23" s="9" t="s">
        <v>485</v>
      </c>
      <c r="H23" s="8">
        <v>116520</v>
      </c>
      <c r="I23" s="8">
        <v>3</v>
      </c>
      <c r="J23" s="8" t="s">
        <v>487</v>
      </c>
      <c r="K23" s="34">
        <f>VLOOKUP(B23,Sheet2!$A$1:$G$600,6,FALSE)</f>
        <v>27500</v>
      </c>
      <c r="L23" s="35">
        <f t="shared" si="1"/>
        <v>4702500</v>
      </c>
      <c r="M23" s="34">
        <v>27500</v>
      </c>
      <c r="N23" s="32">
        <f t="shared" si="0"/>
        <v>0</v>
      </c>
      <c r="O23" s="21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ht="18" hidden="1" customHeight="1" x14ac:dyDescent="0.25">
      <c r="A24" s="27">
        <v>22</v>
      </c>
      <c r="B24" s="12" t="s">
        <v>25</v>
      </c>
      <c r="C24" s="9" t="s">
        <v>25</v>
      </c>
      <c r="D24" s="8" t="s">
        <v>511</v>
      </c>
      <c r="E24" s="6">
        <v>2005</v>
      </c>
      <c r="F24" s="8" t="s">
        <v>474</v>
      </c>
      <c r="G24" s="9" t="s">
        <v>485</v>
      </c>
      <c r="H24" s="8">
        <v>116520</v>
      </c>
      <c r="I24" s="8">
        <v>3</v>
      </c>
      <c r="J24" s="8" t="s">
        <v>479</v>
      </c>
      <c r="K24" s="34">
        <f>VLOOKUP(B24,Sheet2!$A$1:$G$600,6,FALSE)</f>
        <v>28500</v>
      </c>
      <c r="L24" s="35">
        <f t="shared" si="1"/>
        <v>4873500</v>
      </c>
      <c r="M24" s="34">
        <v>28500</v>
      </c>
      <c r="N24" s="32">
        <f t="shared" si="0"/>
        <v>0</v>
      </c>
      <c r="O24" s="21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ht="18" hidden="1" customHeight="1" x14ac:dyDescent="0.25">
      <c r="A25" s="27">
        <v>23</v>
      </c>
      <c r="B25" s="12" t="s">
        <v>26</v>
      </c>
      <c r="C25" s="9" t="s">
        <v>26</v>
      </c>
      <c r="D25" s="8" t="s">
        <v>523</v>
      </c>
      <c r="E25" s="6">
        <v>2018</v>
      </c>
      <c r="F25" s="8" t="s">
        <v>474</v>
      </c>
      <c r="G25" s="9" t="s">
        <v>485</v>
      </c>
      <c r="H25" s="8">
        <v>114060</v>
      </c>
      <c r="I25" s="8">
        <v>3</v>
      </c>
      <c r="J25" s="8" t="s">
        <v>487</v>
      </c>
      <c r="K25" s="34">
        <f>VLOOKUP(B25,Sheet2!$A$1:$G$600,6,FALSE)</f>
        <v>13400</v>
      </c>
      <c r="L25" s="35">
        <f t="shared" si="1"/>
        <v>2291400</v>
      </c>
      <c r="M25" s="34">
        <v>13400</v>
      </c>
      <c r="N25" s="32">
        <f t="shared" si="0"/>
        <v>0</v>
      </c>
      <c r="O25" s="21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18" hidden="1" customHeight="1" x14ac:dyDescent="0.25">
      <c r="A26" s="27">
        <v>24</v>
      </c>
      <c r="B26" s="7" t="s">
        <v>27</v>
      </c>
      <c r="C26" s="9" t="s">
        <v>27</v>
      </c>
      <c r="D26" s="8" t="s">
        <v>507</v>
      </c>
      <c r="E26" s="8">
        <v>2001</v>
      </c>
      <c r="F26" s="8" t="s">
        <v>474</v>
      </c>
      <c r="G26" s="9" t="s">
        <v>485</v>
      </c>
      <c r="H26" s="8">
        <v>16710</v>
      </c>
      <c r="I26" s="8">
        <v>3</v>
      </c>
      <c r="J26" s="8" t="s">
        <v>487</v>
      </c>
      <c r="K26" s="34">
        <f>VLOOKUP(B26,Sheet2!$A$1:$G$600,6,FALSE)</f>
        <v>13900</v>
      </c>
      <c r="L26" s="35">
        <f t="shared" si="1"/>
        <v>2376900</v>
      </c>
      <c r="M26" s="34">
        <v>13900</v>
      </c>
      <c r="N26" s="32">
        <f t="shared" si="0"/>
        <v>0</v>
      </c>
      <c r="O26" s="21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18" hidden="1" customHeight="1" x14ac:dyDescent="0.25">
      <c r="A27" s="27">
        <v>25</v>
      </c>
      <c r="B27" s="12" t="s">
        <v>28</v>
      </c>
      <c r="C27" s="9" t="s">
        <v>28</v>
      </c>
      <c r="D27" s="8" t="s">
        <v>507</v>
      </c>
      <c r="E27" s="8">
        <v>2002</v>
      </c>
      <c r="F27" s="8" t="s">
        <v>474</v>
      </c>
      <c r="G27" s="9" t="s">
        <v>485</v>
      </c>
      <c r="H27" s="8">
        <v>16710</v>
      </c>
      <c r="I27" s="8">
        <v>3</v>
      </c>
      <c r="J27" s="8" t="s">
        <v>487</v>
      </c>
      <c r="K27" s="34">
        <f>VLOOKUP(B27,Sheet2!$A$1:$G$600,6,FALSE)</f>
        <v>13900</v>
      </c>
      <c r="L27" s="35">
        <f t="shared" si="1"/>
        <v>2376900</v>
      </c>
      <c r="M27" s="34">
        <v>13900</v>
      </c>
      <c r="N27" s="32">
        <f t="shared" si="0"/>
        <v>0</v>
      </c>
      <c r="O27" s="21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18" hidden="1" customHeight="1" x14ac:dyDescent="0.25">
      <c r="A28" s="27">
        <v>26</v>
      </c>
      <c r="B28" s="7" t="s">
        <v>29</v>
      </c>
      <c r="C28" s="9" t="s">
        <v>29</v>
      </c>
      <c r="D28" s="8" t="s">
        <v>511</v>
      </c>
      <c r="E28" s="8">
        <v>2000</v>
      </c>
      <c r="F28" s="8" t="s">
        <v>473</v>
      </c>
      <c r="G28" s="9" t="s">
        <v>495</v>
      </c>
      <c r="H28" s="8">
        <v>118239</v>
      </c>
      <c r="I28" s="8">
        <v>3</v>
      </c>
      <c r="J28" s="8" t="s">
        <v>488</v>
      </c>
      <c r="K28" s="34">
        <f>VLOOKUP(B28,Sheet2!$A$1:$G$600,6,FALSE)</f>
        <v>32000</v>
      </c>
      <c r="L28" s="35">
        <f t="shared" si="1"/>
        <v>5472000</v>
      </c>
      <c r="M28" s="34">
        <v>32000</v>
      </c>
      <c r="N28" s="32">
        <f t="shared" si="0"/>
        <v>0</v>
      </c>
      <c r="O28" s="21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18" hidden="1" customHeight="1" x14ac:dyDescent="0.25">
      <c r="A29" s="27">
        <v>27</v>
      </c>
      <c r="B29" s="7" t="s">
        <v>30</v>
      </c>
      <c r="C29" s="9" t="s">
        <v>30</v>
      </c>
      <c r="D29" s="8" t="s">
        <v>511</v>
      </c>
      <c r="E29" s="8">
        <v>1995</v>
      </c>
      <c r="F29" s="8" t="s">
        <v>473</v>
      </c>
      <c r="G29" s="9" t="s">
        <v>530</v>
      </c>
      <c r="H29" s="8">
        <v>18346</v>
      </c>
      <c r="I29" s="8">
        <v>3</v>
      </c>
      <c r="J29" s="8" t="s">
        <v>488</v>
      </c>
      <c r="K29" s="34">
        <f>VLOOKUP(B29,Sheet2!$A$1:$G$600,6,FALSE)</f>
        <v>34000</v>
      </c>
      <c r="L29" s="35">
        <f t="shared" si="1"/>
        <v>5814000</v>
      </c>
      <c r="M29" s="34">
        <v>34000</v>
      </c>
      <c r="N29" s="32">
        <f t="shared" si="0"/>
        <v>0</v>
      </c>
      <c r="O29" s="21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18" hidden="1" customHeight="1" x14ac:dyDescent="0.25">
      <c r="A30" s="27">
        <v>28</v>
      </c>
      <c r="B30" s="7" t="s">
        <v>31</v>
      </c>
      <c r="C30" s="9" t="s">
        <v>31</v>
      </c>
      <c r="D30" s="8" t="s">
        <v>511</v>
      </c>
      <c r="E30" s="8">
        <v>2000</v>
      </c>
      <c r="F30" s="8" t="s">
        <v>473</v>
      </c>
      <c r="G30" s="9" t="s">
        <v>530</v>
      </c>
      <c r="H30" s="8">
        <v>118206</v>
      </c>
      <c r="I30" s="8">
        <v>3</v>
      </c>
      <c r="J30" s="8" t="s">
        <v>532</v>
      </c>
      <c r="K30" s="34">
        <f>VLOOKUP(B30,Sheet2!$A$1:$G$600,6,FALSE)</f>
        <v>36000</v>
      </c>
      <c r="L30" s="35">
        <f t="shared" si="1"/>
        <v>6156000</v>
      </c>
      <c r="M30" s="34">
        <v>36000</v>
      </c>
      <c r="N30" s="32">
        <f t="shared" si="0"/>
        <v>0</v>
      </c>
      <c r="O30" s="21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ht="18" hidden="1" customHeight="1" x14ac:dyDescent="0.25">
      <c r="A31" s="27">
        <v>29</v>
      </c>
      <c r="B31" s="7" t="s">
        <v>34</v>
      </c>
      <c r="C31" s="15" t="s">
        <v>34</v>
      </c>
      <c r="D31" s="8" t="s">
        <v>511</v>
      </c>
      <c r="E31" s="8">
        <v>1999</v>
      </c>
      <c r="F31" s="8" t="s">
        <v>473</v>
      </c>
      <c r="G31" s="9" t="s">
        <v>495</v>
      </c>
      <c r="H31" s="8">
        <v>18239</v>
      </c>
      <c r="I31" s="8">
        <v>3</v>
      </c>
      <c r="J31" s="8" t="s">
        <v>488</v>
      </c>
      <c r="K31" s="34">
        <f>VLOOKUP(B31,Sheet2!$A$1:$G$600,6,FALSE)</f>
        <v>23500</v>
      </c>
      <c r="L31" s="35">
        <f t="shared" si="1"/>
        <v>4018500</v>
      </c>
      <c r="M31" s="34">
        <v>23500</v>
      </c>
      <c r="N31" s="32">
        <f t="shared" si="0"/>
        <v>0</v>
      </c>
      <c r="O31" s="21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18" hidden="1" customHeight="1" x14ac:dyDescent="0.25">
      <c r="A32" s="27">
        <v>30</v>
      </c>
      <c r="B32" s="7" t="s">
        <v>36</v>
      </c>
      <c r="C32" s="15" t="s">
        <v>36</v>
      </c>
      <c r="D32" s="8" t="s">
        <v>511</v>
      </c>
      <c r="E32" s="8">
        <v>2182</v>
      </c>
      <c r="F32" s="8" t="s">
        <v>477</v>
      </c>
      <c r="G32" s="9" t="s">
        <v>495</v>
      </c>
      <c r="H32" s="8">
        <v>218239</v>
      </c>
      <c r="I32" s="8">
        <v>3</v>
      </c>
      <c r="J32" s="8" t="s">
        <v>481</v>
      </c>
      <c r="K32" s="34">
        <f>VLOOKUP(B32,Sheet2!$A$1:$G$600,6,FALSE)</f>
        <v>40000</v>
      </c>
      <c r="L32" s="35">
        <f t="shared" si="1"/>
        <v>6840000</v>
      </c>
      <c r="M32" s="34">
        <v>40000</v>
      </c>
      <c r="N32" s="32">
        <f t="shared" si="0"/>
        <v>0</v>
      </c>
      <c r="O32" s="21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18" hidden="1" customHeight="1" x14ac:dyDescent="0.25">
      <c r="A33" s="27">
        <v>31</v>
      </c>
      <c r="B33" s="13" t="s">
        <v>32</v>
      </c>
      <c r="C33" s="68" t="s">
        <v>32</v>
      </c>
      <c r="D33" s="8" t="s">
        <v>511</v>
      </c>
      <c r="E33" s="8">
        <v>1993</v>
      </c>
      <c r="F33" s="8" t="s">
        <v>473</v>
      </c>
      <c r="G33" s="9" t="s">
        <v>495</v>
      </c>
      <c r="H33" s="8">
        <v>18239</v>
      </c>
      <c r="I33" s="8">
        <v>3</v>
      </c>
      <c r="J33" s="8" t="s">
        <v>488</v>
      </c>
      <c r="K33" s="34">
        <f>VLOOKUP(B33,Sheet2!$A$1:$G$600,6,FALSE)</f>
        <v>24200</v>
      </c>
      <c r="L33" s="35">
        <f t="shared" si="1"/>
        <v>4138200</v>
      </c>
      <c r="M33" s="34">
        <v>24200</v>
      </c>
      <c r="N33" s="32">
        <f t="shared" si="0"/>
        <v>0</v>
      </c>
      <c r="O33" s="21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ht="18" hidden="1" customHeight="1" x14ac:dyDescent="0.25">
      <c r="A34" s="27">
        <v>32</v>
      </c>
      <c r="B34" s="7" t="s">
        <v>33</v>
      </c>
      <c r="C34" s="9" t="s">
        <v>33</v>
      </c>
      <c r="D34" s="8" t="s">
        <v>507</v>
      </c>
      <c r="E34" s="6">
        <v>2005</v>
      </c>
      <c r="F34" s="8" t="s">
        <v>474</v>
      </c>
      <c r="G34" s="9" t="s">
        <v>485</v>
      </c>
      <c r="H34" s="8">
        <v>16710</v>
      </c>
      <c r="I34" s="8">
        <v>3</v>
      </c>
      <c r="J34" s="8" t="s">
        <v>481</v>
      </c>
      <c r="K34" s="34">
        <f>VLOOKUP(B34,Sheet2!$A$1:$G$600,6,FALSE)</f>
        <v>13500</v>
      </c>
      <c r="L34" s="35">
        <f t="shared" si="1"/>
        <v>2308500</v>
      </c>
      <c r="M34" s="34">
        <v>13500</v>
      </c>
      <c r="N34" s="32">
        <f t="shared" si="0"/>
        <v>0</v>
      </c>
      <c r="O34" s="21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ht="18" hidden="1" customHeight="1" x14ac:dyDescent="0.25">
      <c r="A35" s="27">
        <v>33</v>
      </c>
      <c r="B35" s="14" t="s">
        <v>35</v>
      </c>
      <c r="C35" s="9" t="s">
        <v>35</v>
      </c>
      <c r="D35" s="8" t="s">
        <v>507</v>
      </c>
      <c r="E35" s="6">
        <v>2002</v>
      </c>
      <c r="F35" s="8" t="s">
        <v>474</v>
      </c>
      <c r="G35" s="9" t="s">
        <v>485</v>
      </c>
      <c r="H35" s="8">
        <v>16710</v>
      </c>
      <c r="I35" s="8">
        <v>3</v>
      </c>
      <c r="J35" s="8" t="s">
        <v>481</v>
      </c>
      <c r="K35" s="34">
        <f>VLOOKUP(B35,Sheet2!$A$1:$G$600,6,FALSE)</f>
        <v>13500</v>
      </c>
      <c r="L35" s="35">
        <f t="shared" si="1"/>
        <v>2308500</v>
      </c>
      <c r="M35" s="34">
        <v>13500</v>
      </c>
      <c r="N35" s="32">
        <f t="shared" si="0"/>
        <v>0</v>
      </c>
      <c r="O35" s="21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ht="18" hidden="1" customHeight="1" x14ac:dyDescent="0.25">
      <c r="A36" s="27">
        <v>34</v>
      </c>
      <c r="B36" s="7" t="s">
        <v>37</v>
      </c>
      <c r="C36" s="9" t="s">
        <v>37</v>
      </c>
      <c r="D36" s="8" t="s">
        <v>507</v>
      </c>
      <c r="E36" s="8">
        <v>2001</v>
      </c>
      <c r="F36" s="8" t="s">
        <v>474</v>
      </c>
      <c r="G36" s="9" t="s">
        <v>485</v>
      </c>
      <c r="H36" s="8">
        <v>16710</v>
      </c>
      <c r="I36" s="8">
        <v>3</v>
      </c>
      <c r="J36" s="8" t="s">
        <v>481</v>
      </c>
      <c r="K36" s="34">
        <f>VLOOKUP(B36,Sheet2!$A$1:$G$600,6,FALSE)</f>
        <v>13500</v>
      </c>
      <c r="L36" s="35">
        <f t="shared" si="1"/>
        <v>2308500</v>
      </c>
      <c r="M36" s="34">
        <v>13500</v>
      </c>
      <c r="N36" s="32">
        <f t="shared" si="0"/>
        <v>0</v>
      </c>
      <c r="O36" s="21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ht="18" hidden="1" customHeight="1" x14ac:dyDescent="0.25">
      <c r="A37" s="27">
        <v>35</v>
      </c>
      <c r="B37" s="13" t="s">
        <v>38</v>
      </c>
      <c r="C37" s="9" t="s">
        <v>38</v>
      </c>
      <c r="D37" s="8" t="s">
        <v>507</v>
      </c>
      <c r="E37" s="8">
        <v>1996</v>
      </c>
      <c r="F37" s="8" t="s">
        <v>474</v>
      </c>
      <c r="G37" s="9" t="s">
        <v>485</v>
      </c>
      <c r="H37" s="8">
        <v>16700</v>
      </c>
      <c r="I37" s="8">
        <v>3</v>
      </c>
      <c r="J37" s="8" t="s">
        <v>481</v>
      </c>
      <c r="K37" s="34">
        <f>VLOOKUP(B37,Sheet2!$A$1:$G$600,6,FALSE)</f>
        <v>13500</v>
      </c>
      <c r="L37" s="35">
        <f t="shared" si="1"/>
        <v>2308500</v>
      </c>
      <c r="M37" s="34">
        <v>13500</v>
      </c>
      <c r="N37" s="32">
        <f t="shared" si="0"/>
        <v>0</v>
      </c>
      <c r="O37" s="21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18" hidden="1" customHeight="1" x14ac:dyDescent="0.25">
      <c r="A38" s="27">
        <v>36</v>
      </c>
      <c r="B38" s="13" t="s">
        <v>39</v>
      </c>
      <c r="C38" s="9" t="s">
        <v>39</v>
      </c>
      <c r="D38" s="8" t="s">
        <v>507</v>
      </c>
      <c r="E38" s="8">
        <v>1991</v>
      </c>
      <c r="F38" s="8" t="s">
        <v>474</v>
      </c>
      <c r="G38" s="9" t="s">
        <v>485</v>
      </c>
      <c r="H38" s="8">
        <v>16700</v>
      </c>
      <c r="I38" s="8">
        <v>3</v>
      </c>
      <c r="J38" s="8" t="s">
        <v>481</v>
      </c>
      <c r="K38" s="34">
        <f>VLOOKUP(B38,Sheet2!$A$1:$G$600,6,FALSE)</f>
        <v>13500</v>
      </c>
      <c r="L38" s="35">
        <f t="shared" si="1"/>
        <v>2308500</v>
      </c>
      <c r="M38" s="34">
        <v>13500</v>
      </c>
      <c r="N38" s="32">
        <f t="shared" si="0"/>
        <v>0</v>
      </c>
      <c r="O38" s="21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ht="18" hidden="1" customHeight="1" x14ac:dyDescent="0.25">
      <c r="A39" s="27">
        <v>37</v>
      </c>
      <c r="B39" s="13" t="s">
        <v>40</v>
      </c>
      <c r="C39" s="9" t="s">
        <v>40</v>
      </c>
      <c r="D39" s="8" t="s">
        <v>507</v>
      </c>
      <c r="E39" s="8">
        <v>1997</v>
      </c>
      <c r="F39" s="8" t="s">
        <v>474</v>
      </c>
      <c r="G39" s="9" t="s">
        <v>485</v>
      </c>
      <c r="H39" s="8">
        <v>16700</v>
      </c>
      <c r="I39" s="8">
        <v>3</v>
      </c>
      <c r="J39" s="8" t="s">
        <v>487</v>
      </c>
      <c r="K39" s="34">
        <f>VLOOKUP(B39,Sheet2!$A$1:$G$600,6,FALSE)</f>
        <v>13900</v>
      </c>
      <c r="L39" s="35">
        <f t="shared" si="1"/>
        <v>2376900</v>
      </c>
      <c r="M39" s="34">
        <v>13900</v>
      </c>
      <c r="N39" s="32">
        <f t="shared" si="0"/>
        <v>0</v>
      </c>
      <c r="O39" s="21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ht="18" hidden="1" customHeight="1" x14ac:dyDescent="0.25">
      <c r="A40" s="27">
        <v>38</v>
      </c>
      <c r="B40" s="12" t="s">
        <v>41</v>
      </c>
      <c r="C40" s="9" t="s">
        <v>41</v>
      </c>
      <c r="D40" s="8" t="s">
        <v>516</v>
      </c>
      <c r="E40" s="8">
        <v>2004</v>
      </c>
      <c r="F40" s="8" t="s">
        <v>474</v>
      </c>
      <c r="G40" s="9" t="s">
        <v>495</v>
      </c>
      <c r="H40" s="8">
        <v>116509</v>
      </c>
      <c r="I40" s="8">
        <v>3</v>
      </c>
      <c r="J40" s="8" t="s">
        <v>529</v>
      </c>
      <c r="K40" s="34">
        <f>VLOOKUP(B40,Sheet2!$A$1:$G$600,6,FALSE)</f>
        <v>45000</v>
      </c>
      <c r="L40" s="35">
        <f t="shared" si="1"/>
        <v>7695000</v>
      </c>
      <c r="M40" s="34">
        <v>45000</v>
      </c>
      <c r="N40" s="32">
        <f t="shared" si="0"/>
        <v>0</v>
      </c>
      <c r="O40" s="21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ht="18" customHeight="1" x14ac:dyDescent="0.25">
      <c r="A41" s="27">
        <v>39</v>
      </c>
      <c r="B41" s="15" t="s">
        <v>46</v>
      </c>
      <c r="C41" s="9"/>
      <c r="D41" s="8" t="s">
        <v>505</v>
      </c>
      <c r="E41" s="8">
        <v>2005</v>
      </c>
      <c r="F41" s="8" t="s">
        <v>473</v>
      </c>
      <c r="G41" s="9" t="s">
        <v>478</v>
      </c>
      <c r="H41" s="8">
        <v>116264</v>
      </c>
      <c r="I41" s="8">
        <v>3</v>
      </c>
      <c r="J41" s="8" t="s">
        <v>479</v>
      </c>
      <c r="K41" s="34">
        <f>VLOOKUP(B41,Sheet2!$A$1:$G$600,6,FALSE)</f>
        <v>9600</v>
      </c>
      <c r="L41" s="35">
        <f t="shared" si="1"/>
        <v>1641600</v>
      </c>
      <c r="M41" s="34">
        <v>9600</v>
      </c>
      <c r="N41" s="32">
        <f t="shared" si="0"/>
        <v>0</v>
      </c>
      <c r="O41" s="21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ht="18" customHeight="1" x14ac:dyDescent="0.25">
      <c r="A42" s="27">
        <v>40</v>
      </c>
      <c r="B42" s="15" t="s">
        <v>48</v>
      </c>
      <c r="C42" s="9"/>
      <c r="D42" s="8" t="s">
        <v>505</v>
      </c>
      <c r="E42" s="8">
        <v>2011</v>
      </c>
      <c r="F42" s="8" t="s">
        <v>477</v>
      </c>
      <c r="G42" s="9" t="s">
        <v>478</v>
      </c>
      <c r="H42" s="8">
        <v>116334</v>
      </c>
      <c r="I42" s="8">
        <v>3</v>
      </c>
      <c r="J42" s="8" t="s">
        <v>480</v>
      </c>
      <c r="K42" s="34">
        <f>VLOOKUP(B42,Sheet2!$A$1:$G$600,6,FALSE)</f>
        <v>13000</v>
      </c>
      <c r="L42" s="35">
        <f t="shared" si="1"/>
        <v>2223000</v>
      </c>
      <c r="M42" s="34">
        <v>13000</v>
      </c>
      <c r="N42" s="32">
        <f t="shared" si="0"/>
        <v>0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ht="18" customHeight="1" x14ac:dyDescent="0.25">
      <c r="A43" s="27">
        <v>41</v>
      </c>
      <c r="B43" s="15" t="s">
        <v>50</v>
      </c>
      <c r="C43" s="9"/>
      <c r="D43" s="8" t="s">
        <v>505</v>
      </c>
      <c r="E43" s="8">
        <v>2015</v>
      </c>
      <c r="F43" s="8" t="s">
        <v>477</v>
      </c>
      <c r="G43" s="9" t="s">
        <v>478</v>
      </c>
      <c r="H43" s="8">
        <v>116334</v>
      </c>
      <c r="I43" s="8">
        <v>3</v>
      </c>
      <c r="J43" s="8" t="s">
        <v>481</v>
      </c>
      <c r="K43" s="34">
        <f>VLOOKUP(B43,Sheet2!$A$1:$G$600,6,FALSE)</f>
        <v>13000</v>
      </c>
      <c r="L43" s="35">
        <f t="shared" si="1"/>
        <v>2223000</v>
      </c>
      <c r="M43" s="34">
        <v>13000</v>
      </c>
      <c r="N43" s="32">
        <f t="shared" si="0"/>
        <v>0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18" customHeight="1" x14ac:dyDescent="0.25">
      <c r="A44" s="27">
        <v>42</v>
      </c>
      <c r="B44" s="15" t="s">
        <v>52</v>
      </c>
      <c r="C44" s="9"/>
      <c r="D44" s="8" t="s">
        <v>505</v>
      </c>
      <c r="E44" s="8">
        <v>1991</v>
      </c>
      <c r="F44" s="8" t="s">
        <v>482</v>
      </c>
      <c r="G44" s="9" t="s">
        <v>483</v>
      </c>
      <c r="H44" s="8">
        <v>69173</v>
      </c>
      <c r="I44" s="8">
        <v>5</v>
      </c>
      <c r="J44" s="8" t="s">
        <v>484</v>
      </c>
      <c r="K44" s="34">
        <f>VLOOKUP(B44,Sheet2!$A$1:$G$600,6,FALSE)</f>
        <v>6300</v>
      </c>
      <c r="L44" s="35">
        <f t="shared" si="1"/>
        <v>1077300</v>
      </c>
      <c r="M44" s="34">
        <v>6300</v>
      </c>
      <c r="N44" s="32">
        <f t="shared" si="0"/>
        <v>0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ht="18" hidden="1" customHeight="1" x14ac:dyDescent="0.25">
      <c r="A45" s="27">
        <v>43</v>
      </c>
      <c r="B45" s="13" t="s">
        <v>42</v>
      </c>
      <c r="C45" s="9" t="s">
        <v>42</v>
      </c>
      <c r="D45" s="8" t="s">
        <v>523</v>
      </c>
      <c r="E45" s="8">
        <v>1995</v>
      </c>
      <c r="F45" s="8" t="s">
        <v>474</v>
      </c>
      <c r="G45" s="9" t="s">
        <v>485</v>
      </c>
      <c r="H45" s="8">
        <v>14060</v>
      </c>
      <c r="I45" s="8">
        <v>3</v>
      </c>
      <c r="J45" s="8" t="s">
        <v>481</v>
      </c>
      <c r="K45" s="34">
        <f>VLOOKUP(B45,Sheet2!$A$1:$G$600,6,FALSE)</f>
        <v>11900</v>
      </c>
      <c r="L45" s="35">
        <f t="shared" si="1"/>
        <v>2034900</v>
      </c>
      <c r="M45" s="34">
        <v>11900</v>
      </c>
      <c r="N45" s="32">
        <f t="shared" si="0"/>
        <v>0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ht="18" customHeight="1" x14ac:dyDescent="0.25">
      <c r="A46" s="27">
        <v>44</v>
      </c>
      <c r="B46" s="15" t="s">
        <v>55</v>
      </c>
      <c r="C46" s="9"/>
      <c r="D46" s="8" t="s">
        <v>531</v>
      </c>
      <c r="E46" s="8">
        <v>2017</v>
      </c>
      <c r="F46" s="8" t="s">
        <v>474</v>
      </c>
      <c r="G46" s="9" t="s">
        <v>485</v>
      </c>
      <c r="H46" s="8">
        <v>116400</v>
      </c>
      <c r="I46" s="8">
        <v>3</v>
      </c>
      <c r="J46" s="8" t="s">
        <v>486</v>
      </c>
      <c r="K46" s="34">
        <f>VLOOKUP(B46,Sheet2!$A$1:$G$600,6,FALSE)</f>
        <v>12000</v>
      </c>
      <c r="L46" s="35">
        <f t="shared" si="1"/>
        <v>2052000</v>
      </c>
      <c r="M46" s="34">
        <v>12000</v>
      </c>
      <c r="N46" s="32">
        <f t="shared" si="0"/>
        <v>0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ht="18" hidden="1" customHeight="1" x14ac:dyDescent="0.25">
      <c r="A47" s="27">
        <v>45</v>
      </c>
      <c r="B47" s="7" t="s">
        <v>43</v>
      </c>
      <c r="C47" s="9" t="s">
        <v>43</v>
      </c>
      <c r="D47" s="8" t="s">
        <v>516</v>
      </c>
      <c r="E47" s="8">
        <v>2008</v>
      </c>
      <c r="F47" s="8" t="s">
        <v>474</v>
      </c>
      <c r="G47" s="9" t="s">
        <v>485</v>
      </c>
      <c r="H47" s="8">
        <v>116520</v>
      </c>
      <c r="I47" s="8">
        <v>3</v>
      </c>
      <c r="J47" s="8" t="s">
        <v>481</v>
      </c>
      <c r="K47" s="34">
        <f>VLOOKUP(B47,Sheet2!$A$1:$G$600,6,FALSE)</f>
        <v>27800</v>
      </c>
      <c r="L47" s="35">
        <f t="shared" si="1"/>
        <v>4753800</v>
      </c>
      <c r="M47" s="34">
        <v>27800</v>
      </c>
      <c r="N47" s="32">
        <f t="shared" si="0"/>
        <v>0</v>
      </c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ht="18" hidden="1" customHeight="1" x14ac:dyDescent="0.25">
      <c r="A48" s="27">
        <v>46</v>
      </c>
      <c r="B48" s="12" t="s">
        <v>44</v>
      </c>
      <c r="C48" s="9" t="s">
        <v>44</v>
      </c>
      <c r="D48" s="8" t="s">
        <v>507</v>
      </c>
      <c r="E48" s="6">
        <v>1998</v>
      </c>
      <c r="F48" s="8" t="s">
        <v>474</v>
      </c>
      <c r="G48" s="9" t="s">
        <v>485</v>
      </c>
      <c r="H48" s="8">
        <v>16700</v>
      </c>
      <c r="I48" s="8">
        <v>3</v>
      </c>
      <c r="J48" s="8" t="s">
        <v>481</v>
      </c>
      <c r="K48" s="34">
        <f>VLOOKUP(B48,Sheet2!$A$1:$G$600,6,FALSE)</f>
        <v>13500</v>
      </c>
      <c r="L48" s="35">
        <f t="shared" si="1"/>
        <v>2308500</v>
      </c>
      <c r="M48" s="34">
        <v>13500</v>
      </c>
      <c r="N48" s="32">
        <f t="shared" si="0"/>
        <v>0</v>
      </c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ht="18" hidden="1" customHeight="1" x14ac:dyDescent="0.25">
      <c r="A49" s="27">
        <v>47</v>
      </c>
      <c r="B49" s="12" t="s">
        <v>45</v>
      </c>
      <c r="C49" s="9" t="s">
        <v>45</v>
      </c>
      <c r="D49" s="8" t="s">
        <v>516</v>
      </c>
      <c r="E49" s="8">
        <v>2002</v>
      </c>
      <c r="F49" s="8" t="s">
        <v>474</v>
      </c>
      <c r="G49" s="9" t="s">
        <v>483</v>
      </c>
      <c r="H49" s="8">
        <v>116523</v>
      </c>
      <c r="I49" s="8">
        <v>3</v>
      </c>
      <c r="J49" s="8" t="s">
        <v>484</v>
      </c>
      <c r="K49" s="34">
        <f>VLOOKUP(B49,Sheet2!$A$1:$G$600,6,FALSE)</f>
        <v>24000</v>
      </c>
      <c r="L49" s="35">
        <f t="shared" si="1"/>
        <v>4104000</v>
      </c>
      <c r="M49" s="34">
        <v>24000</v>
      </c>
      <c r="N49" s="32">
        <f t="shared" si="0"/>
        <v>0</v>
      </c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18" hidden="1" customHeight="1" x14ac:dyDescent="0.25">
      <c r="A50" s="27">
        <v>48</v>
      </c>
      <c r="B50" s="12" t="s">
        <v>60</v>
      </c>
      <c r="C50" s="15" t="s">
        <v>60</v>
      </c>
      <c r="D50" s="8" t="s">
        <v>507</v>
      </c>
      <c r="E50" s="8">
        <v>1999</v>
      </c>
      <c r="F50" s="8" t="s">
        <v>474</v>
      </c>
      <c r="G50" s="9" t="s">
        <v>485</v>
      </c>
      <c r="H50" s="8">
        <v>16700</v>
      </c>
      <c r="I50" s="8">
        <v>3</v>
      </c>
      <c r="J50" s="8" t="s">
        <v>481</v>
      </c>
      <c r="K50" s="34">
        <f>VLOOKUP(B50,Sheet2!$A$1:$G$600,6,FALSE)</f>
        <v>13500</v>
      </c>
      <c r="L50" s="35">
        <f t="shared" si="1"/>
        <v>2308500</v>
      </c>
      <c r="M50" s="34">
        <v>13500</v>
      </c>
      <c r="N50" s="32">
        <f t="shared" si="0"/>
        <v>0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ht="18" hidden="1" customHeight="1" x14ac:dyDescent="0.25">
      <c r="A51" s="27">
        <v>49</v>
      </c>
      <c r="B51" s="13" t="s">
        <v>47</v>
      </c>
      <c r="C51" s="9" t="s">
        <v>47</v>
      </c>
      <c r="D51" s="8" t="s">
        <v>507</v>
      </c>
      <c r="E51" s="8">
        <v>1996</v>
      </c>
      <c r="F51" s="8" t="s">
        <v>474</v>
      </c>
      <c r="G51" s="9" t="s">
        <v>485</v>
      </c>
      <c r="H51" s="8">
        <v>16700</v>
      </c>
      <c r="I51" s="8">
        <v>3</v>
      </c>
      <c r="J51" s="8" t="s">
        <v>481</v>
      </c>
      <c r="K51" s="34">
        <f>VLOOKUP(B51,Sheet2!$A$1:$G$600,6,FALSE)</f>
        <v>13500</v>
      </c>
      <c r="L51" s="35">
        <f t="shared" si="1"/>
        <v>2308500</v>
      </c>
      <c r="M51" s="34">
        <v>13500</v>
      </c>
      <c r="N51" s="32">
        <f t="shared" si="0"/>
        <v>0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ht="18" hidden="1" customHeight="1" x14ac:dyDescent="0.25">
      <c r="A52" s="27">
        <v>50</v>
      </c>
      <c r="B52" s="13" t="s">
        <v>49</v>
      </c>
      <c r="C52" s="9" t="s">
        <v>49</v>
      </c>
      <c r="D52" s="8" t="s">
        <v>507</v>
      </c>
      <c r="E52" s="6">
        <v>1997</v>
      </c>
      <c r="F52" s="8" t="s">
        <v>474</v>
      </c>
      <c r="G52" s="9" t="s">
        <v>485</v>
      </c>
      <c r="H52" s="8">
        <v>16700</v>
      </c>
      <c r="I52" s="8">
        <v>3</v>
      </c>
      <c r="J52" s="8" t="s">
        <v>481</v>
      </c>
      <c r="K52" s="34">
        <f>VLOOKUP(B52,Sheet2!$A$1:$G$600,6,FALSE)</f>
        <v>13500</v>
      </c>
      <c r="L52" s="35">
        <f t="shared" si="1"/>
        <v>2308500</v>
      </c>
      <c r="M52" s="34">
        <v>13500</v>
      </c>
      <c r="N52" s="32">
        <f t="shared" si="0"/>
        <v>0</v>
      </c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ht="18" hidden="1" customHeight="1" x14ac:dyDescent="0.25">
      <c r="A53" s="27">
        <v>51</v>
      </c>
      <c r="B53" s="12" t="s">
        <v>51</v>
      </c>
      <c r="C53" s="9" t="s">
        <v>51</v>
      </c>
      <c r="D53" s="8" t="s">
        <v>507</v>
      </c>
      <c r="E53" s="8">
        <v>1993</v>
      </c>
      <c r="F53" s="8" t="s">
        <v>474</v>
      </c>
      <c r="G53" s="9" t="s">
        <v>485</v>
      </c>
      <c r="H53" s="8">
        <v>16710</v>
      </c>
      <c r="I53" s="8">
        <v>3</v>
      </c>
      <c r="J53" s="8" t="s">
        <v>481</v>
      </c>
      <c r="K53" s="34">
        <f>VLOOKUP(B53,Sheet2!$A$1:$G$600,6,FALSE)</f>
        <v>13500</v>
      </c>
      <c r="L53" s="35">
        <f t="shared" si="1"/>
        <v>2308500</v>
      </c>
      <c r="M53" s="34">
        <v>13500</v>
      </c>
      <c r="N53" s="32">
        <f t="shared" si="0"/>
        <v>0</v>
      </c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ht="18" customHeight="1" x14ac:dyDescent="0.25">
      <c r="A54" s="27">
        <v>52</v>
      </c>
      <c r="B54" s="15" t="s">
        <v>65</v>
      </c>
      <c r="C54" s="9"/>
      <c r="D54" s="8" t="s">
        <v>505</v>
      </c>
      <c r="E54" s="8">
        <v>1975</v>
      </c>
      <c r="F54" s="8" t="s">
        <v>482</v>
      </c>
      <c r="G54" s="9" t="s">
        <v>485</v>
      </c>
      <c r="H54" s="8">
        <v>114270</v>
      </c>
      <c r="I54" s="8">
        <v>5</v>
      </c>
      <c r="J54" s="8" t="s">
        <v>481</v>
      </c>
      <c r="K54" s="34">
        <f>VLOOKUP(B54,Sheet2!$A$1:$G$600,6,FALSE)</f>
        <v>3600</v>
      </c>
      <c r="L54" s="35">
        <f t="shared" si="1"/>
        <v>615600</v>
      </c>
      <c r="M54" s="34">
        <v>3600</v>
      </c>
      <c r="N54" s="32">
        <f t="shared" si="0"/>
        <v>0</v>
      </c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ht="18" hidden="1" customHeight="1" x14ac:dyDescent="0.25">
      <c r="A55" s="27">
        <v>53</v>
      </c>
      <c r="B55" s="13" t="s">
        <v>67</v>
      </c>
      <c r="C55" s="15" t="s">
        <v>67</v>
      </c>
      <c r="D55" s="8" t="s">
        <v>523</v>
      </c>
      <c r="E55" s="6" t="s">
        <v>475</v>
      </c>
      <c r="F55" s="8" t="s">
        <v>474</v>
      </c>
      <c r="G55" s="9" t="s">
        <v>485</v>
      </c>
      <c r="H55" s="8">
        <v>114060</v>
      </c>
      <c r="I55" s="8">
        <v>3</v>
      </c>
      <c r="J55" s="8" t="s">
        <v>487</v>
      </c>
      <c r="K55" s="34">
        <f>VLOOKUP(B55,Sheet2!$A$1:$G$600,6,FALSE)</f>
        <v>13400</v>
      </c>
      <c r="L55" s="35">
        <f t="shared" si="1"/>
        <v>2291400</v>
      </c>
      <c r="M55" s="34">
        <v>13400</v>
      </c>
      <c r="N55" s="32">
        <f t="shared" si="0"/>
        <v>0</v>
      </c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18" hidden="1" customHeight="1" x14ac:dyDescent="0.25">
      <c r="A56" s="27">
        <v>54</v>
      </c>
      <c r="B56" s="13" t="s">
        <v>53</v>
      </c>
      <c r="C56" s="9" t="s">
        <v>53</v>
      </c>
      <c r="D56" s="8" t="s">
        <v>523</v>
      </c>
      <c r="E56" s="8" t="s">
        <v>475</v>
      </c>
      <c r="F56" s="8" t="s">
        <v>474</v>
      </c>
      <c r="G56" s="9" t="s">
        <v>485</v>
      </c>
      <c r="H56" s="8">
        <v>114060</v>
      </c>
      <c r="I56" s="8">
        <v>3</v>
      </c>
      <c r="J56" s="8" t="s">
        <v>487</v>
      </c>
      <c r="K56" s="34">
        <f>VLOOKUP(B56,Sheet2!$A$1:$G$600,6,FALSE)</f>
        <v>13400</v>
      </c>
      <c r="L56" s="35">
        <f t="shared" si="1"/>
        <v>2291400</v>
      </c>
      <c r="M56" s="34">
        <v>13400</v>
      </c>
      <c r="N56" s="32">
        <f t="shared" si="0"/>
        <v>0</v>
      </c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ht="18" hidden="1" customHeight="1" x14ac:dyDescent="0.25">
      <c r="A57" s="27">
        <v>55</v>
      </c>
      <c r="B57" s="13" t="s">
        <v>54</v>
      </c>
      <c r="C57" s="9" t="s">
        <v>54</v>
      </c>
      <c r="D57" s="8" t="s">
        <v>523</v>
      </c>
      <c r="E57" s="8" t="s">
        <v>475</v>
      </c>
      <c r="F57" s="8" t="s">
        <v>474</v>
      </c>
      <c r="G57" s="9" t="s">
        <v>485</v>
      </c>
      <c r="H57" s="8">
        <v>114060</v>
      </c>
      <c r="I57" s="8">
        <v>3</v>
      </c>
      <c r="J57" s="8" t="s">
        <v>487</v>
      </c>
      <c r="K57" s="34">
        <f>VLOOKUP(B57,Sheet2!$A$1:$G$600,6,FALSE)</f>
        <v>13400</v>
      </c>
      <c r="L57" s="35">
        <f t="shared" si="1"/>
        <v>2291400</v>
      </c>
      <c r="M57" s="34">
        <v>13400</v>
      </c>
      <c r="N57" s="32">
        <f t="shared" si="0"/>
        <v>0</v>
      </c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ht="18" customHeight="1" x14ac:dyDescent="0.25">
      <c r="A58" s="27">
        <v>56</v>
      </c>
      <c r="B58" s="15" t="s">
        <v>71</v>
      </c>
      <c r="C58" s="9"/>
      <c r="D58" s="8" t="s">
        <v>524</v>
      </c>
      <c r="E58" s="8">
        <v>1999</v>
      </c>
      <c r="F58" s="8" t="s">
        <v>474</v>
      </c>
      <c r="G58" s="9" t="s">
        <v>478</v>
      </c>
      <c r="H58" s="8">
        <v>16570</v>
      </c>
      <c r="I58" s="8">
        <v>3</v>
      </c>
      <c r="J58" s="8" t="s">
        <v>481</v>
      </c>
      <c r="K58" s="34">
        <f>VLOOKUP(B58,Sheet2!$A$1:$G$600,6,FALSE)</f>
        <v>10200</v>
      </c>
      <c r="L58" s="35">
        <f t="shared" si="1"/>
        <v>1744200</v>
      </c>
      <c r="M58" s="34">
        <v>10200</v>
      </c>
      <c r="N58" s="32">
        <f t="shared" si="0"/>
        <v>0</v>
      </c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ht="18" customHeight="1" x14ac:dyDescent="0.25">
      <c r="A59" s="27">
        <v>57</v>
      </c>
      <c r="B59" s="15" t="s">
        <v>73</v>
      </c>
      <c r="C59" s="9"/>
      <c r="D59" s="8" t="s">
        <v>524</v>
      </c>
      <c r="E59" s="8">
        <v>1993</v>
      </c>
      <c r="F59" s="8" t="s">
        <v>474</v>
      </c>
      <c r="G59" s="9" t="s">
        <v>489</v>
      </c>
      <c r="H59" s="8">
        <v>16570</v>
      </c>
      <c r="I59" s="8">
        <v>3</v>
      </c>
      <c r="J59" s="8" t="s">
        <v>479</v>
      </c>
      <c r="K59" s="34">
        <f>VLOOKUP(B59,Sheet2!$A$1:$G$600,6,FALSE)</f>
        <v>9800</v>
      </c>
      <c r="L59" s="35">
        <f t="shared" si="1"/>
        <v>1675800</v>
      </c>
      <c r="M59" s="34">
        <v>9800</v>
      </c>
      <c r="N59" s="32">
        <f t="shared" si="0"/>
        <v>0</v>
      </c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18" customHeight="1" x14ac:dyDescent="0.25">
      <c r="A60" s="27">
        <v>58</v>
      </c>
      <c r="B60" s="15" t="s">
        <v>75</v>
      </c>
      <c r="C60" s="9"/>
      <c r="D60" s="8" t="s">
        <v>524</v>
      </c>
      <c r="E60" s="8">
        <v>1997</v>
      </c>
      <c r="F60" s="8" t="s">
        <v>474</v>
      </c>
      <c r="G60" s="9" t="s">
        <v>483</v>
      </c>
      <c r="H60" s="8">
        <v>16570</v>
      </c>
      <c r="I60" s="8">
        <v>3</v>
      </c>
      <c r="J60" s="8" t="s">
        <v>490</v>
      </c>
      <c r="K60" s="34">
        <f>VLOOKUP(B60,Sheet2!$A$1:$G$600,6,FALSE)</f>
        <v>10200</v>
      </c>
      <c r="L60" s="35">
        <f t="shared" si="1"/>
        <v>1744200</v>
      </c>
      <c r="M60" s="34">
        <v>10200</v>
      </c>
      <c r="N60" s="32">
        <f t="shared" si="0"/>
        <v>0</v>
      </c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18" customHeight="1" x14ac:dyDescent="0.25">
      <c r="A61" s="27">
        <v>59</v>
      </c>
      <c r="B61" s="15" t="s">
        <v>77</v>
      </c>
      <c r="C61" s="9"/>
      <c r="D61" s="8" t="s">
        <v>524</v>
      </c>
      <c r="E61" s="8">
        <v>1998</v>
      </c>
      <c r="F61" s="8" t="s">
        <v>474</v>
      </c>
      <c r="G61" s="9" t="s">
        <v>478</v>
      </c>
      <c r="H61" s="8">
        <v>16570</v>
      </c>
      <c r="I61" s="8">
        <v>3</v>
      </c>
      <c r="J61" s="8" t="s">
        <v>491</v>
      </c>
      <c r="K61" s="34">
        <f>VLOOKUP(B61,Sheet2!$A$1:$G$600,6,FALSE)</f>
        <v>10200</v>
      </c>
      <c r="L61" s="35">
        <f t="shared" si="1"/>
        <v>1744200</v>
      </c>
      <c r="M61" s="34">
        <v>10200</v>
      </c>
      <c r="N61" s="32">
        <f t="shared" si="0"/>
        <v>0</v>
      </c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18" customHeight="1" x14ac:dyDescent="0.25">
      <c r="A62" s="27">
        <v>60</v>
      </c>
      <c r="B62" s="15" t="s">
        <v>79</v>
      </c>
      <c r="C62" s="9"/>
      <c r="D62" s="8" t="s">
        <v>526</v>
      </c>
      <c r="E62" s="8">
        <v>2002</v>
      </c>
      <c r="F62" s="8" t="s">
        <v>473</v>
      </c>
      <c r="G62" s="9" t="s">
        <v>485</v>
      </c>
      <c r="H62" s="8">
        <v>114270</v>
      </c>
      <c r="I62" s="8">
        <v>3</v>
      </c>
      <c r="J62" s="8" t="s">
        <v>492</v>
      </c>
      <c r="K62" s="34">
        <f>VLOOKUP(B62,Sheet2!$A$1:$G$600,6,FALSE)</f>
        <v>7900</v>
      </c>
      <c r="L62" s="35">
        <f t="shared" si="1"/>
        <v>1350900</v>
      </c>
      <c r="M62" s="34">
        <v>7900</v>
      </c>
      <c r="N62" s="32">
        <f t="shared" si="0"/>
        <v>0</v>
      </c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18" customHeight="1" x14ac:dyDescent="0.25">
      <c r="A63" s="27">
        <v>61</v>
      </c>
      <c r="B63" s="15" t="s">
        <v>81</v>
      </c>
      <c r="C63" s="9"/>
      <c r="D63" s="8" t="s">
        <v>523</v>
      </c>
      <c r="E63" s="8">
        <v>2002</v>
      </c>
      <c r="F63" s="8" t="s">
        <v>474</v>
      </c>
      <c r="G63" s="9" t="s">
        <v>485</v>
      </c>
      <c r="H63" s="8">
        <v>14060</v>
      </c>
      <c r="I63" s="8">
        <v>3</v>
      </c>
      <c r="J63" s="8" t="s">
        <v>493</v>
      </c>
      <c r="K63" s="34">
        <f>VLOOKUP(B63,Sheet2!$A$1:$G$600,6,FALSE)</f>
        <v>11900</v>
      </c>
      <c r="L63" s="35">
        <f t="shared" si="1"/>
        <v>2034900</v>
      </c>
      <c r="M63" s="34">
        <v>11900</v>
      </c>
      <c r="N63" s="32">
        <f t="shared" si="0"/>
        <v>0</v>
      </c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18" customHeight="1" x14ac:dyDescent="0.25">
      <c r="A64" s="27">
        <v>62</v>
      </c>
      <c r="B64" s="15" t="s">
        <v>83</v>
      </c>
      <c r="C64" s="9"/>
      <c r="D64" s="8" t="s">
        <v>523</v>
      </c>
      <c r="E64" s="8">
        <v>2000</v>
      </c>
      <c r="F64" s="8" t="s">
        <v>474</v>
      </c>
      <c r="G64" s="9" t="s">
        <v>485</v>
      </c>
      <c r="H64" s="8">
        <v>14060</v>
      </c>
      <c r="I64" s="8">
        <v>3</v>
      </c>
      <c r="J64" s="8" t="s">
        <v>479</v>
      </c>
      <c r="K64" s="34">
        <f>VLOOKUP(B64,Sheet2!$A$1:$G$600,6,FALSE)</f>
        <v>11900</v>
      </c>
      <c r="L64" s="35">
        <f t="shared" si="1"/>
        <v>2034900</v>
      </c>
      <c r="M64" s="34">
        <v>11900</v>
      </c>
      <c r="N64" s="32">
        <f t="shared" si="0"/>
        <v>0</v>
      </c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ht="18" customHeight="1" x14ac:dyDescent="0.25">
      <c r="A65" s="27">
        <v>63</v>
      </c>
      <c r="B65" s="15" t="s">
        <v>85</v>
      </c>
      <c r="C65" s="9"/>
      <c r="D65" s="8" t="s">
        <v>523</v>
      </c>
      <c r="E65" s="8" t="s">
        <v>475</v>
      </c>
      <c r="F65" s="8" t="s">
        <v>474</v>
      </c>
      <c r="G65" s="9" t="s">
        <v>485</v>
      </c>
      <c r="H65" s="8">
        <v>14060</v>
      </c>
      <c r="I65" s="8">
        <v>3</v>
      </c>
      <c r="J65" s="8" t="s">
        <v>487</v>
      </c>
      <c r="K65" s="34">
        <f>VLOOKUP(B65,Sheet2!$A$1:$G$600,6,FALSE)</f>
        <v>11900</v>
      </c>
      <c r="L65" s="35">
        <f t="shared" si="1"/>
        <v>2034900</v>
      </c>
      <c r="M65" s="34">
        <v>11900</v>
      </c>
      <c r="N65" s="32">
        <f t="shared" si="0"/>
        <v>0</v>
      </c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ht="18" customHeight="1" x14ac:dyDescent="0.25">
      <c r="A66" s="27">
        <v>64</v>
      </c>
      <c r="B66" s="15" t="s">
        <v>87</v>
      </c>
      <c r="C66" s="9"/>
      <c r="D66" s="8" t="s">
        <v>523</v>
      </c>
      <c r="E66" s="8">
        <v>2008</v>
      </c>
      <c r="F66" s="8" t="s">
        <v>474</v>
      </c>
      <c r="G66" s="9" t="s">
        <v>485</v>
      </c>
      <c r="H66" s="8">
        <v>14060</v>
      </c>
      <c r="I66" s="8">
        <v>3</v>
      </c>
      <c r="J66" s="8" t="s">
        <v>481</v>
      </c>
      <c r="K66" s="34">
        <f>VLOOKUP(B66,Sheet2!$A$1:$G$600,6,FALSE)</f>
        <v>11900</v>
      </c>
      <c r="L66" s="35">
        <f t="shared" si="1"/>
        <v>2034900</v>
      </c>
      <c r="M66" s="34">
        <v>11900</v>
      </c>
      <c r="N66" s="32">
        <f t="shared" si="0"/>
        <v>0</v>
      </c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18" customHeight="1" x14ac:dyDescent="0.25">
      <c r="A67" s="27">
        <v>65</v>
      </c>
      <c r="B67" s="15" t="s">
        <v>89</v>
      </c>
      <c r="C67" s="9"/>
      <c r="D67" s="8" t="s">
        <v>523</v>
      </c>
      <c r="E67" s="8">
        <v>2006</v>
      </c>
      <c r="F67" s="8" t="s">
        <v>474</v>
      </c>
      <c r="G67" s="9" t="s">
        <v>485</v>
      </c>
      <c r="H67" s="8">
        <v>16610</v>
      </c>
      <c r="I67" s="8">
        <v>3</v>
      </c>
      <c r="J67" s="8" t="s">
        <v>487</v>
      </c>
      <c r="K67" s="34">
        <f>VLOOKUP(B67,Sheet2!$A$1:$G$600,6,FALSE)</f>
        <v>12300</v>
      </c>
      <c r="L67" s="35">
        <f t="shared" si="1"/>
        <v>2103300</v>
      </c>
      <c r="M67" s="34">
        <v>12300</v>
      </c>
      <c r="N67" s="32">
        <f t="shared" si="0"/>
        <v>0</v>
      </c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 ht="18" customHeight="1" x14ac:dyDescent="0.25">
      <c r="A68" s="27">
        <v>66</v>
      </c>
      <c r="B68" s="15" t="s">
        <v>91</v>
      </c>
      <c r="C68" s="9"/>
      <c r="D68" s="8" t="s">
        <v>505</v>
      </c>
      <c r="E68" s="8">
        <v>1993</v>
      </c>
      <c r="F68" s="8" t="s">
        <v>473</v>
      </c>
      <c r="G68" s="9" t="s">
        <v>485</v>
      </c>
      <c r="H68" s="8">
        <v>16234</v>
      </c>
      <c r="I68" s="8">
        <v>5</v>
      </c>
      <c r="J68" s="8" t="s">
        <v>481</v>
      </c>
      <c r="K68" s="34">
        <f>VLOOKUP(B68,Sheet2!$A$1:$G$600,6,FALSE)</f>
        <v>8500</v>
      </c>
      <c r="L68" s="35">
        <f t="shared" si="1"/>
        <v>1453500</v>
      </c>
      <c r="M68" s="34">
        <v>8500</v>
      </c>
      <c r="N68" s="32">
        <f t="shared" ref="N68:N131" si="2">(K68-M68)</f>
        <v>0</v>
      </c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ht="18" customHeight="1" x14ac:dyDescent="0.25">
      <c r="A69" s="27">
        <v>67</v>
      </c>
      <c r="B69" s="15" t="s">
        <v>93</v>
      </c>
      <c r="C69" s="9"/>
      <c r="D69" s="8" t="s">
        <v>505</v>
      </c>
      <c r="E69" s="8" t="s">
        <v>475</v>
      </c>
      <c r="F69" s="8" t="s">
        <v>473</v>
      </c>
      <c r="G69" s="9" t="s">
        <v>478</v>
      </c>
      <c r="H69" s="8">
        <v>116264</v>
      </c>
      <c r="I69" s="8">
        <v>3</v>
      </c>
      <c r="J69" s="8" t="s">
        <v>487</v>
      </c>
      <c r="K69" s="34">
        <f>VLOOKUP(B69,Sheet2!$A$1:$G$600,6,FALSE)</f>
        <v>9700</v>
      </c>
      <c r="L69" s="35">
        <f t="shared" ref="L69:L132" si="3">K69*171</f>
        <v>1658700</v>
      </c>
      <c r="M69" s="34">
        <v>9700</v>
      </c>
      <c r="N69" s="32">
        <f t="shared" si="2"/>
        <v>0</v>
      </c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ht="18" customHeight="1" x14ac:dyDescent="0.25">
      <c r="A70" s="27">
        <v>68</v>
      </c>
      <c r="B70" s="15" t="s">
        <v>95</v>
      </c>
      <c r="C70" s="9"/>
      <c r="D70" s="8" t="s">
        <v>505</v>
      </c>
      <c r="E70" s="8" t="s">
        <v>475</v>
      </c>
      <c r="F70" s="8" t="s">
        <v>494</v>
      </c>
      <c r="G70" s="9" t="s">
        <v>489</v>
      </c>
      <c r="H70" s="8">
        <v>178271</v>
      </c>
      <c r="I70" s="8">
        <v>5</v>
      </c>
      <c r="J70" s="8" t="s">
        <v>487</v>
      </c>
      <c r="K70" s="34">
        <f>VLOOKUP(B70,Sheet2!$A$1:$G$600,6,FALSE)</f>
        <v>11500</v>
      </c>
      <c r="L70" s="35">
        <f t="shared" si="3"/>
        <v>1966500</v>
      </c>
      <c r="M70" s="34">
        <v>11500</v>
      </c>
      <c r="N70" s="32">
        <f t="shared" si="2"/>
        <v>0</v>
      </c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ht="18" customHeight="1" x14ac:dyDescent="0.25">
      <c r="A71" s="27">
        <v>69</v>
      </c>
      <c r="B71" s="15" t="s">
        <v>97</v>
      </c>
      <c r="C71" s="9"/>
      <c r="D71" s="8" t="s">
        <v>505</v>
      </c>
      <c r="E71" s="8">
        <v>1993</v>
      </c>
      <c r="F71" s="8" t="s">
        <v>494</v>
      </c>
      <c r="G71" s="9" t="s">
        <v>495</v>
      </c>
      <c r="H71" s="8">
        <v>68273</v>
      </c>
      <c r="I71" s="8">
        <v>5</v>
      </c>
      <c r="J71" s="8" t="s">
        <v>488</v>
      </c>
      <c r="K71" s="34">
        <f>VLOOKUP(B71,Sheet2!$A$1:$G$600,6,FALSE)</f>
        <v>7800</v>
      </c>
      <c r="L71" s="35">
        <f t="shared" si="3"/>
        <v>1333800</v>
      </c>
      <c r="M71" s="34">
        <v>7800</v>
      </c>
      <c r="N71" s="32">
        <f t="shared" si="2"/>
        <v>0</v>
      </c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ht="18" customHeight="1" x14ac:dyDescent="0.25">
      <c r="A72" s="27">
        <v>70</v>
      </c>
      <c r="B72" s="15" t="s">
        <v>99</v>
      </c>
      <c r="C72" s="9"/>
      <c r="D72" s="8" t="s">
        <v>505</v>
      </c>
      <c r="E72" s="8">
        <v>1990</v>
      </c>
      <c r="F72" s="8" t="s">
        <v>494</v>
      </c>
      <c r="G72" s="9" t="s">
        <v>483</v>
      </c>
      <c r="H72" s="8">
        <v>68274</v>
      </c>
      <c r="I72" s="8">
        <v>5</v>
      </c>
      <c r="J72" s="8" t="s">
        <v>484</v>
      </c>
      <c r="K72" s="34">
        <f>VLOOKUP(B72,Sheet2!$A$1:$G$600,6,FALSE)</f>
        <v>7300</v>
      </c>
      <c r="L72" s="35">
        <f t="shared" si="3"/>
        <v>1248300</v>
      </c>
      <c r="M72" s="34">
        <v>7300</v>
      </c>
      <c r="N72" s="32">
        <f t="shared" si="2"/>
        <v>0</v>
      </c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18" customHeight="1" x14ac:dyDescent="0.25">
      <c r="A73" s="27">
        <v>71</v>
      </c>
      <c r="B73" s="15" t="s">
        <v>101</v>
      </c>
      <c r="C73" s="9"/>
      <c r="D73" s="8" t="s">
        <v>513</v>
      </c>
      <c r="E73" s="8">
        <v>2007</v>
      </c>
      <c r="F73" s="8" t="s">
        <v>496</v>
      </c>
      <c r="G73" s="9" t="s">
        <v>485</v>
      </c>
      <c r="H73" s="8">
        <v>114200</v>
      </c>
      <c r="I73" s="8">
        <v>3</v>
      </c>
      <c r="J73" s="8" t="s">
        <v>487</v>
      </c>
      <c r="K73" s="34">
        <f>VLOOKUP(B73,Sheet2!$A$1:$G$600,6,FALSE)</f>
        <v>7300</v>
      </c>
      <c r="L73" s="35">
        <f t="shared" si="3"/>
        <v>1248300</v>
      </c>
      <c r="M73" s="34">
        <v>7300</v>
      </c>
      <c r="N73" s="32">
        <f t="shared" si="2"/>
        <v>0</v>
      </c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ht="18" customHeight="1" x14ac:dyDescent="0.25">
      <c r="A74" s="27">
        <v>72</v>
      </c>
      <c r="B74" s="15" t="s">
        <v>103</v>
      </c>
      <c r="C74" s="9"/>
      <c r="D74" s="8" t="s">
        <v>531</v>
      </c>
      <c r="E74" s="8">
        <v>2008</v>
      </c>
      <c r="F74" s="8" t="s">
        <v>474</v>
      </c>
      <c r="G74" s="9" t="s">
        <v>485</v>
      </c>
      <c r="H74" s="8">
        <v>116400</v>
      </c>
      <c r="I74" s="8">
        <v>3</v>
      </c>
      <c r="J74" s="8" t="s">
        <v>487</v>
      </c>
      <c r="K74" s="34">
        <f>VLOOKUP(B74,Sheet2!$A$1:$G$600,6,FALSE)</f>
        <v>11500</v>
      </c>
      <c r="L74" s="35">
        <f t="shared" si="3"/>
        <v>1966500</v>
      </c>
      <c r="M74" s="34">
        <v>11500</v>
      </c>
      <c r="N74" s="32">
        <f t="shared" si="2"/>
        <v>0</v>
      </c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ht="18" customHeight="1" x14ac:dyDescent="0.25">
      <c r="A75" s="27">
        <v>73</v>
      </c>
      <c r="B75" s="15" t="s">
        <v>105</v>
      </c>
      <c r="C75" s="9"/>
      <c r="D75" s="8" t="s">
        <v>516</v>
      </c>
      <c r="E75" s="8">
        <v>2010</v>
      </c>
      <c r="F75" s="8" t="s">
        <v>474</v>
      </c>
      <c r="G75" s="9" t="s">
        <v>485</v>
      </c>
      <c r="H75" s="8">
        <v>116520</v>
      </c>
      <c r="I75" s="8">
        <v>3</v>
      </c>
      <c r="J75" s="8" t="s">
        <v>487</v>
      </c>
      <c r="K75" s="34">
        <f>VLOOKUP(B75,Sheet2!$A$1:$G$600,6,FALSE)</f>
        <v>28000</v>
      </c>
      <c r="L75" s="35">
        <f t="shared" si="3"/>
        <v>4788000</v>
      </c>
      <c r="M75" s="34">
        <v>28000</v>
      </c>
      <c r="N75" s="32">
        <f t="shared" si="2"/>
        <v>0</v>
      </c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ht="18" customHeight="1" x14ac:dyDescent="0.25">
      <c r="A76" s="27">
        <v>74</v>
      </c>
      <c r="B76" s="15" t="s">
        <v>107</v>
      </c>
      <c r="C76" s="9"/>
      <c r="D76" s="8" t="s">
        <v>531</v>
      </c>
      <c r="E76" s="8" t="s">
        <v>475</v>
      </c>
      <c r="F76" s="8" t="s">
        <v>474</v>
      </c>
      <c r="G76" s="9" t="s">
        <v>485</v>
      </c>
      <c r="H76" s="8">
        <v>116900</v>
      </c>
      <c r="I76" s="8">
        <v>3</v>
      </c>
      <c r="J76" s="8" t="s">
        <v>487</v>
      </c>
      <c r="K76" s="34">
        <f>VLOOKUP(B76,Sheet2!$A$1:$G$600,6,FALSE)</f>
        <v>10500</v>
      </c>
      <c r="L76" s="35">
        <f t="shared" si="3"/>
        <v>1795500</v>
      </c>
      <c r="M76" s="34">
        <v>10500</v>
      </c>
      <c r="N76" s="32">
        <f t="shared" si="2"/>
        <v>0</v>
      </c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ht="18" customHeight="1" x14ac:dyDescent="0.25">
      <c r="A77" s="27">
        <v>75</v>
      </c>
      <c r="B77" s="15" t="s">
        <v>109</v>
      </c>
      <c r="C77" s="9"/>
      <c r="D77" s="8" t="s">
        <v>507</v>
      </c>
      <c r="E77" s="8">
        <v>2007</v>
      </c>
      <c r="F77" s="8" t="s">
        <v>474</v>
      </c>
      <c r="G77" s="9" t="s">
        <v>485</v>
      </c>
      <c r="H77" s="8">
        <v>116710</v>
      </c>
      <c r="I77" s="8">
        <v>3</v>
      </c>
      <c r="J77" s="8" t="s">
        <v>487</v>
      </c>
      <c r="K77" s="34">
        <f>VLOOKUP(B77,Sheet2!$A$1:$G$600,6,FALSE)</f>
        <v>14400</v>
      </c>
      <c r="L77" s="35">
        <f t="shared" si="3"/>
        <v>2462400</v>
      </c>
      <c r="M77" s="34">
        <v>14400</v>
      </c>
      <c r="N77" s="32">
        <f t="shared" si="2"/>
        <v>0</v>
      </c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ht="18" customHeight="1" x14ac:dyDescent="0.25">
      <c r="A78" s="27">
        <v>76</v>
      </c>
      <c r="B78" s="15" t="s">
        <v>111</v>
      </c>
      <c r="C78" s="9"/>
      <c r="D78" s="8" t="s">
        <v>507</v>
      </c>
      <c r="E78" s="8">
        <v>2000</v>
      </c>
      <c r="F78" s="8" t="s">
        <v>474</v>
      </c>
      <c r="G78" s="9" t="s">
        <v>485</v>
      </c>
      <c r="H78" s="8">
        <v>16710</v>
      </c>
      <c r="I78" s="8">
        <v>3</v>
      </c>
      <c r="J78" s="8" t="s">
        <v>481</v>
      </c>
      <c r="K78" s="34">
        <f>VLOOKUP(B78,Sheet2!$A$1:$G$600,6,FALSE)</f>
        <v>14900</v>
      </c>
      <c r="L78" s="35">
        <f t="shared" si="3"/>
        <v>2547900</v>
      </c>
      <c r="M78" s="34">
        <v>14900</v>
      </c>
      <c r="N78" s="32">
        <f t="shared" si="2"/>
        <v>0</v>
      </c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ht="18" customHeight="1" x14ac:dyDescent="0.25">
      <c r="A79" s="27">
        <v>77</v>
      </c>
      <c r="B79" s="15" t="s">
        <v>113</v>
      </c>
      <c r="C79" s="9"/>
      <c r="D79" s="8" t="s">
        <v>507</v>
      </c>
      <c r="E79" s="8">
        <v>2004</v>
      </c>
      <c r="F79" s="8" t="s">
        <v>474</v>
      </c>
      <c r="G79" s="9" t="s">
        <v>507</v>
      </c>
      <c r="H79" s="8">
        <v>116900</v>
      </c>
      <c r="I79" s="8">
        <v>3</v>
      </c>
      <c r="J79" s="8" t="s">
        <v>481</v>
      </c>
      <c r="K79" s="34">
        <f>VLOOKUP(B79,Sheet2!$A$1:$G$600,6,FALSE)</f>
        <v>14900</v>
      </c>
      <c r="L79" s="35">
        <f t="shared" si="3"/>
        <v>2547900</v>
      </c>
      <c r="M79" s="34">
        <v>14900</v>
      </c>
      <c r="N79" s="32">
        <f t="shared" si="2"/>
        <v>0</v>
      </c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ht="18" customHeight="1" x14ac:dyDescent="0.25">
      <c r="A80" s="27">
        <v>78</v>
      </c>
      <c r="B80" s="15" t="s">
        <v>115</v>
      </c>
      <c r="C80" s="9"/>
      <c r="D80" s="8" t="s">
        <v>505</v>
      </c>
      <c r="E80" s="8">
        <v>2010</v>
      </c>
      <c r="F80" s="8" t="s">
        <v>477</v>
      </c>
      <c r="G80" s="9" t="s">
        <v>505</v>
      </c>
      <c r="H80" s="8">
        <v>116334</v>
      </c>
      <c r="I80" s="8">
        <v>3</v>
      </c>
      <c r="J80" s="8" t="s">
        <v>487</v>
      </c>
      <c r="K80" s="34">
        <f>VLOOKUP(B80,Sheet2!$A$1:$G$600,6,FALSE)</f>
        <v>13000</v>
      </c>
      <c r="L80" s="35">
        <f t="shared" si="3"/>
        <v>2223000</v>
      </c>
      <c r="M80" s="34">
        <v>13000</v>
      </c>
      <c r="N80" s="32">
        <f t="shared" si="2"/>
        <v>0</v>
      </c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ht="18" customHeight="1" x14ac:dyDescent="0.25">
      <c r="A81" s="27">
        <v>79</v>
      </c>
      <c r="B81" s="15" t="s">
        <v>117</v>
      </c>
      <c r="C81" s="9"/>
      <c r="D81" s="8" t="s">
        <v>531</v>
      </c>
      <c r="E81" s="8" t="s">
        <v>475</v>
      </c>
      <c r="F81" s="8" t="s">
        <v>474</v>
      </c>
      <c r="G81" s="9" t="s">
        <v>531</v>
      </c>
      <c r="H81" s="8">
        <v>116400</v>
      </c>
      <c r="I81" s="8">
        <v>3</v>
      </c>
      <c r="J81" s="8" t="s">
        <v>487</v>
      </c>
      <c r="K81" s="34">
        <f>VLOOKUP(B81,Sheet2!$A$1:$G$600,6,FALSE)</f>
        <v>11500</v>
      </c>
      <c r="L81" s="35">
        <f t="shared" si="3"/>
        <v>1966500</v>
      </c>
      <c r="M81" s="34">
        <v>11500</v>
      </c>
      <c r="N81" s="32">
        <f t="shared" si="2"/>
        <v>0</v>
      </c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ht="18" customHeight="1" x14ac:dyDescent="0.25">
      <c r="A82" s="27">
        <v>80</v>
      </c>
      <c r="B82" s="15" t="s">
        <v>119</v>
      </c>
      <c r="C82" s="9"/>
      <c r="D82" s="8" t="s">
        <v>505</v>
      </c>
      <c r="E82" s="8">
        <v>1988</v>
      </c>
      <c r="F82" s="8" t="s">
        <v>473</v>
      </c>
      <c r="G82" s="9" t="s">
        <v>505</v>
      </c>
      <c r="H82" s="8">
        <v>18239</v>
      </c>
      <c r="I82" s="8">
        <v>3</v>
      </c>
      <c r="J82" s="8" t="s">
        <v>488</v>
      </c>
      <c r="K82" s="34">
        <f>VLOOKUP(B82,Sheet2!$A$1:$G$600,6,FALSE)</f>
        <v>24200</v>
      </c>
      <c r="L82" s="35">
        <f t="shared" si="3"/>
        <v>4138200</v>
      </c>
      <c r="M82" s="34">
        <v>24200</v>
      </c>
      <c r="N82" s="32">
        <f t="shared" si="2"/>
        <v>0</v>
      </c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ht="18" customHeight="1" x14ac:dyDescent="0.25">
      <c r="A83" s="27">
        <v>81</v>
      </c>
      <c r="B83" s="15" t="s">
        <v>121</v>
      </c>
      <c r="C83" s="9"/>
      <c r="D83" s="8" t="s">
        <v>505</v>
      </c>
      <c r="E83" s="8">
        <v>1991</v>
      </c>
      <c r="F83" s="8" t="s">
        <v>494</v>
      </c>
      <c r="G83" s="9" t="s">
        <v>505</v>
      </c>
      <c r="H83" s="8">
        <v>68273</v>
      </c>
      <c r="I83" s="8">
        <v>5</v>
      </c>
      <c r="J83" s="8" t="s">
        <v>484</v>
      </c>
      <c r="K83" s="34">
        <f>VLOOKUP(B83,Sheet2!$A$1:$G$600,6,FALSE)</f>
        <v>7800</v>
      </c>
      <c r="L83" s="35">
        <f t="shared" si="3"/>
        <v>1333800</v>
      </c>
      <c r="M83" s="34">
        <v>7800</v>
      </c>
      <c r="N83" s="32">
        <f t="shared" si="2"/>
        <v>0</v>
      </c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ht="18" customHeight="1" x14ac:dyDescent="0.25">
      <c r="A84" s="27">
        <v>82</v>
      </c>
      <c r="B84" s="15" t="s">
        <v>123</v>
      </c>
      <c r="C84" s="9"/>
      <c r="D84" s="8" t="s">
        <v>524</v>
      </c>
      <c r="E84" s="8">
        <v>1996</v>
      </c>
      <c r="F84" s="8" t="s">
        <v>474</v>
      </c>
      <c r="G84" s="9" t="s">
        <v>524</v>
      </c>
      <c r="H84" s="8">
        <v>16570</v>
      </c>
      <c r="I84" s="8">
        <v>3</v>
      </c>
      <c r="J84" s="8" t="s">
        <v>487</v>
      </c>
      <c r="K84" s="34">
        <f>VLOOKUP(B84,Sheet2!$A$1:$G$600,6,FALSE)</f>
        <v>10500</v>
      </c>
      <c r="L84" s="35">
        <f t="shared" si="3"/>
        <v>1795500</v>
      </c>
      <c r="M84" s="34">
        <v>10500</v>
      </c>
      <c r="N84" s="32">
        <f t="shared" si="2"/>
        <v>0</v>
      </c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18" hidden="1" customHeight="1" x14ac:dyDescent="0.25">
      <c r="A85" s="27">
        <v>83</v>
      </c>
      <c r="B85" s="13" t="s">
        <v>56</v>
      </c>
      <c r="C85" s="9" t="s">
        <v>56</v>
      </c>
      <c r="D85" s="8" t="s">
        <v>523</v>
      </c>
      <c r="E85" s="8">
        <v>2001</v>
      </c>
      <c r="F85" s="8" t="s">
        <v>474</v>
      </c>
      <c r="G85" s="9" t="s">
        <v>485</v>
      </c>
      <c r="H85" s="8">
        <v>14060</v>
      </c>
      <c r="I85" s="8">
        <v>3</v>
      </c>
      <c r="J85" s="8" t="s">
        <v>481</v>
      </c>
      <c r="K85" s="34">
        <f>VLOOKUP(B85,Sheet2!$A$1:$G$600,6,FALSE)</f>
        <v>11900</v>
      </c>
      <c r="L85" s="35">
        <f t="shared" si="3"/>
        <v>2034900</v>
      </c>
      <c r="M85" s="34">
        <v>11900</v>
      </c>
      <c r="N85" s="32">
        <f t="shared" si="2"/>
        <v>0</v>
      </c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ht="18" customHeight="1" x14ac:dyDescent="0.25">
      <c r="A86" s="27">
        <v>84</v>
      </c>
      <c r="B86" s="15" t="s">
        <v>126</v>
      </c>
      <c r="C86" s="9"/>
      <c r="D86" s="8" t="s">
        <v>523</v>
      </c>
      <c r="E86" s="8">
        <v>2002</v>
      </c>
      <c r="F86" s="8" t="s">
        <v>474</v>
      </c>
      <c r="G86" s="9" t="s">
        <v>523</v>
      </c>
      <c r="H86" s="8">
        <v>16600</v>
      </c>
      <c r="I86" s="8">
        <v>3</v>
      </c>
      <c r="J86" s="8" t="s">
        <v>487</v>
      </c>
      <c r="K86" s="34">
        <f>VLOOKUP(B86,Sheet2!$A$1:$G$600,6,FALSE)</f>
        <v>12400</v>
      </c>
      <c r="L86" s="35">
        <f t="shared" si="3"/>
        <v>2120400</v>
      </c>
      <c r="M86" s="34">
        <v>12400</v>
      </c>
      <c r="N86" s="32">
        <f t="shared" si="2"/>
        <v>0</v>
      </c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ht="18" customHeight="1" x14ac:dyDescent="0.25">
      <c r="A87" s="27">
        <v>85</v>
      </c>
      <c r="B87" s="15" t="s">
        <v>128</v>
      </c>
      <c r="C87" s="9"/>
      <c r="D87" s="8" t="s">
        <v>523</v>
      </c>
      <c r="E87" s="8">
        <v>1996</v>
      </c>
      <c r="F87" s="8" t="s">
        <v>474</v>
      </c>
      <c r="G87" s="9" t="s">
        <v>523</v>
      </c>
      <c r="H87" s="8">
        <v>16610</v>
      </c>
      <c r="I87" s="8">
        <v>3</v>
      </c>
      <c r="J87" s="8" t="s">
        <v>487</v>
      </c>
      <c r="K87" s="34">
        <f>VLOOKUP(B87,Sheet2!$A$1:$G$600,6,FALSE)</f>
        <v>12600</v>
      </c>
      <c r="L87" s="35">
        <f t="shared" si="3"/>
        <v>2154600</v>
      </c>
      <c r="M87" s="34">
        <v>12600</v>
      </c>
      <c r="N87" s="32">
        <f t="shared" si="2"/>
        <v>0</v>
      </c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ht="18" hidden="1" customHeight="1" x14ac:dyDescent="0.25">
      <c r="A88" s="27">
        <v>86</v>
      </c>
      <c r="B88" s="12" t="s">
        <v>57</v>
      </c>
      <c r="C88" s="9" t="s">
        <v>57</v>
      </c>
      <c r="D88" s="8" t="s">
        <v>508</v>
      </c>
      <c r="E88" s="8">
        <v>1999</v>
      </c>
      <c r="F88" s="8" t="s">
        <v>474</v>
      </c>
      <c r="G88" s="9" t="s">
        <v>509</v>
      </c>
      <c r="H88" s="8">
        <v>16622</v>
      </c>
      <c r="I88" s="8">
        <v>3</v>
      </c>
      <c r="J88" s="8" t="s">
        <v>529</v>
      </c>
      <c r="K88" s="34">
        <f>VLOOKUP(B88,Sheet2!$A$1:$G$600,6,FALSE)</f>
        <v>12500</v>
      </c>
      <c r="L88" s="35">
        <f t="shared" si="3"/>
        <v>2137500</v>
      </c>
      <c r="M88" s="34">
        <v>12500</v>
      </c>
      <c r="N88" s="32">
        <f t="shared" si="2"/>
        <v>0</v>
      </c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18" hidden="1" customHeight="1" x14ac:dyDescent="0.25">
      <c r="A89" s="27">
        <v>87</v>
      </c>
      <c r="B89" s="13" t="s">
        <v>58</v>
      </c>
      <c r="C89" s="9" t="s">
        <v>58</v>
      </c>
      <c r="D89" s="8" t="s">
        <v>511</v>
      </c>
      <c r="E89" s="6">
        <v>1993</v>
      </c>
      <c r="F89" s="8" t="s">
        <v>473</v>
      </c>
      <c r="G89" s="9" t="s">
        <v>495</v>
      </c>
      <c r="H89" s="8">
        <v>18239</v>
      </c>
      <c r="I89" s="8">
        <v>3</v>
      </c>
      <c r="J89" s="8" t="s">
        <v>488</v>
      </c>
      <c r="K89" s="34">
        <f>VLOOKUP(B89,Sheet2!$A$1:$G$600,6,FALSE)</f>
        <v>24200</v>
      </c>
      <c r="L89" s="35">
        <f t="shared" si="3"/>
        <v>4138200</v>
      </c>
      <c r="M89" s="34">
        <v>24200</v>
      </c>
      <c r="N89" s="32">
        <f t="shared" si="2"/>
        <v>0</v>
      </c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ht="18" hidden="1" customHeight="1" x14ac:dyDescent="0.25">
      <c r="A90" s="27">
        <v>88</v>
      </c>
      <c r="B90" s="13" t="s">
        <v>59</v>
      </c>
      <c r="C90" s="9" t="s">
        <v>59</v>
      </c>
      <c r="D90" s="8" t="s">
        <v>511</v>
      </c>
      <c r="E90" s="8">
        <v>1993</v>
      </c>
      <c r="F90" s="8" t="s">
        <v>473</v>
      </c>
      <c r="G90" s="9" t="s">
        <v>495</v>
      </c>
      <c r="H90" s="8">
        <v>18239</v>
      </c>
      <c r="I90" s="8">
        <v>3</v>
      </c>
      <c r="J90" s="8" t="s">
        <v>484</v>
      </c>
      <c r="K90" s="34">
        <f>VLOOKUP(B90,Sheet2!$A$1:$G$600,6,FALSE)</f>
        <v>24500</v>
      </c>
      <c r="L90" s="35">
        <f t="shared" si="3"/>
        <v>4189500</v>
      </c>
      <c r="M90" s="34">
        <v>24500</v>
      </c>
      <c r="N90" s="32">
        <f t="shared" si="2"/>
        <v>0</v>
      </c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18" customHeight="1" x14ac:dyDescent="0.25">
      <c r="A91" s="27">
        <v>89</v>
      </c>
      <c r="B91" s="15" t="s">
        <v>133</v>
      </c>
      <c r="C91" s="9"/>
      <c r="D91" s="8" t="s">
        <v>523</v>
      </c>
      <c r="E91" s="8" t="s">
        <v>475</v>
      </c>
      <c r="F91" s="8" t="s">
        <v>474</v>
      </c>
      <c r="G91" s="9" t="s">
        <v>523</v>
      </c>
      <c r="H91" s="8">
        <v>114060</v>
      </c>
      <c r="I91" s="8">
        <v>3</v>
      </c>
      <c r="J91" s="8" t="s">
        <v>487</v>
      </c>
      <c r="K91" s="34">
        <f>VLOOKUP(B91,Sheet2!$A$1:$G$600,6,FALSE)</f>
        <v>13500</v>
      </c>
      <c r="L91" s="35">
        <f t="shared" si="3"/>
        <v>2308500</v>
      </c>
      <c r="M91" s="34">
        <v>13500</v>
      </c>
      <c r="N91" s="32">
        <f t="shared" si="2"/>
        <v>0</v>
      </c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ht="18" hidden="1" customHeight="1" x14ac:dyDescent="0.25">
      <c r="A92" s="27">
        <v>90</v>
      </c>
      <c r="B92" s="13" t="s">
        <v>61</v>
      </c>
      <c r="C92" s="9" t="s">
        <v>61</v>
      </c>
      <c r="D92" s="8" t="s">
        <v>508</v>
      </c>
      <c r="E92" s="8">
        <v>2002</v>
      </c>
      <c r="F92" s="8" t="s">
        <v>497</v>
      </c>
      <c r="G92" s="9" t="s">
        <v>509</v>
      </c>
      <c r="H92" s="8">
        <v>168622</v>
      </c>
      <c r="I92" s="8">
        <v>3</v>
      </c>
      <c r="J92" s="8" t="s">
        <v>488</v>
      </c>
      <c r="K92" s="34">
        <f>VLOOKUP(B92,Sheet2!$A$1:$G$600,6,FALSE)</f>
        <v>8500</v>
      </c>
      <c r="L92" s="35">
        <f t="shared" si="3"/>
        <v>1453500</v>
      </c>
      <c r="M92" s="34">
        <v>8500</v>
      </c>
      <c r="N92" s="32">
        <f t="shared" si="2"/>
        <v>0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18" hidden="1" customHeight="1" x14ac:dyDescent="0.25">
      <c r="A93" s="27">
        <v>91</v>
      </c>
      <c r="B93" s="12" t="s">
        <v>136</v>
      </c>
      <c r="C93" s="15" t="s">
        <v>136</v>
      </c>
      <c r="D93" s="8" t="s">
        <v>524</v>
      </c>
      <c r="E93" s="8">
        <v>2001</v>
      </c>
      <c r="F93" s="8" t="s">
        <v>474</v>
      </c>
      <c r="G93" s="9" t="s">
        <v>485</v>
      </c>
      <c r="H93" s="8">
        <v>16570</v>
      </c>
      <c r="I93" s="8">
        <v>3</v>
      </c>
      <c r="J93" s="8" t="s">
        <v>481</v>
      </c>
      <c r="K93" s="34">
        <f>VLOOKUP(B93,Sheet2!$A$1:$G$600,6,FALSE)</f>
        <v>9800</v>
      </c>
      <c r="L93" s="35">
        <f t="shared" si="3"/>
        <v>1675800</v>
      </c>
      <c r="M93" s="34">
        <v>9800</v>
      </c>
      <c r="N93" s="32">
        <f t="shared" si="2"/>
        <v>0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ht="18" customHeight="1" x14ac:dyDescent="0.25">
      <c r="A94" s="27">
        <v>92</v>
      </c>
      <c r="B94" s="15" t="s">
        <v>138</v>
      </c>
      <c r="C94" s="15"/>
      <c r="D94" s="8" t="s">
        <v>505</v>
      </c>
      <c r="E94" s="8">
        <v>1999</v>
      </c>
      <c r="F94" s="8" t="s">
        <v>473</v>
      </c>
      <c r="G94" s="9" t="s">
        <v>505</v>
      </c>
      <c r="H94" s="8">
        <v>16200</v>
      </c>
      <c r="I94" s="8">
        <v>3</v>
      </c>
      <c r="J94" s="8" t="s">
        <v>487</v>
      </c>
      <c r="K94" s="34">
        <f>VLOOKUP(B94,Sheet2!$A$1:$G$600,6,FALSE)</f>
        <v>7200</v>
      </c>
      <c r="L94" s="35">
        <f t="shared" si="3"/>
        <v>1231200</v>
      </c>
      <c r="M94" s="34">
        <v>7200</v>
      </c>
      <c r="N94" s="32">
        <f t="shared" si="2"/>
        <v>0</v>
      </c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 ht="18" hidden="1" customHeight="1" x14ac:dyDescent="0.25">
      <c r="A95" s="27">
        <v>93</v>
      </c>
      <c r="B95" s="12" t="s">
        <v>62</v>
      </c>
      <c r="C95" s="9" t="s">
        <v>62</v>
      </c>
      <c r="D95" s="8" t="s">
        <v>510</v>
      </c>
      <c r="E95" s="8">
        <v>1996</v>
      </c>
      <c r="F95" s="8" t="s">
        <v>474</v>
      </c>
      <c r="G95" s="9" t="s">
        <v>485</v>
      </c>
      <c r="H95" s="8">
        <v>16600</v>
      </c>
      <c r="I95" s="8">
        <v>3</v>
      </c>
      <c r="J95" s="8" t="s">
        <v>481</v>
      </c>
      <c r="K95" s="34">
        <f>VLOOKUP(B95,Sheet2!$A$1:$G$600,6,FALSE)</f>
        <v>12000</v>
      </c>
      <c r="L95" s="35">
        <f t="shared" si="3"/>
        <v>2052000</v>
      </c>
      <c r="M95" s="34">
        <v>12000</v>
      </c>
      <c r="N95" s="32">
        <f t="shared" si="2"/>
        <v>0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 ht="18" hidden="1" customHeight="1" x14ac:dyDescent="0.25">
      <c r="A96" s="27">
        <v>94</v>
      </c>
      <c r="B96" s="12" t="s">
        <v>141</v>
      </c>
      <c r="C96" s="15" t="s">
        <v>141</v>
      </c>
      <c r="D96" s="8" t="s">
        <v>510</v>
      </c>
      <c r="E96" s="8">
        <v>1997</v>
      </c>
      <c r="F96" s="8" t="s">
        <v>474</v>
      </c>
      <c r="G96" s="9" t="s">
        <v>485</v>
      </c>
      <c r="H96" s="8">
        <v>16600</v>
      </c>
      <c r="I96" s="8">
        <v>3</v>
      </c>
      <c r="J96" s="8" t="s">
        <v>481</v>
      </c>
      <c r="K96" s="34">
        <f>VLOOKUP(B96,Sheet2!$A$1:$G$600,6,FALSE)</f>
        <v>12000</v>
      </c>
      <c r="L96" s="35">
        <f t="shared" si="3"/>
        <v>2052000</v>
      </c>
      <c r="M96" s="34">
        <v>12000</v>
      </c>
      <c r="N96" s="32">
        <f t="shared" si="2"/>
        <v>0</v>
      </c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 ht="18" hidden="1" customHeight="1" x14ac:dyDescent="0.25">
      <c r="A97" s="27">
        <v>95</v>
      </c>
      <c r="B97" s="12" t="s">
        <v>63</v>
      </c>
      <c r="C97" s="9" t="s">
        <v>63</v>
      </c>
      <c r="D97" s="8" t="s">
        <v>511</v>
      </c>
      <c r="E97" s="8">
        <v>2008</v>
      </c>
      <c r="F97" s="8" t="s">
        <v>496</v>
      </c>
      <c r="G97" s="9" t="s">
        <v>478</v>
      </c>
      <c r="H97" s="8">
        <v>115234</v>
      </c>
      <c r="I97" s="8">
        <v>3</v>
      </c>
      <c r="J97" s="8" t="s">
        <v>487</v>
      </c>
      <c r="K97" s="34">
        <f>VLOOKUP(B97,Sheet2!$A$1:$G$600,6,FALSE)</f>
        <v>9200</v>
      </c>
      <c r="L97" s="35">
        <f t="shared" si="3"/>
        <v>1573200</v>
      </c>
      <c r="M97" s="34">
        <v>9200</v>
      </c>
      <c r="N97" s="32">
        <f t="shared" si="2"/>
        <v>0</v>
      </c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 ht="18" hidden="1" customHeight="1" x14ac:dyDescent="0.25">
      <c r="A98" s="27">
        <v>96</v>
      </c>
      <c r="B98" s="22"/>
      <c r="C98" s="69" t="s">
        <v>64</v>
      </c>
      <c r="D98" s="8" t="s">
        <v>523</v>
      </c>
      <c r="E98" s="6">
        <v>2007</v>
      </c>
      <c r="F98" s="8" t="s">
        <v>474</v>
      </c>
      <c r="G98" s="9" t="s">
        <v>485</v>
      </c>
      <c r="H98" s="8">
        <v>16610</v>
      </c>
      <c r="I98" s="8">
        <v>3</v>
      </c>
      <c r="J98" s="8" t="s">
        <v>481</v>
      </c>
      <c r="K98" s="34" t="e">
        <f>VLOOKUP(B98,Sheet2!$A$1:$G$600,6,FALSE)</f>
        <v>#N/A</v>
      </c>
      <c r="L98" s="35" t="e">
        <f t="shared" si="3"/>
        <v>#N/A</v>
      </c>
      <c r="M98" s="34">
        <v>12200</v>
      </c>
      <c r="N98" s="32" t="e">
        <f t="shared" si="2"/>
        <v>#N/A</v>
      </c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18" hidden="1" customHeight="1" x14ac:dyDescent="0.25">
      <c r="A99" s="27">
        <v>97</v>
      </c>
      <c r="B99" s="13" t="s">
        <v>144</v>
      </c>
      <c r="C99" s="15" t="s">
        <v>144</v>
      </c>
      <c r="D99" s="8" t="s">
        <v>507</v>
      </c>
      <c r="E99" s="8">
        <v>1996</v>
      </c>
      <c r="F99" s="8" t="s">
        <v>474</v>
      </c>
      <c r="G99" s="9" t="s">
        <v>485</v>
      </c>
      <c r="H99" s="8">
        <v>16700</v>
      </c>
      <c r="I99" s="8">
        <v>3</v>
      </c>
      <c r="J99" s="8" t="s">
        <v>481</v>
      </c>
      <c r="K99" s="34">
        <f>VLOOKUP(B99,Sheet2!$A$1:$G$600,6,FALSE)</f>
        <v>13500</v>
      </c>
      <c r="L99" s="35">
        <f t="shared" si="3"/>
        <v>2308500</v>
      </c>
      <c r="M99" s="34">
        <v>13500</v>
      </c>
      <c r="N99" s="32">
        <f t="shared" si="2"/>
        <v>0</v>
      </c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 ht="18" hidden="1" customHeight="1" x14ac:dyDescent="0.25">
      <c r="A100" s="27">
        <v>98</v>
      </c>
      <c r="B100" s="13" t="s">
        <v>66</v>
      </c>
      <c r="C100" s="9" t="s">
        <v>66</v>
      </c>
      <c r="D100" s="8" t="s">
        <v>507</v>
      </c>
      <c r="E100" s="8">
        <v>1991</v>
      </c>
      <c r="F100" s="8" t="s">
        <v>474</v>
      </c>
      <c r="G100" s="9" t="s">
        <v>485</v>
      </c>
      <c r="H100" s="8">
        <v>16700</v>
      </c>
      <c r="I100" s="8">
        <v>3</v>
      </c>
      <c r="J100" s="8" t="s">
        <v>481</v>
      </c>
      <c r="K100" s="34">
        <f>VLOOKUP(B100,Sheet2!$A$1:$G$600,6,FALSE)</f>
        <v>13500</v>
      </c>
      <c r="L100" s="35">
        <f t="shared" si="3"/>
        <v>2308500</v>
      </c>
      <c r="M100" s="34">
        <v>13500</v>
      </c>
      <c r="N100" s="32">
        <f t="shared" si="2"/>
        <v>0</v>
      </c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 ht="18" hidden="1" customHeight="1" x14ac:dyDescent="0.25">
      <c r="A101" s="27">
        <v>99</v>
      </c>
      <c r="B101" s="7" t="s">
        <v>68</v>
      </c>
      <c r="C101" s="9" t="s">
        <v>68</v>
      </c>
      <c r="D101" s="8" t="s">
        <v>507</v>
      </c>
      <c r="E101" s="8">
        <v>1990</v>
      </c>
      <c r="F101" s="8" t="s">
        <v>474</v>
      </c>
      <c r="G101" s="9" t="s">
        <v>485</v>
      </c>
      <c r="H101" s="8">
        <v>16710</v>
      </c>
      <c r="I101" s="8">
        <v>3</v>
      </c>
      <c r="J101" s="8" t="s">
        <v>481</v>
      </c>
      <c r="K101" s="34">
        <f>VLOOKUP(B101,Sheet2!$A$1:$G$600,6,FALSE)</f>
        <v>13500</v>
      </c>
      <c r="L101" s="35">
        <f t="shared" si="3"/>
        <v>2308500</v>
      </c>
      <c r="M101" s="34">
        <v>13500</v>
      </c>
      <c r="N101" s="32">
        <f t="shared" si="2"/>
        <v>0</v>
      </c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 ht="18" hidden="1" customHeight="1" x14ac:dyDescent="0.25">
      <c r="A102" s="27">
        <v>100</v>
      </c>
      <c r="B102" s="13" t="s">
        <v>70</v>
      </c>
      <c r="C102" s="9" t="s">
        <v>70</v>
      </c>
      <c r="D102" s="8" t="s">
        <v>523</v>
      </c>
      <c r="E102" s="8">
        <v>2008</v>
      </c>
      <c r="F102" s="8" t="s">
        <v>474</v>
      </c>
      <c r="G102" s="9" t="s">
        <v>485</v>
      </c>
      <c r="H102" s="8">
        <v>116610</v>
      </c>
      <c r="I102" s="8">
        <v>3</v>
      </c>
      <c r="J102" s="8" t="s">
        <v>481</v>
      </c>
      <c r="K102" s="34">
        <f>VLOOKUP(B102,Sheet2!$A$1:$G$600,6,FALSE)</f>
        <v>13500</v>
      </c>
      <c r="L102" s="35">
        <f t="shared" si="3"/>
        <v>2308500</v>
      </c>
      <c r="M102" s="34">
        <v>13500</v>
      </c>
      <c r="N102" s="32">
        <f t="shared" si="2"/>
        <v>0</v>
      </c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 ht="18" hidden="1" customHeight="1" x14ac:dyDescent="0.25">
      <c r="A103" s="27">
        <v>101</v>
      </c>
      <c r="B103" s="13" t="s">
        <v>72</v>
      </c>
      <c r="C103" s="9" t="s">
        <v>72</v>
      </c>
      <c r="D103" s="8" t="s">
        <v>533</v>
      </c>
      <c r="E103" s="8">
        <v>2008</v>
      </c>
      <c r="F103" s="8" t="s">
        <v>498</v>
      </c>
      <c r="G103" s="9" t="s">
        <v>485</v>
      </c>
      <c r="H103" s="8">
        <v>116660</v>
      </c>
      <c r="I103" s="8">
        <v>3</v>
      </c>
      <c r="J103" s="8" t="s">
        <v>481</v>
      </c>
      <c r="K103" s="34">
        <f>VLOOKUP(B103,Sheet2!$A$1:$G$600,6,FALSE)</f>
        <v>14000</v>
      </c>
      <c r="L103" s="35">
        <f t="shared" si="3"/>
        <v>2394000</v>
      </c>
      <c r="M103" s="34">
        <v>14000</v>
      </c>
      <c r="N103" s="32">
        <f t="shared" si="2"/>
        <v>0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 ht="18" hidden="1" customHeight="1" x14ac:dyDescent="0.25">
      <c r="A104" s="27">
        <v>102</v>
      </c>
      <c r="B104" s="7" t="s">
        <v>74</v>
      </c>
      <c r="C104" s="9" t="s">
        <v>74</v>
      </c>
      <c r="D104" s="8" t="s">
        <v>507</v>
      </c>
      <c r="E104" s="8" t="s">
        <v>475</v>
      </c>
      <c r="F104" s="8" t="s">
        <v>474</v>
      </c>
      <c r="G104" s="9" t="s">
        <v>485</v>
      </c>
      <c r="H104" s="8">
        <v>16710</v>
      </c>
      <c r="I104" s="8">
        <v>3</v>
      </c>
      <c r="J104" s="8" t="s">
        <v>481</v>
      </c>
      <c r="K104" s="34">
        <f>VLOOKUP(B104,Sheet2!$A$1:$G$600,6,FALSE)</f>
        <v>13500</v>
      </c>
      <c r="L104" s="35">
        <f t="shared" si="3"/>
        <v>2308500</v>
      </c>
      <c r="M104" s="34">
        <v>13500</v>
      </c>
      <c r="N104" s="32">
        <f t="shared" si="2"/>
        <v>0</v>
      </c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 ht="18" hidden="1" customHeight="1" x14ac:dyDescent="0.25">
      <c r="A105" s="27">
        <v>103</v>
      </c>
      <c r="B105" s="7" t="s">
        <v>76</v>
      </c>
      <c r="C105" s="9" t="s">
        <v>76</v>
      </c>
      <c r="D105" s="8" t="s">
        <v>523</v>
      </c>
      <c r="E105" s="8">
        <v>2008</v>
      </c>
      <c r="F105" s="8" t="s">
        <v>474</v>
      </c>
      <c r="G105" s="9" t="s">
        <v>485</v>
      </c>
      <c r="H105" s="8">
        <v>16610</v>
      </c>
      <c r="I105" s="8">
        <v>3</v>
      </c>
      <c r="J105" s="8" t="s">
        <v>487</v>
      </c>
      <c r="K105" s="34">
        <f>VLOOKUP(B105,Sheet2!$A$1:$G$600,6,FALSE)</f>
        <v>12500</v>
      </c>
      <c r="L105" s="35">
        <f t="shared" si="3"/>
        <v>2137500</v>
      </c>
      <c r="M105" s="34">
        <v>12500</v>
      </c>
      <c r="N105" s="32">
        <f t="shared" si="2"/>
        <v>0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 ht="18" hidden="1" customHeight="1" x14ac:dyDescent="0.25">
      <c r="A106" s="27">
        <v>104</v>
      </c>
      <c r="B106" s="7" t="s">
        <v>78</v>
      </c>
      <c r="C106" s="9" t="s">
        <v>78</v>
      </c>
      <c r="D106" s="8" t="s">
        <v>507</v>
      </c>
      <c r="E106" s="8">
        <v>2006</v>
      </c>
      <c r="F106" s="8" t="s">
        <v>474</v>
      </c>
      <c r="G106" s="9" t="s">
        <v>485</v>
      </c>
      <c r="H106" s="8">
        <v>116660</v>
      </c>
      <c r="I106" s="8">
        <v>3</v>
      </c>
      <c r="J106" s="8" t="s">
        <v>481</v>
      </c>
      <c r="K106" s="34">
        <f>VLOOKUP(B106,Sheet2!$A$1:$G$600,6,FALSE)</f>
        <v>14500</v>
      </c>
      <c r="L106" s="35">
        <f t="shared" si="3"/>
        <v>2479500</v>
      </c>
      <c r="M106" s="34">
        <v>14500</v>
      </c>
      <c r="N106" s="32">
        <f t="shared" si="2"/>
        <v>0</v>
      </c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 ht="18" hidden="1" customHeight="1" x14ac:dyDescent="0.25">
      <c r="A107" s="27">
        <v>105</v>
      </c>
      <c r="B107" s="13" t="s">
        <v>153</v>
      </c>
      <c r="C107" s="15" t="s">
        <v>153</v>
      </c>
      <c r="D107" s="8" t="s">
        <v>507</v>
      </c>
      <c r="E107" s="8">
        <v>2000</v>
      </c>
      <c r="F107" s="8" t="s">
        <v>474</v>
      </c>
      <c r="G107" s="9" t="s">
        <v>485</v>
      </c>
      <c r="H107" s="8">
        <v>16710</v>
      </c>
      <c r="I107" s="8">
        <v>3</v>
      </c>
      <c r="J107" s="8" t="s">
        <v>481</v>
      </c>
      <c r="K107" s="34">
        <f>VLOOKUP(B107,Sheet2!$A$1:$G$600,6,FALSE)</f>
        <v>13500</v>
      </c>
      <c r="L107" s="35">
        <f t="shared" si="3"/>
        <v>2308500</v>
      </c>
      <c r="M107" s="34">
        <v>13500</v>
      </c>
      <c r="N107" s="32">
        <f t="shared" si="2"/>
        <v>0</v>
      </c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18" customHeight="1" x14ac:dyDescent="0.25">
      <c r="A108" s="27">
        <v>106</v>
      </c>
      <c r="B108" s="15" t="s">
        <v>155</v>
      </c>
      <c r="C108" s="15"/>
      <c r="D108" s="8" t="s">
        <v>525</v>
      </c>
      <c r="E108" s="8">
        <v>2007</v>
      </c>
      <c r="F108" s="8" t="s">
        <v>498</v>
      </c>
      <c r="G108" s="9" t="s">
        <v>525</v>
      </c>
      <c r="H108" s="8">
        <v>116660</v>
      </c>
      <c r="I108" s="8">
        <v>3</v>
      </c>
      <c r="J108" s="8" t="s">
        <v>481</v>
      </c>
      <c r="K108" s="34">
        <f>VLOOKUP(B108,Sheet2!$A$1:$G$600,6,FALSE)</f>
        <v>14000</v>
      </c>
      <c r="L108" s="35">
        <f t="shared" si="3"/>
        <v>2394000</v>
      </c>
      <c r="M108" s="34">
        <v>14000</v>
      </c>
      <c r="N108" s="32">
        <f t="shared" si="2"/>
        <v>0</v>
      </c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 ht="18" hidden="1" customHeight="1" x14ac:dyDescent="0.25">
      <c r="A109" s="27">
        <v>107</v>
      </c>
      <c r="B109" s="7" t="s">
        <v>80</v>
      </c>
      <c r="C109" s="9" t="s">
        <v>80</v>
      </c>
      <c r="D109" s="8" t="s">
        <v>523</v>
      </c>
      <c r="E109" s="8" t="s">
        <v>475</v>
      </c>
      <c r="F109" s="8" t="s">
        <v>474</v>
      </c>
      <c r="G109" s="9" t="s">
        <v>506</v>
      </c>
      <c r="H109" s="8">
        <v>16618</v>
      </c>
      <c r="I109" s="8">
        <v>3</v>
      </c>
      <c r="J109" s="8" t="s">
        <v>481</v>
      </c>
      <c r="K109" s="34">
        <f>VLOOKUP(B109,Sheet2!$A$1:$G$600,6,FALSE)</f>
        <v>37000</v>
      </c>
      <c r="L109" s="35">
        <f t="shared" si="3"/>
        <v>6327000</v>
      </c>
      <c r="M109" s="34">
        <v>37000</v>
      </c>
      <c r="N109" s="32">
        <f t="shared" si="2"/>
        <v>0</v>
      </c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 ht="18" hidden="1" customHeight="1" x14ac:dyDescent="0.25">
      <c r="A110" s="27">
        <v>108</v>
      </c>
      <c r="B110" s="7" t="s">
        <v>82</v>
      </c>
      <c r="C110" s="9" t="s">
        <v>82</v>
      </c>
      <c r="D110" s="8" t="s">
        <v>523</v>
      </c>
      <c r="E110" s="6" t="s">
        <v>475</v>
      </c>
      <c r="F110" s="8" t="s">
        <v>474</v>
      </c>
      <c r="G110" s="9" t="s">
        <v>485</v>
      </c>
      <c r="H110" s="8">
        <v>116610</v>
      </c>
      <c r="I110" s="8">
        <v>3</v>
      </c>
      <c r="J110" s="8" t="s">
        <v>481</v>
      </c>
      <c r="K110" s="34">
        <f>VLOOKUP(B110,Sheet2!$A$1:$G$600,6,FALSE)</f>
        <v>13500</v>
      </c>
      <c r="L110" s="35">
        <f t="shared" si="3"/>
        <v>2308500</v>
      </c>
      <c r="M110" s="34">
        <v>13500</v>
      </c>
      <c r="N110" s="32">
        <f t="shared" si="2"/>
        <v>0</v>
      </c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 ht="18" hidden="1" customHeight="1" x14ac:dyDescent="0.25">
      <c r="A111" s="27">
        <v>109</v>
      </c>
      <c r="B111" s="22"/>
      <c r="C111" s="9" t="s">
        <v>84</v>
      </c>
      <c r="D111" s="8" t="s">
        <v>510</v>
      </c>
      <c r="E111" s="8">
        <v>1995</v>
      </c>
      <c r="F111" s="8" t="s">
        <v>474</v>
      </c>
      <c r="G111" s="9" t="s">
        <v>485</v>
      </c>
      <c r="H111" s="8">
        <v>16600</v>
      </c>
      <c r="I111" s="8">
        <v>3</v>
      </c>
      <c r="J111" s="8" t="s">
        <v>481</v>
      </c>
      <c r="K111" s="34" t="e">
        <f>VLOOKUP(B111,Sheet2!$A$1:$G$600,6,FALSE)</f>
        <v>#N/A</v>
      </c>
      <c r="L111" s="35" t="e">
        <f t="shared" si="3"/>
        <v>#N/A</v>
      </c>
      <c r="M111" s="34">
        <v>12000</v>
      </c>
      <c r="N111" s="32" t="e">
        <f t="shared" si="2"/>
        <v>#N/A</v>
      </c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 ht="18" hidden="1" customHeight="1" x14ac:dyDescent="0.25">
      <c r="A112" s="27">
        <v>110</v>
      </c>
      <c r="B112" s="7" t="s">
        <v>86</v>
      </c>
      <c r="C112" s="9" t="s">
        <v>86</v>
      </c>
      <c r="D112" s="8" t="s">
        <v>511</v>
      </c>
      <c r="E112" s="8">
        <v>1991</v>
      </c>
      <c r="F112" s="8" t="s">
        <v>474</v>
      </c>
      <c r="G112" s="9" t="s">
        <v>506</v>
      </c>
      <c r="H112" s="8">
        <v>16528</v>
      </c>
      <c r="I112" s="8">
        <v>3</v>
      </c>
      <c r="J112" s="8" t="s">
        <v>481</v>
      </c>
      <c r="K112" s="34">
        <f>VLOOKUP(B112,Sheet2!$A$1:$G$600,6,FALSE)</f>
        <v>52000</v>
      </c>
      <c r="L112" s="35">
        <f t="shared" si="3"/>
        <v>8892000</v>
      </c>
      <c r="M112" s="34">
        <v>52000</v>
      </c>
      <c r="N112" s="32">
        <f t="shared" si="2"/>
        <v>0</v>
      </c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 ht="18" hidden="1" customHeight="1" x14ac:dyDescent="0.25">
      <c r="A113" s="27">
        <v>111</v>
      </c>
      <c r="B113" s="7" t="s">
        <v>88</v>
      </c>
      <c r="C113" s="9" t="s">
        <v>88</v>
      </c>
      <c r="D113" s="8" t="s">
        <v>516</v>
      </c>
      <c r="E113" s="8">
        <v>2004</v>
      </c>
      <c r="F113" s="8" t="s">
        <v>474</v>
      </c>
      <c r="G113" s="9" t="s">
        <v>495</v>
      </c>
      <c r="H113" s="8">
        <v>116509</v>
      </c>
      <c r="I113" s="8">
        <v>3</v>
      </c>
      <c r="J113" s="8" t="s">
        <v>487</v>
      </c>
      <c r="K113" s="34">
        <f>VLOOKUP(B113,Sheet2!$A$1:$G$600,6,FALSE)</f>
        <v>43000</v>
      </c>
      <c r="L113" s="35">
        <f t="shared" si="3"/>
        <v>7353000</v>
      </c>
      <c r="M113" s="34">
        <v>43000</v>
      </c>
      <c r="N113" s="32">
        <f t="shared" si="2"/>
        <v>0</v>
      </c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 ht="18" hidden="1" customHeight="1" x14ac:dyDescent="0.25">
      <c r="A114" s="27">
        <v>112</v>
      </c>
      <c r="B114" s="7" t="s">
        <v>90</v>
      </c>
      <c r="C114" s="9" t="s">
        <v>90</v>
      </c>
      <c r="D114" s="8" t="s">
        <v>507</v>
      </c>
      <c r="E114" s="8" t="s">
        <v>475</v>
      </c>
      <c r="F114" s="8" t="s">
        <v>474</v>
      </c>
      <c r="G114" s="9" t="s">
        <v>485</v>
      </c>
      <c r="H114" s="8">
        <v>116710</v>
      </c>
      <c r="I114" s="8">
        <v>3</v>
      </c>
      <c r="J114" s="8" t="s">
        <v>487</v>
      </c>
      <c r="K114" s="34">
        <f>VLOOKUP(B114,Sheet2!$A$1:$G$600,6,FALSE)</f>
        <v>14400</v>
      </c>
      <c r="L114" s="35">
        <f t="shared" si="3"/>
        <v>2462400</v>
      </c>
      <c r="M114" s="34">
        <v>14400</v>
      </c>
      <c r="N114" s="32">
        <f t="shared" si="2"/>
        <v>0</v>
      </c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 ht="18" hidden="1" customHeight="1" x14ac:dyDescent="0.25">
      <c r="A115" s="27">
        <v>113</v>
      </c>
      <c r="B115" s="7" t="s">
        <v>92</v>
      </c>
      <c r="C115" s="9" t="s">
        <v>92</v>
      </c>
      <c r="D115" s="8" t="s">
        <v>505</v>
      </c>
      <c r="E115" s="8">
        <v>2002</v>
      </c>
      <c r="F115" s="8" t="s">
        <v>473</v>
      </c>
      <c r="G115" s="9" t="s">
        <v>485</v>
      </c>
      <c r="H115" s="8">
        <v>16200</v>
      </c>
      <c r="I115" s="8">
        <v>3</v>
      </c>
      <c r="J115" s="8" t="s">
        <v>481</v>
      </c>
      <c r="K115" s="34">
        <f>VLOOKUP(B115,Sheet2!$A$1:$G$600,6,FALSE)</f>
        <v>7000</v>
      </c>
      <c r="L115" s="35">
        <f t="shared" si="3"/>
        <v>1197000</v>
      </c>
      <c r="M115" s="34">
        <v>7000</v>
      </c>
      <c r="N115" s="32">
        <f t="shared" si="2"/>
        <v>0</v>
      </c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 ht="18" hidden="1" customHeight="1" x14ac:dyDescent="0.25">
      <c r="A116" s="27">
        <v>114</v>
      </c>
      <c r="B116" s="23"/>
      <c r="C116" s="9" t="s">
        <v>94</v>
      </c>
      <c r="D116" s="8" t="s">
        <v>513</v>
      </c>
      <c r="E116" s="6" t="s">
        <v>475</v>
      </c>
      <c r="F116" s="8" t="s">
        <v>473</v>
      </c>
      <c r="G116" s="9" t="s">
        <v>478</v>
      </c>
      <c r="H116" s="8">
        <v>116034</v>
      </c>
      <c r="I116" s="8">
        <v>3</v>
      </c>
      <c r="J116" s="8" t="s">
        <v>529</v>
      </c>
      <c r="K116" s="34" t="e">
        <f>VLOOKUP(B116,Sheet2!$A$1:$G$600,6,FALSE)</f>
        <v>#N/A</v>
      </c>
      <c r="L116" s="35" t="e">
        <f t="shared" si="3"/>
        <v>#N/A</v>
      </c>
      <c r="M116" s="34">
        <v>8400</v>
      </c>
      <c r="N116" s="32" t="e">
        <f t="shared" si="2"/>
        <v>#N/A</v>
      </c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 ht="18" hidden="1" customHeight="1" x14ac:dyDescent="0.25">
      <c r="A117" s="27">
        <v>115</v>
      </c>
      <c r="B117" s="7" t="s">
        <v>96</v>
      </c>
      <c r="C117" s="9" t="s">
        <v>96</v>
      </c>
      <c r="D117" s="8" t="s">
        <v>523</v>
      </c>
      <c r="E117" s="8" t="s">
        <v>475</v>
      </c>
      <c r="F117" s="8" t="s">
        <v>474</v>
      </c>
      <c r="G117" s="9" t="s">
        <v>485</v>
      </c>
      <c r="H117" s="8">
        <v>116710</v>
      </c>
      <c r="I117" s="8">
        <v>3</v>
      </c>
      <c r="J117" s="8" t="s">
        <v>481</v>
      </c>
      <c r="K117" s="34">
        <f>VLOOKUP(B117,Sheet2!$A$1:$G$600,6,FALSE)</f>
        <v>11900</v>
      </c>
      <c r="L117" s="35">
        <f t="shared" si="3"/>
        <v>2034900</v>
      </c>
      <c r="M117" s="34">
        <v>11900</v>
      </c>
      <c r="N117" s="32">
        <f t="shared" si="2"/>
        <v>0</v>
      </c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 ht="18" hidden="1" customHeight="1" x14ac:dyDescent="0.25">
      <c r="A118" s="27">
        <v>116</v>
      </c>
      <c r="B118" s="7" t="s">
        <v>98</v>
      </c>
      <c r="C118" s="9" t="s">
        <v>98</v>
      </c>
      <c r="D118" s="8" t="s">
        <v>505</v>
      </c>
      <c r="E118" s="8">
        <v>2005</v>
      </c>
      <c r="F118" s="8" t="s">
        <v>474</v>
      </c>
      <c r="G118" s="9" t="s">
        <v>483</v>
      </c>
      <c r="H118" s="8">
        <v>116523</v>
      </c>
      <c r="I118" s="8">
        <v>3</v>
      </c>
      <c r="J118" s="8" t="s">
        <v>529</v>
      </c>
      <c r="K118" s="34">
        <f>VLOOKUP(B118,Sheet2!$A$1:$G$600,6,FALSE)</f>
        <v>44000</v>
      </c>
      <c r="L118" s="35">
        <f t="shared" si="3"/>
        <v>7524000</v>
      </c>
      <c r="M118" s="34">
        <v>44000</v>
      </c>
      <c r="N118" s="32">
        <f t="shared" si="2"/>
        <v>0</v>
      </c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 ht="18" hidden="1" customHeight="1" x14ac:dyDescent="0.25">
      <c r="A119" s="27">
        <v>117</v>
      </c>
      <c r="B119" s="7" t="s">
        <v>100</v>
      </c>
      <c r="C119" s="9" t="s">
        <v>100</v>
      </c>
      <c r="D119" s="8" t="s">
        <v>507</v>
      </c>
      <c r="E119" s="8" t="s">
        <v>475</v>
      </c>
      <c r="F119" s="8" t="s">
        <v>474</v>
      </c>
      <c r="G119" s="9" t="s">
        <v>485</v>
      </c>
      <c r="H119" s="8">
        <v>116710</v>
      </c>
      <c r="I119" s="8">
        <v>3</v>
      </c>
      <c r="J119" s="8" t="s">
        <v>487</v>
      </c>
      <c r="K119" s="34">
        <f>VLOOKUP(B119,Sheet2!$A$1:$G$600,6,FALSE)</f>
        <v>18500</v>
      </c>
      <c r="L119" s="35">
        <f t="shared" si="3"/>
        <v>3163500</v>
      </c>
      <c r="M119" s="34">
        <v>18500</v>
      </c>
      <c r="N119" s="32">
        <f t="shared" si="2"/>
        <v>0</v>
      </c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 ht="18" hidden="1" customHeight="1" x14ac:dyDescent="0.25">
      <c r="A120" s="27">
        <v>118</v>
      </c>
      <c r="B120" s="7" t="s">
        <v>102</v>
      </c>
      <c r="C120" s="9" t="s">
        <v>102</v>
      </c>
      <c r="D120" s="8" t="s">
        <v>516</v>
      </c>
      <c r="E120" s="8">
        <v>2007</v>
      </c>
      <c r="F120" s="8" t="s">
        <v>474</v>
      </c>
      <c r="G120" s="9" t="s">
        <v>483</v>
      </c>
      <c r="H120" s="8">
        <v>116523</v>
      </c>
      <c r="I120" s="8">
        <v>3</v>
      </c>
      <c r="J120" s="8" t="s">
        <v>529</v>
      </c>
      <c r="K120" s="34">
        <f>VLOOKUP(B120,Sheet2!$A$1:$G$600,6,FALSE)</f>
        <v>23000</v>
      </c>
      <c r="L120" s="35">
        <f t="shared" si="3"/>
        <v>3933000</v>
      </c>
      <c r="M120" s="34">
        <v>23000</v>
      </c>
      <c r="N120" s="32">
        <f t="shared" si="2"/>
        <v>0</v>
      </c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 ht="18" hidden="1" customHeight="1" x14ac:dyDescent="0.25">
      <c r="A121" s="27">
        <v>119</v>
      </c>
      <c r="B121" s="7" t="s">
        <v>104</v>
      </c>
      <c r="C121" s="9" t="s">
        <v>104</v>
      </c>
      <c r="D121" s="8" t="s">
        <v>531</v>
      </c>
      <c r="E121" s="8">
        <v>1979</v>
      </c>
      <c r="F121" s="8" t="s">
        <v>473</v>
      </c>
      <c r="G121" s="9" t="s">
        <v>495</v>
      </c>
      <c r="H121" s="8">
        <v>19019</v>
      </c>
      <c r="I121" s="8">
        <v>3</v>
      </c>
      <c r="J121" s="8" t="s">
        <v>492</v>
      </c>
      <c r="K121" s="34">
        <f>VLOOKUP(B121,Sheet2!$A$1:$G$600,6,FALSE)</f>
        <v>28900</v>
      </c>
      <c r="L121" s="35">
        <f t="shared" si="3"/>
        <v>4941900</v>
      </c>
      <c r="M121" s="34">
        <v>28900</v>
      </c>
      <c r="N121" s="32">
        <f t="shared" si="2"/>
        <v>0</v>
      </c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 ht="18" hidden="1" customHeight="1" x14ac:dyDescent="0.25">
      <c r="A122" s="27">
        <v>120</v>
      </c>
      <c r="B122" s="7" t="s">
        <v>106</v>
      </c>
      <c r="C122" s="9" t="s">
        <v>106</v>
      </c>
      <c r="D122" s="8" t="s">
        <v>513</v>
      </c>
      <c r="E122" s="6">
        <v>2006</v>
      </c>
      <c r="F122" s="8" t="s">
        <v>496</v>
      </c>
      <c r="G122" s="9" t="s">
        <v>485</v>
      </c>
      <c r="H122" s="8">
        <v>114200</v>
      </c>
      <c r="I122" s="8">
        <v>3</v>
      </c>
      <c r="J122" s="8" t="s">
        <v>479</v>
      </c>
      <c r="K122" s="34">
        <f>VLOOKUP(B122,Sheet2!$A$1:$G$600,6,FALSE)</f>
        <v>7000</v>
      </c>
      <c r="L122" s="35">
        <f t="shared" si="3"/>
        <v>1197000</v>
      </c>
      <c r="M122" s="34">
        <v>7000</v>
      </c>
      <c r="N122" s="32">
        <f t="shared" si="2"/>
        <v>0</v>
      </c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 ht="18" hidden="1" customHeight="1" x14ac:dyDescent="0.25">
      <c r="A123" s="27">
        <v>121</v>
      </c>
      <c r="B123" s="7" t="s">
        <v>108</v>
      </c>
      <c r="C123" s="9" t="s">
        <v>108</v>
      </c>
      <c r="D123" s="8" t="s">
        <v>525</v>
      </c>
      <c r="E123" s="6" t="s">
        <v>475</v>
      </c>
      <c r="F123" s="8" t="s">
        <v>498</v>
      </c>
      <c r="G123" s="9" t="s">
        <v>485</v>
      </c>
      <c r="H123" s="8">
        <v>116660</v>
      </c>
      <c r="I123" s="8">
        <v>3</v>
      </c>
      <c r="J123" s="8" t="s">
        <v>487</v>
      </c>
      <c r="K123" s="34">
        <f>VLOOKUP(B123,Sheet2!$A$1:$G$600,6,FALSE)</f>
        <v>14500</v>
      </c>
      <c r="L123" s="35">
        <f t="shared" si="3"/>
        <v>2479500</v>
      </c>
      <c r="M123" s="34">
        <v>14500</v>
      </c>
      <c r="N123" s="32">
        <f t="shared" si="2"/>
        <v>0</v>
      </c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 ht="18" hidden="1" customHeight="1" x14ac:dyDescent="0.25">
      <c r="A124" s="27">
        <v>122</v>
      </c>
      <c r="B124" s="12" t="s">
        <v>110</v>
      </c>
      <c r="C124" s="9" t="s">
        <v>110</v>
      </c>
      <c r="D124" s="8" t="s">
        <v>505</v>
      </c>
      <c r="E124" s="8">
        <v>2007</v>
      </c>
      <c r="F124" s="8" t="s">
        <v>474</v>
      </c>
      <c r="G124" s="9" t="s">
        <v>485</v>
      </c>
      <c r="H124" s="8">
        <v>16600</v>
      </c>
      <c r="I124" s="8">
        <v>3</v>
      </c>
      <c r="J124" s="8" t="s">
        <v>481</v>
      </c>
      <c r="K124" s="34">
        <f>VLOOKUP(B124,Sheet2!$A$1:$G$600,6,FALSE)</f>
        <v>19000</v>
      </c>
      <c r="L124" s="35">
        <f t="shared" si="3"/>
        <v>3249000</v>
      </c>
      <c r="M124" s="34">
        <v>19000</v>
      </c>
      <c r="N124" s="32">
        <f t="shared" si="2"/>
        <v>0</v>
      </c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 ht="18" hidden="1" customHeight="1" x14ac:dyDescent="0.25">
      <c r="A125" s="27">
        <v>123</v>
      </c>
      <c r="B125" s="7" t="s">
        <v>112</v>
      </c>
      <c r="C125" s="9" t="s">
        <v>112</v>
      </c>
      <c r="D125" s="8" t="s">
        <v>513</v>
      </c>
      <c r="E125" s="8">
        <v>2008</v>
      </c>
      <c r="F125" s="8" t="s">
        <v>496</v>
      </c>
      <c r="G125" s="9" t="s">
        <v>485</v>
      </c>
      <c r="H125" s="8">
        <v>114200</v>
      </c>
      <c r="I125" s="8">
        <v>3</v>
      </c>
      <c r="J125" s="8" t="s">
        <v>479</v>
      </c>
      <c r="K125" s="34">
        <f>VLOOKUP(B125,Sheet2!$A$1:$G$600,6,FALSE)</f>
        <v>7200</v>
      </c>
      <c r="L125" s="35">
        <f t="shared" si="3"/>
        <v>1231200</v>
      </c>
      <c r="M125" s="34">
        <v>7200</v>
      </c>
      <c r="N125" s="32">
        <f t="shared" si="2"/>
        <v>0</v>
      </c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 ht="18" hidden="1" customHeight="1" x14ac:dyDescent="0.25">
      <c r="A126" s="27">
        <v>124</v>
      </c>
      <c r="B126" s="12" t="s">
        <v>114</v>
      </c>
      <c r="C126" s="9" t="s">
        <v>114</v>
      </c>
      <c r="D126" s="8" t="s">
        <v>505</v>
      </c>
      <c r="E126" s="8">
        <v>2002</v>
      </c>
      <c r="F126" s="8" t="s">
        <v>474</v>
      </c>
      <c r="G126" s="9" t="s">
        <v>485</v>
      </c>
      <c r="H126" s="8">
        <v>16610</v>
      </c>
      <c r="I126" s="8">
        <v>3</v>
      </c>
      <c r="J126" s="8" t="s">
        <v>487</v>
      </c>
      <c r="K126" s="34">
        <f>VLOOKUP(B126,Sheet2!$A$1:$G$600,6,FALSE)</f>
        <v>12600</v>
      </c>
      <c r="L126" s="35">
        <f t="shared" si="3"/>
        <v>2154600</v>
      </c>
      <c r="M126" s="34">
        <v>12600</v>
      </c>
      <c r="N126" s="32">
        <f t="shared" si="2"/>
        <v>0</v>
      </c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 ht="18" hidden="1" customHeight="1" x14ac:dyDescent="0.25">
      <c r="A127" s="27">
        <v>125</v>
      </c>
      <c r="B127" s="7" t="s">
        <v>116</v>
      </c>
      <c r="C127" s="9" t="s">
        <v>116</v>
      </c>
      <c r="D127" s="8" t="s">
        <v>505</v>
      </c>
      <c r="E127" s="6">
        <v>2000</v>
      </c>
      <c r="F127" s="8" t="s">
        <v>474</v>
      </c>
      <c r="G127" s="9" t="s">
        <v>485</v>
      </c>
      <c r="H127" s="8">
        <v>16610</v>
      </c>
      <c r="I127" s="8">
        <v>3</v>
      </c>
      <c r="J127" s="8" t="s">
        <v>481</v>
      </c>
      <c r="K127" s="34">
        <f>VLOOKUP(B127,Sheet2!$A$1:$G$600,6,FALSE)</f>
        <v>12600</v>
      </c>
      <c r="L127" s="35">
        <f t="shared" si="3"/>
        <v>2154600</v>
      </c>
      <c r="M127" s="34">
        <v>12600</v>
      </c>
      <c r="N127" s="32">
        <f t="shared" si="2"/>
        <v>0</v>
      </c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 ht="18" hidden="1" customHeight="1" x14ac:dyDescent="0.25">
      <c r="A128" s="27">
        <v>126</v>
      </c>
      <c r="B128" s="7" t="s">
        <v>118</v>
      </c>
      <c r="C128" s="9" t="s">
        <v>118</v>
      </c>
      <c r="D128" s="8" t="s">
        <v>516</v>
      </c>
      <c r="E128" s="8">
        <v>1999</v>
      </c>
      <c r="F128" s="8" t="s">
        <v>474</v>
      </c>
      <c r="G128" s="9" t="s">
        <v>483</v>
      </c>
      <c r="H128" s="8">
        <v>16523</v>
      </c>
      <c r="I128" s="8">
        <v>3</v>
      </c>
      <c r="J128" s="8" t="s">
        <v>490</v>
      </c>
      <c r="K128" s="34">
        <f>VLOOKUP(B128,Sheet2!$A$1:$G$600,6,FALSE)</f>
        <v>25500</v>
      </c>
      <c r="L128" s="35">
        <f t="shared" si="3"/>
        <v>4360500</v>
      </c>
      <c r="M128" s="34">
        <v>25500</v>
      </c>
      <c r="N128" s="32">
        <f t="shared" si="2"/>
        <v>0</v>
      </c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 ht="18" hidden="1" customHeight="1" x14ac:dyDescent="0.25">
      <c r="A129" s="27">
        <v>127</v>
      </c>
      <c r="B129" s="7" t="s">
        <v>120</v>
      </c>
      <c r="C129" s="9" t="s">
        <v>120</v>
      </c>
      <c r="D129" s="8" t="s">
        <v>523</v>
      </c>
      <c r="E129" s="8">
        <v>2004</v>
      </c>
      <c r="F129" s="8" t="s">
        <v>474</v>
      </c>
      <c r="G129" s="9" t="s">
        <v>495</v>
      </c>
      <c r="H129" s="8">
        <v>18239</v>
      </c>
      <c r="I129" s="8">
        <v>3</v>
      </c>
      <c r="J129" s="8" t="s">
        <v>481</v>
      </c>
      <c r="K129" s="34">
        <f>VLOOKUP(B129,Sheet2!$A$1:$G$600,6,FALSE)</f>
        <v>11900</v>
      </c>
      <c r="L129" s="35">
        <f t="shared" si="3"/>
        <v>2034900</v>
      </c>
      <c r="M129" s="34">
        <v>11900</v>
      </c>
      <c r="N129" s="32">
        <f t="shared" si="2"/>
        <v>0</v>
      </c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 ht="18" hidden="1" customHeight="1" x14ac:dyDescent="0.25">
      <c r="A130" s="27">
        <v>128</v>
      </c>
      <c r="B130" s="7" t="s">
        <v>122</v>
      </c>
      <c r="C130" s="9" t="s">
        <v>122</v>
      </c>
      <c r="D130" s="8" t="s">
        <v>508</v>
      </c>
      <c r="E130" s="8">
        <v>2004</v>
      </c>
      <c r="F130" s="8" t="s">
        <v>474</v>
      </c>
      <c r="G130" s="9" t="s">
        <v>509</v>
      </c>
      <c r="H130" s="8">
        <v>16622</v>
      </c>
      <c r="I130" s="8">
        <v>3</v>
      </c>
      <c r="J130" s="8" t="s">
        <v>488</v>
      </c>
      <c r="K130" s="34">
        <f>VLOOKUP(B130,Sheet2!$A$1:$G$600,6,FALSE)</f>
        <v>12000</v>
      </c>
      <c r="L130" s="35">
        <f t="shared" si="3"/>
        <v>2052000</v>
      </c>
      <c r="M130" s="34">
        <v>12000</v>
      </c>
      <c r="N130" s="32">
        <f t="shared" si="2"/>
        <v>0</v>
      </c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 ht="18" hidden="1" customHeight="1" x14ac:dyDescent="0.25">
      <c r="A131" s="27">
        <v>129</v>
      </c>
      <c r="B131" s="7" t="s">
        <v>124</v>
      </c>
      <c r="C131" s="9" t="s">
        <v>124</v>
      </c>
      <c r="D131" s="8" t="s">
        <v>534</v>
      </c>
      <c r="E131" s="8">
        <v>1991</v>
      </c>
      <c r="F131" s="8" t="s">
        <v>473</v>
      </c>
      <c r="G131" s="9" t="s">
        <v>495</v>
      </c>
      <c r="H131" s="8">
        <v>18239</v>
      </c>
      <c r="I131" s="8">
        <v>3</v>
      </c>
      <c r="J131" s="8" t="s">
        <v>517</v>
      </c>
      <c r="K131" s="34">
        <f>VLOOKUP(B131,Sheet2!$A$1:$G$600,6,FALSE)</f>
        <v>24200</v>
      </c>
      <c r="L131" s="35">
        <f t="shared" si="3"/>
        <v>4138200</v>
      </c>
      <c r="M131" s="34">
        <v>24200</v>
      </c>
      <c r="N131" s="32">
        <f t="shared" si="2"/>
        <v>0</v>
      </c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 ht="18" hidden="1" customHeight="1" x14ac:dyDescent="0.25">
      <c r="A132" s="27">
        <v>130</v>
      </c>
      <c r="B132" s="7" t="s">
        <v>125</v>
      </c>
      <c r="C132" s="9" t="s">
        <v>125</v>
      </c>
      <c r="D132" s="8" t="s">
        <v>508</v>
      </c>
      <c r="E132" s="8">
        <v>2005</v>
      </c>
      <c r="F132" s="8" t="s">
        <v>474</v>
      </c>
      <c r="G132" s="9" t="s">
        <v>506</v>
      </c>
      <c r="H132" s="8">
        <v>16628</v>
      </c>
      <c r="I132" s="8">
        <v>3</v>
      </c>
      <c r="J132" s="8" t="s">
        <v>490</v>
      </c>
      <c r="K132" s="34">
        <f>VLOOKUP(B132,Sheet2!$A$1:$G$600,6,FALSE)</f>
        <v>31000</v>
      </c>
      <c r="L132" s="35">
        <f t="shared" si="3"/>
        <v>5301000</v>
      </c>
      <c r="M132" s="34">
        <v>31000</v>
      </c>
      <c r="N132" s="32">
        <f t="shared" ref="N132:N195" si="4">(K132-M132)</f>
        <v>0</v>
      </c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 ht="18" hidden="1" customHeight="1" x14ac:dyDescent="0.25">
      <c r="A133" s="27">
        <v>131</v>
      </c>
      <c r="B133" s="7" t="s">
        <v>179</v>
      </c>
      <c r="C133" s="15" t="s">
        <v>179</v>
      </c>
      <c r="D133" s="8" t="s">
        <v>525</v>
      </c>
      <c r="E133" s="6" t="s">
        <v>475</v>
      </c>
      <c r="F133" s="8" t="s">
        <v>498</v>
      </c>
      <c r="G133" s="9" t="s">
        <v>485</v>
      </c>
      <c r="H133" s="8">
        <v>116660</v>
      </c>
      <c r="I133" s="8">
        <v>3</v>
      </c>
      <c r="J133" s="8" t="s">
        <v>487</v>
      </c>
      <c r="K133" s="34">
        <f>VLOOKUP(B133,Sheet2!$A$1:$G$600,6,FALSE)</f>
        <v>14500</v>
      </c>
      <c r="L133" s="35">
        <f t="shared" ref="L133:L196" si="5">K133*171</f>
        <v>2479500</v>
      </c>
      <c r="M133" s="34">
        <v>14500</v>
      </c>
      <c r="N133" s="32">
        <f t="shared" si="4"/>
        <v>0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 ht="18" hidden="1" customHeight="1" x14ac:dyDescent="0.25">
      <c r="A134" s="27">
        <v>132</v>
      </c>
      <c r="B134" s="7" t="s">
        <v>127</v>
      </c>
      <c r="C134" s="9" t="s">
        <v>127</v>
      </c>
      <c r="D134" s="8" t="s">
        <v>525</v>
      </c>
      <c r="E134" s="6">
        <v>2010</v>
      </c>
      <c r="F134" s="8" t="s">
        <v>498</v>
      </c>
      <c r="G134" s="9" t="s">
        <v>485</v>
      </c>
      <c r="H134" s="8">
        <v>116660</v>
      </c>
      <c r="I134" s="8">
        <v>3</v>
      </c>
      <c r="J134" s="8" t="s">
        <v>487</v>
      </c>
      <c r="K134" s="34">
        <f>VLOOKUP(B134,Sheet2!$A$1:$G$600,6,FALSE)</f>
        <v>14500</v>
      </c>
      <c r="L134" s="35">
        <f t="shared" si="5"/>
        <v>2479500</v>
      </c>
      <c r="M134" s="34">
        <v>14500</v>
      </c>
      <c r="N134" s="32">
        <f t="shared" si="4"/>
        <v>0</v>
      </c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 ht="18" hidden="1" customHeight="1" x14ac:dyDescent="0.25">
      <c r="A135" s="27">
        <v>133</v>
      </c>
      <c r="B135" s="7" t="s">
        <v>182</v>
      </c>
      <c r="C135" s="15" t="s">
        <v>182</v>
      </c>
      <c r="D135" s="8" t="s">
        <v>523</v>
      </c>
      <c r="E135" s="8">
        <v>2008</v>
      </c>
      <c r="F135" s="8" t="s">
        <v>474</v>
      </c>
      <c r="G135" s="9" t="s">
        <v>495</v>
      </c>
      <c r="H135" s="8">
        <v>116619</v>
      </c>
      <c r="I135" s="8">
        <v>3</v>
      </c>
      <c r="J135" s="70" t="s">
        <v>492</v>
      </c>
      <c r="K135" s="34">
        <f>VLOOKUP(B135,Sheet2!$A$1:$G$600,6,FALSE)</f>
        <v>42000</v>
      </c>
      <c r="L135" s="35">
        <f t="shared" si="5"/>
        <v>7182000</v>
      </c>
      <c r="M135" s="34">
        <v>42000</v>
      </c>
      <c r="N135" s="32">
        <f t="shared" si="4"/>
        <v>0</v>
      </c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 ht="18" hidden="1" customHeight="1" x14ac:dyDescent="0.25">
      <c r="A136" s="27">
        <v>134</v>
      </c>
      <c r="B136" s="7" t="s">
        <v>129</v>
      </c>
      <c r="C136" s="9" t="s">
        <v>129</v>
      </c>
      <c r="D136" s="8" t="s">
        <v>516</v>
      </c>
      <c r="E136" s="8">
        <v>1991</v>
      </c>
      <c r="F136" s="8" t="s">
        <v>474</v>
      </c>
      <c r="G136" s="9" t="s">
        <v>506</v>
      </c>
      <c r="H136" s="8">
        <v>16528</v>
      </c>
      <c r="I136" s="8">
        <v>3</v>
      </c>
      <c r="J136" s="8" t="s">
        <v>517</v>
      </c>
      <c r="K136" s="34">
        <f>VLOOKUP(B136,Sheet2!$A$1:$G$600,6,FALSE)</f>
        <v>50000</v>
      </c>
      <c r="L136" s="35">
        <f t="shared" si="5"/>
        <v>8550000</v>
      </c>
      <c r="M136" s="34">
        <v>50000</v>
      </c>
      <c r="N136" s="32">
        <f t="shared" si="4"/>
        <v>0</v>
      </c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 ht="18" hidden="1" customHeight="1" x14ac:dyDescent="0.25">
      <c r="A137" s="27">
        <v>135</v>
      </c>
      <c r="B137" s="7" t="s">
        <v>130</v>
      </c>
      <c r="C137" s="9" t="s">
        <v>130</v>
      </c>
      <c r="D137" s="8" t="s">
        <v>508</v>
      </c>
      <c r="E137" s="8">
        <v>2002</v>
      </c>
      <c r="F137" s="8" t="s">
        <v>474</v>
      </c>
      <c r="G137" s="9" t="s">
        <v>509</v>
      </c>
      <c r="H137" s="8">
        <v>16622</v>
      </c>
      <c r="I137" s="8">
        <v>3</v>
      </c>
      <c r="J137" s="8" t="s">
        <v>529</v>
      </c>
      <c r="K137" s="34">
        <f>VLOOKUP(B137,Sheet2!$A$1:$G$600,6,FALSE)</f>
        <v>12400</v>
      </c>
      <c r="L137" s="35">
        <f t="shared" si="5"/>
        <v>2120400</v>
      </c>
      <c r="M137" s="34">
        <v>12400</v>
      </c>
      <c r="N137" s="32">
        <f t="shared" si="4"/>
        <v>0</v>
      </c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 ht="18" hidden="1" customHeight="1" x14ac:dyDescent="0.25">
      <c r="A138" s="27">
        <v>136</v>
      </c>
      <c r="B138" s="12" t="s">
        <v>131</v>
      </c>
      <c r="C138" s="9" t="s">
        <v>131</v>
      </c>
      <c r="D138" s="8" t="s">
        <v>508</v>
      </c>
      <c r="E138" s="8" t="s">
        <v>475</v>
      </c>
      <c r="F138" s="8" t="s">
        <v>497</v>
      </c>
      <c r="G138" s="9" t="s">
        <v>509</v>
      </c>
      <c r="H138" s="8">
        <v>168622</v>
      </c>
      <c r="I138" s="8">
        <v>3</v>
      </c>
      <c r="J138" s="70" t="s">
        <v>488</v>
      </c>
      <c r="K138" s="34">
        <f>VLOOKUP(B138,Sheet2!$A$1:$G$600,6,FALSE)</f>
        <v>8900</v>
      </c>
      <c r="L138" s="35">
        <f t="shared" si="5"/>
        <v>1521900</v>
      </c>
      <c r="M138" s="34">
        <v>8900</v>
      </c>
      <c r="N138" s="32">
        <f t="shared" si="4"/>
        <v>0</v>
      </c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 ht="18" hidden="1" customHeight="1" x14ac:dyDescent="0.25">
      <c r="A139" s="27">
        <v>137</v>
      </c>
      <c r="B139" s="7" t="s">
        <v>132</v>
      </c>
      <c r="C139" s="9" t="s">
        <v>132</v>
      </c>
      <c r="D139" s="8" t="s">
        <v>508</v>
      </c>
      <c r="E139" s="8" t="s">
        <v>475</v>
      </c>
      <c r="F139" s="8" t="s">
        <v>499</v>
      </c>
      <c r="G139" s="9" t="s">
        <v>509</v>
      </c>
      <c r="H139" s="8">
        <v>169622</v>
      </c>
      <c r="I139" s="8">
        <v>3</v>
      </c>
      <c r="J139" s="8" t="s">
        <v>529</v>
      </c>
      <c r="K139" s="34">
        <f>VLOOKUP(B139,Sheet2!$A$1:$G$600,6,FALSE)</f>
        <v>8900</v>
      </c>
      <c r="L139" s="35">
        <f t="shared" si="5"/>
        <v>1521900</v>
      </c>
      <c r="M139" s="34">
        <v>8900</v>
      </c>
      <c r="N139" s="32">
        <f t="shared" si="4"/>
        <v>0</v>
      </c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 ht="18" hidden="1" customHeight="1" x14ac:dyDescent="0.25">
      <c r="A140" s="27">
        <v>138</v>
      </c>
      <c r="B140" s="7" t="s">
        <v>134</v>
      </c>
      <c r="C140" s="69" t="s">
        <v>134</v>
      </c>
      <c r="D140" s="8" t="s">
        <v>505</v>
      </c>
      <c r="E140" s="6">
        <v>2010</v>
      </c>
      <c r="F140" s="8" t="s">
        <v>473</v>
      </c>
      <c r="G140" s="9" t="s">
        <v>478</v>
      </c>
      <c r="H140" s="8">
        <v>116234</v>
      </c>
      <c r="I140" s="8">
        <v>3</v>
      </c>
      <c r="J140" s="8" t="s">
        <v>487</v>
      </c>
      <c r="K140" s="34">
        <f>VLOOKUP(B140,Sheet2!$A$1:$G$600,6,FALSE)</f>
        <v>11500</v>
      </c>
      <c r="L140" s="35">
        <f t="shared" si="5"/>
        <v>1966500</v>
      </c>
      <c r="M140" s="34">
        <v>11500</v>
      </c>
      <c r="N140" s="32">
        <f t="shared" si="4"/>
        <v>0</v>
      </c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 ht="18" hidden="1" customHeight="1" x14ac:dyDescent="0.25">
      <c r="A141" s="27">
        <v>139</v>
      </c>
      <c r="B141" s="14" t="s">
        <v>135</v>
      </c>
      <c r="C141" s="9" t="s">
        <v>135</v>
      </c>
      <c r="D141" s="8" t="s">
        <v>524</v>
      </c>
      <c r="E141" s="8">
        <v>2002</v>
      </c>
      <c r="F141" s="8" t="s">
        <v>474</v>
      </c>
      <c r="G141" s="9" t="s">
        <v>485</v>
      </c>
      <c r="H141" s="8">
        <v>16610</v>
      </c>
      <c r="I141" s="8">
        <v>3</v>
      </c>
      <c r="J141" s="8" t="s">
        <v>481</v>
      </c>
      <c r="K141" s="34">
        <f>VLOOKUP(B141,Sheet2!$A$1:$G$600,6,FALSE)</f>
        <v>9800</v>
      </c>
      <c r="L141" s="35">
        <f t="shared" si="5"/>
        <v>1675800</v>
      </c>
      <c r="M141" s="34">
        <v>9800</v>
      </c>
      <c r="N141" s="32">
        <f t="shared" si="4"/>
        <v>0</v>
      </c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 ht="18" hidden="1" customHeight="1" x14ac:dyDescent="0.25">
      <c r="A142" s="27">
        <v>140</v>
      </c>
      <c r="B142" s="7" t="s">
        <v>137</v>
      </c>
      <c r="C142" s="9" t="s">
        <v>137</v>
      </c>
      <c r="D142" s="8" t="s">
        <v>534</v>
      </c>
      <c r="E142" s="8" t="s">
        <v>475</v>
      </c>
      <c r="F142" s="8" t="s">
        <v>473</v>
      </c>
      <c r="G142" s="9" t="s">
        <v>485</v>
      </c>
      <c r="H142" s="8">
        <v>16610</v>
      </c>
      <c r="I142" s="8">
        <v>3</v>
      </c>
      <c r="J142" s="8" t="s">
        <v>535</v>
      </c>
      <c r="K142" s="34">
        <f>VLOOKUP(B142,Sheet2!$A$1:$G$600,6,FALSE)</f>
        <v>32000</v>
      </c>
      <c r="L142" s="35">
        <f t="shared" si="5"/>
        <v>5472000</v>
      </c>
      <c r="M142" s="34">
        <v>32000</v>
      </c>
      <c r="N142" s="32">
        <f t="shared" si="4"/>
        <v>0</v>
      </c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 ht="18" hidden="1" customHeight="1" x14ac:dyDescent="0.25">
      <c r="A143" s="27">
        <v>141</v>
      </c>
      <c r="B143" s="14" t="s">
        <v>139</v>
      </c>
      <c r="C143" s="9" t="s">
        <v>139</v>
      </c>
      <c r="D143" s="8" t="s">
        <v>523</v>
      </c>
      <c r="E143" s="6">
        <v>2005</v>
      </c>
      <c r="F143" s="8" t="s">
        <v>474</v>
      </c>
      <c r="G143" s="9" t="s">
        <v>506</v>
      </c>
      <c r="H143" s="8" t="s">
        <v>536</v>
      </c>
      <c r="I143" s="8">
        <v>3</v>
      </c>
      <c r="J143" s="8" t="s">
        <v>481</v>
      </c>
      <c r="K143" s="34">
        <f>VLOOKUP(B143,Sheet2!$A$1:$G$600,6,FALSE)</f>
        <v>11600</v>
      </c>
      <c r="L143" s="35">
        <f t="shared" si="5"/>
        <v>1983600</v>
      </c>
      <c r="M143" s="34">
        <v>11600</v>
      </c>
      <c r="N143" s="32">
        <f t="shared" si="4"/>
        <v>0</v>
      </c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 ht="18" hidden="1" customHeight="1" x14ac:dyDescent="0.25">
      <c r="A144" s="27">
        <v>142</v>
      </c>
      <c r="B144" s="7" t="s">
        <v>140</v>
      </c>
      <c r="C144" s="69" t="s">
        <v>140</v>
      </c>
      <c r="D144" s="8" t="s">
        <v>523</v>
      </c>
      <c r="E144" s="8">
        <v>2004</v>
      </c>
      <c r="F144" s="8" t="s">
        <v>474</v>
      </c>
      <c r="G144" s="9" t="s">
        <v>506</v>
      </c>
      <c r="H144" s="8">
        <v>16528</v>
      </c>
      <c r="I144" s="8">
        <v>3</v>
      </c>
      <c r="J144" s="8" t="s">
        <v>487</v>
      </c>
      <c r="K144" s="34">
        <f>VLOOKUP(B144,Sheet2!$A$1:$G$600,6,FALSE)</f>
        <v>11900</v>
      </c>
      <c r="L144" s="35">
        <f t="shared" si="5"/>
        <v>2034900</v>
      </c>
      <c r="M144" s="34">
        <v>11900</v>
      </c>
      <c r="N144" s="32">
        <f t="shared" si="4"/>
        <v>0</v>
      </c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 ht="18" hidden="1" customHeight="1" x14ac:dyDescent="0.25">
      <c r="A145" s="27">
        <v>143</v>
      </c>
      <c r="B145" s="7" t="s">
        <v>142</v>
      </c>
      <c r="C145" s="9" t="s">
        <v>142</v>
      </c>
      <c r="D145" s="8" t="s">
        <v>523</v>
      </c>
      <c r="E145" s="6">
        <v>2000</v>
      </c>
      <c r="F145" s="8" t="s">
        <v>474</v>
      </c>
      <c r="G145" s="9" t="s">
        <v>506</v>
      </c>
      <c r="H145" s="8">
        <v>16528</v>
      </c>
      <c r="I145" s="8">
        <v>3</v>
      </c>
      <c r="J145" s="8" t="s">
        <v>481</v>
      </c>
      <c r="K145" s="34">
        <f>VLOOKUP(B145,Sheet2!$A$1:$G$600,6,FALSE)</f>
        <v>11600</v>
      </c>
      <c r="L145" s="35">
        <f t="shared" si="5"/>
        <v>1983600</v>
      </c>
      <c r="M145" s="34">
        <v>11600</v>
      </c>
      <c r="N145" s="32">
        <f t="shared" si="4"/>
        <v>0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 ht="18" hidden="1" customHeight="1" x14ac:dyDescent="0.25">
      <c r="A146" s="27">
        <v>144</v>
      </c>
      <c r="B146" s="13" t="s">
        <v>143</v>
      </c>
      <c r="C146" s="9" t="s">
        <v>143</v>
      </c>
      <c r="D146" s="8" t="s">
        <v>508</v>
      </c>
      <c r="E146" s="8">
        <v>1999</v>
      </c>
      <c r="F146" s="8" t="s">
        <v>474</v>
      </c>
      <c r="G146" s="9" t="s">
        <v>509</v>
      </c>
      <c r="H146" s="8">
        <v>16622</v>
      </c>
      <c r="I146" s="8">
        <v>3</v>
      </c>
      <c r="J146" s="8" t="s">
        <v>529</v>
      </c>
      <c r="K146" s="34">
        <f>VLOOKUP(B146,Sheet2!$A$1:$G$600,6,FALSE)</f>
        <v>12400</v>
      </c>
      <c r="L146" s="35">
        <f t="shared" si="5"/>
        <v>2120400</v>
      </c>
      <c r="M146" s="34">
        <v>12400</v>
      </c>
      <c r="N146" s="32">
        <f t="shared" si="4"/>
        <v>0</v>
      </c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 ht="18" hidden="1" customHeight="1" x14ac:dyDescent="0.25">
      <c r="A147" s="27">
        <v>145</v>
      </c>
      <c r="B147" s="12" t="s">
        <v>145</v>
      </c>
      <c r="C147" s="9" t="s">
        <v>145</v>
      </c>
      <c r="D147" s="8" t="s">
        <v>505</v>
      </c>
      <c r="E147" s="8">
        <v>2006</v>
      </c>
      <c r="F147" s="8" t="s">
        <v>474</v>
      </c>
      <c r="G147" s="9" t="s">
        <v>485</v>
      </c>
      <c r="H147" s="8">
        <v>16610</v>
      </c>
      <c r="I147" s="8">
        <v>3</v>
      </c>
      <c r="J147" s="8" t="s">
        <v>487</v>
      </c>
      <c r="K147" s="34">
        <f>VLOOKUP(B147,Sheet2!$A$1:$G$600,6,FALSE)</f>
        <v>12600</v>
      </c>
      <c r="L147" s="35">
        <f t="shared" si="5"/>
        <v>2154600</v>
      </c>
      <c r="M147" s="34">
        <v>12600</v>
      </c>
      <c r="N147" s="32">
        <f t="shared" si="4"/>
        <v>0</v>
      </c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 ht="18" hidden="1" customHeight="1" x14ac:dyDescent="0.25">
      <c r="A148" s="27">
        <v>146</v>
      </c>
      <c r="B148" s="12" t="s">
        <v>146</v>
      </c>
      <c r="C148" s="9" t="s">
        <v>146</v>
      </c>
      <c r="D148" s="8" t="s">
        <v>505</v>
      </c>
      <c r="E148" s="8">
        <v>2000</v>
      </c>
      <c r="F148" s="8" t="s">
        <v>474</v>
      </c>
      <c r="G148" s="9" t="s">
        <v>485</v>
      </c>
      <c r="H148" s="8">
        <v>16610</v>
      </c>
      <c r="I148" s="8">
        <v>3</v>
      </c>
      <c r="J148" s="8" t="s">
        <v>481</v>
      </c>
      <c r="K148" s="34">
        <f>VLOOKUP(B148,Sheet2!$A$1:$G$600,6,FALSE)</f>
        <v>12100</v>
      </c>
      <c r="L148" s="35">
        <f t="shared" si="5"/>
        <v>2069100</v>
      </c>
      <c r="M148" s="34">
        <v>12100</v>
      </c>
      <c r="N148" s="32">
        <f t="shared" si="4"/>
        <v>0</v>
      </c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 ht="18" hidden="1" customHeight="1" x14ac:dyDescent="0.25">
      <c r="A149" s="27">
        <v>147</v>
      </c>
      <c r="B149" s="12" t="s">
        <v>147</v>
      </c>
      <c r="C149" s="9" t="s">
        <v>147</v>
      </c>
      <c r="D149" s="8" t="s">
        <v>505</v>
      </c>
      <c r="E149" s="6">
        <v>2001</v>
      </c>
      <c r="F149" s="8" t="s">
        <v>474</v>
      </c>
      <c r="G149" s="9" t="s">
        <v>485</v>
      </c>
      <c r="H149" s="8">
        <v>16610</v>
      </c>
      <c r="I149" s="8">
        <v>3</v>
      </c>
      <c r="J149" s="8" t="s">
        <v>481</v>
      </c>
      <c r="K149" s="34">
        <f>VLOOKUP(B149,Sheet2!$A$1:$G$600,6,FALSE)</f>
        <v>12100</v>
      </c>
      <c r="L149" s="35">
        <f t="shared" si="5"/>
        <v>2069100</v>
      </c>
      <c r="M149" s="34">
        <v>12100</v>
      </c>
      <c r="N149" s="32">
        <f t="shared" si="4"/>
        <v>0</v>
      </c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 ht="18" hidden="1" customHeight="1" x14ac:dyDescent="0.25">
      <c r="A150" s="27">
        <v>148</v>
      </c>
      <c r="B150" s="22"/>
      <c r="C150" s="9" t="s">
        <v>148</v>
      </c>
      <c r="D150" s="8" t="s">
        <v>505</v>
      </c>
      <c r="E150" s="11">
        <v>2004</v>
      </c>
      <c r="F150" s="8" t="s">
        <v>474</v>
      </c>
      <c r="G150" s="9" t="s">
        <v>485</v>
      </c>
      <c r="H150" s="8">
        <v>16610</v>
      </c>
      <c r="I150" s="8">
        <v>3</v>
      </c>
      <c r="J150" s="8" t="s">
        <v>481</v>
      </c>
      <c r="K150" s="34" t="e">
        <f>VLOOKUP(B150,Sheet2!$A$1:$G$600,6,FALSE)</f>
        <v>#N/A</v>
      </c>
      <c r="L150" s="35" t="e">
        <f t="shared" si="5"/>
        <v>#N/A</v>
      </c>
      <c r="M150" s="34">
        <v>12100</v>
      </c>
      <c r="N150" s="32" t="e">
        <f t="shared" si="4"/>
        <v>#N/A</v>
      </c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 ht="18" hidden="1" customHeight="1" x14ac:dyDescent="0.25">
      <c r="A151" s="27">
        <v>149</v>
      </c>
      <c r="B151" s="12" t="s">
        <v>149</v>
      </c>
      <c r="C151" s="9" t="s">
        <v>149</v>
      </c>
      <c r="D151" s="8" t="s">
        <v>505</v>
      </c>
      <c r="E151" s="6">
        <v>1991</v>
      </c>
      <c r="F151" s="8" t="s">
        <v>474</v>
      </c>
      <c r="G151" s="9" t="s">
        <v>485</v>
      </c>
      <c r="H151" s="8">
        <v>16610</v>
      </c>
      <c r="I151" s="8">
        <v>3</v>
      </c>
      <c r="J151" s="8" t="s">
        <v>487</v>
      </c>
      <c r="K151" s="34">
        <f>VLOOKUP(B151,Sheet2!$A$1:$G$600,6,FALSE)</f>
        <v>12500</v>
      </c>
      <c r="L151" s="35">
        <f t="shared" si="5"/>
        <v>2137500</v>
      </c>
      <c r="M151" s="34">
        <v>12500</v>
      </c>
      <c r="N151" s="32">
        <f t="shared" si="4"/>
        <v>0</v>
      </c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 ht="18" hidden="1" customHeight="1" x14ac:dyDescent="0.25">
      <c r="A152" s="27">
        <v>150</v>
      </c>
      <c r="B152" s="12" t="s">
        <v>199</v>
      </c>
      <c r="C152" s="15" t="s">
        <v>199</v>
      </c>
      <c r="D152" s="8" t="s">
        <v>505</v>
      </c>
      <c r="E152" s="6">
        <v>1991</v>
      </c>
      <c r="F152" s="8" t="s">
        <v>474</v>
      </c>
      <c r="G152" s="9" t="s">
        <v>485</v>
      </c>
      <c r="H152" s="8">
        <v>16610</v>
      </c>
      <c r="I152" s="8">
        <v>3</v>
      </c>
      <c r="J152" s="8" t="s">
        <v>487</v>
      </c>
      <c r="K152" s="34">
        <f>VLOOKUP(B152,Sheet2!$A$1:$G$600,6,FALSE)</f>
        <v>12500</v>
      </c>
      <c r="L152" s="35">
        <f t="shared" si="5"/>
        <v>2137500</v>
      </c>
      <c r="M152" s="34">
        <v>12500</v>
      </c>
      <c r="N152" s="32">
        <f t="shared" si="4"/>
        <v>0</v>
      </c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 ht="18" hidden="1" customHeight="1" x14ac:dyDescent="0.25">
      <c r="A153" s="27">
        <v>151</v>
      </c>
      <c r="B153" s="12" t="s">
        <v>150</v>
      </c>
      <c r="C153" s="9" t="s">
        <v>150</v>
      </c>
      <c r="D153" s="8" t="s">
        <v>505</v>
      </c>
      <c r="E153" s="6">
        <v>2000</v>
      </c>
      <c r="F153" s="8" t="s">
        <v>474</v>
      </c>
      <c r="G153" s="9" t="s">
        <v>485</v>
      </c>
      <c r="H153" s="8">
        <v>16610</v>
      </c>
      <c r="I153" s="8">
        <v>3</v>
      </c>
      <c r="J153" s="8" t="s">
        <v>487</v>
      </c>
      <c r="K153" s="34">
        <f>VLOOKUP(B153,Sheet2!$A$1:$G$600,6,FALSE)</f>
        <v>12500</v>
      </c>
      <c r="L153" s="35">
        <f t="shared" si="5"/>
        <v>2137500</v>
      </c>
      <c r="M153" s="34">
        <v>12500</v>
      </c>
      <c r="N153" s="32">
        <f t="shared" si="4"/>
        <v>0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 ht="18" hidden="1" customHeight="1" x14ac:dyDescent="0.25">
      <c r="A154" s="27">
        <v>152</v>
      </c>
      <c r="B154" s="12" t="s">
        <v>151</v>
      </c>
      <c r="C154" s="9" t="s">
        <v>151</v>
      </c>
      <c r="D154" s="8" t="s">
        <v>505</v>
      </c>
      <c r="E154" s="8">
        <v>1996</v>
      </c>
      <c r="F154" s="8" t="s">
        <v>474</v>
      </c>
      <c r="G154" s="9" t="s">
        <v>485</v>
      </c>
      <c r="H154" s="8">
        <v>16610</v>
      </c>
      <c r="I154" s="8">
        <v>3</v>
      </c>
      <c r="J154" s="8" t="s">
        <v>481</v>
      </c>
      <c r="K154" s="34">
        <f>VLOOKUP(B154,Sheet2!$A$1:$G$600,6,FALSE)</f>
        <v>12100</v>
      </c>
      <c r="L154" s="35">
        <f t="shared" si="5"/>
        <v>2069100</v>
      </c>
      <c r="M154" s="34">
        <v>12100</v>
      </c>
      <c r="N154" s="32">
        <f t="shared" si="4"/>
        <v>0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 ht="18" hidden="1" customHeight="1" x14ac:dyDescent="0.25">
      <c r="A155" s="27">
        <v>153</v>
      </c>
      <c r="B155" s="12" t="s">
        <v>152</v>
      </c>
      <c r="C155" s="9" t="s">
        <v>152</v>
      </c>
      <c r="D155" s="8" t="s">
        <v>505</v>
      </c>
      <c r="E155" s="6">
        <v>1993</v>
      </c>
      <c r="F155" s="8" t="s">
        <v>474</v>
      </c>
      <c r="G155" s="9" t="s">
        <v>485</v>
      </c>
      <c r="H155" s="8">
        <v>16610</v>
      </c>
      <c r="I155" s="8">
        <v>3</v>
      </c>
      <c r="J155" s="8" t="s">
        <v>487</v>
      </c>
      <c r="K155" s="34">
        <f>VLOOKUP(B155,Sheet2!$A$1:$G$600,6,FALSE)</f>
        <v>12600</v>
      </c>
      <c r="L155" s="35">
        <f t="shared" si="5"/>
        <v>2154600</v>
      </c>
      <c r="M155" s="34">
        <v>12600</v>
      </c>
      <c r="N155" s="32">
        <f t="shared" si="4"/>
        <v>0</v>
      </c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 ht="18" hidden="1" customHeight="1" x14ac:dyDescent="0.25">
      <c r="A156" s="27">
        <v>154</v>
      </c>
      <c r="B156" s="12" t="s">
        <v>154</v>
      </c>
      <c r="C156" s="9" t="s">
        <v>154</v>
      </c>
      <c r="D156" s="8" t="s">
        <v>505</v>
      </c>
      <c r="E156" s="6" t="s">
        <v>475</v>
      </c>
      <c r="F156" s="8" t="s">
        <v>474</v>
      </c>
      <c r="G156" s="9" t="s">
        <v>485</v>
      </c>
      <c r="H156" s="8">
        <v>16610</v>
      </c>
      <c r="I156" s="8">
        <v>3</v>
      </c>
      <c r="J156" s="8" t="s">
        <v>481</v>
      </c>
      <c r="K156" s="34">
        <f>VLOOKUP(B156,Sheet2!$A$1:$G$600,6,FALSE)</f>
        <v>12100</v>
      </c>
      <c r="L156" s="35">
        <f t="shared" si="5"/>
        <v>2069100</v>
      </c>
      <c r="M156" s="34">
        <v>12100</v>
      </c>
      <c r="N156" s="32">
        <f t="shared" si="4"/>
        <v>0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 ht="18" hidden="1" customHeight="1" x14ac:dyDescent="0.25">
      <c r="A157" s="27">
        <v>155</v>
      </c>
      <c r="B157" s="12" t="s">
        <v>156</v>
      </c>
      <c r="C157" s="9" t="s">
        <v>156</v>
      </c>
      <c r="D157" s="8" t="s">
        <v>505</v>
      </c>
      <c r="E157" s="6">
        <v>2000</v>
      </c>
      <c r="F157" s="8" t="s">
        <v>474</v>
      </c>
      <c r="G157" s="9" t="s">
        <v>485</v>
      </c>
      <c r="H157" s="8">
        <v>16610</v>
      </c>
      <c r="I157" s="8">
        <v>3</v>
      </c>
      <c r="J157" s="8" t="s">
        <v>487</v>
      </c>
      <c r="K157" s="34">
        <f>VLOOKUP(B157,Sheet2!$A$1:$G$600,6,FALSE)</f>
        <v>12600</v>
      </c>
      <c r="L157" s="35">
        <f t="shared" si="5"/>
        <v>2154600</v>
      </c>
      <c r="M157" s="34">
        <v>12600</v>
      </c>
      <c r="N157" s="32">
        <f t="shared" si="4"/>
        <v>0</v>
      </c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18" hidden="1" customHeight="1" x14ac:dyDescent="0.25">
      <c r="A158" s="27">
        <v>156</v>
      </c>
      <c r="B158" s="12" t="s">
        <v>157</v>
      </c>
      <c r="C158" s="9" t="s">
        <v>157</v>
      </c>
      <c r="D158" s="8" t="s">
        <v>505</v>
      </c>
      <c r="E158" s="8">
        <v>2000</v>
      </c>
      <c r="F158" s="8" t="s">
        <v>474</v>
      </c>
      <c r="G158" s="9" t="s">
        <v>485</v>
      </c>
      <c r="H158" s="8">
        <v>16610</v>
      </c>
      <c r="I158" s="8">
        <v>3</v>
      </c>
      <c r="J158" s="8" t="s">
        <v>487</v>
      </c>
      <c r="K158" s="34">
        <f>VLOOKUP(B158,Sheet2!$A$1:$G$600,6,FALSE)</f>
        <v>12600</v>
      </c>
      <c r="L158" s="35">
        <f t="shared" si="5"/>
        <v>2154600</v>
      </c>
      <c r="M158" s="34">
        <v>12600</v>
      </c>
      <c r="N158" s="32">
        <f t="shared" si="4"/>
        <v>0</v>
      </c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 ht="18" hidden="1" customHeight="1" x14ac:dyDescent="0.25">
      <c r="A159" s="27">
        <v>157</v>
      </c>
      <c r="B159" s="12" t="s">
        <v>158</v>
      </c>
      <c r="C159" s="9" t="s">
        <v>158</v>
      </c>
      <c r="D159" s="8" t="s">
        <v>505</v>
      </c>
      <c r="E159" s="6">
        <v>2002</v>
      </c>
      <c r="F159" s="8" t="s">
        <v>474</v>
      </c>
      <c r="G159" s="9" t="s">
        <v>485</v>
      </c>
      <c r="H159" s="8">
        <v>16610</v>
      </c>
      <c r="I159" s="8">
        <v>3</v>
      </c>
      <c r="J159" s="8" t="s">
        <v>487</v>
      </c>
      <c r="K159" s="34">
        <f>VLOOKUP(B159,Sheet2!$A$1:$G$600,6,FALSE)</f>
        <v>12600</v>
      </c>
      <c r="L159" s="35">
        <f t="shared" si="5"/>
        <v>2154600</v>
      </c>
      <c r="M159" s="34">
        <v>12600</v>
      </c>
      <c r="N159" s="32">
        <f t="shared" si="4"/>
        <v>0</v>
      </c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 ht="18" hidden="1" customHeight="1" x14ac:dyDescent="0.25">
      <c r="A160" s="27">
        <v>158</v>
      </c>
      <c r="B160" s="12" t="s">
        <v>159</v>
      </c>
      <c r="C160" s="69" t="s">
        <v>159</v>
      </c>
      <c r="D160" s="8" t="s">
        <v>505</v>
      </c>
      <c r="E160" s="6">
        <v>1995</v>
      </c>
      <c r="F160" s="8" t="s">
        <v>474</v>
      </c>
      <c r="G160" s="9" t="s">
        <v>485</v>
      </c>
      <c r="H160" s="8">
        <v>16610</v>
      </c>
      <c r="I160" s="8">
        <v>3</v>
      </c>
      <c r="J160" s="8" t="s">
        <v>481</v>
      </c>
      <c r="K160" s="34">
        <f>VLOOKUP(B160,Sheet2!$A$1:$G$600,6,FALSE)</f>
        <v>12100</v>
      </c>
      <c r="L160" s="35">
        <f t="shared" si="5"/>
        <v>2069100</v>
      </c>
      <c r="M160" s="34">
        <v>12100</v>
      </c>
      <c r="N160" s="32">
        <f t="shared" si="4"/>
        <v>0</v>
      </c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 ht="18" hidden="1" customHeight="1" x14ac:dyDescent="0.25">
      <c r="A161" s="27">
        <v>159</v>
      </c>
      <c r="B161" s="12" t="s">
        <v>160</v>
      </c>
      <c r="C161" s="9" t="s">
        <v>160</v>
      </c>
      <c r="D161" s="8" t="s">
        <v>505</v>
      </c>
      <c r="E161" s="6">
        <v>2000</v>
      </c>
      <c r="F161" s="8" t="s">
        <v>474</v>
      </c>
      <c r="G161" s="9" t="s">
        <v>485</v>
      </c>
      <c r="H161" s="8">
        <v>16610</v>
      </c>
      <c r="I161" s="8">
        <v>3</v>
      </c>
      <c r="J161" s="8" t="s">
        <v>481</v>
      </c>
      <c r="K161" s="34">
        <f>VLOOKUP(B161,Sheet2!$A$1:$G$600,6,FALSE)</f>
        <v>12100</v>
      </c>
      <c r="L161" s="35">
        <f t="shared" si="5"/>
        <v>2069100</v>
      </c>
      <c r="M161" s="34">
        <v>12100</v>
      </c>
      <c r="N161" s="32">
        <f t="shared" si="4"/>
        <v>0</v>
      </c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 ht="18" hidden="1" customHeight="1" x14ac:dyDescent="0.25">
      <c r="A162" s="27">
        <v>160</v>
      </c>
      <c r="B162" s="12" t="s">
        <v>161</v>
      </c>
      <c r="C162" s="9" t="s">
        <v>161</v>
      </c>
      <c r="D162" s="8" t="s">
        <v>505</v>
      </c>
      <c r="E162" s="8">
        <v>1991</v>
      </c>
      <c r="F162" s="8" t="s">
        <v>474</v>
      </c>
      <c r="G162" s="9" t="s">
        <v>485</v>
      </c>
      <c r="H162" s="8">
        <v>16610</v>
      </c>
      <c r="I162" s="8">
        <v>3</v>
      </c>
      <c r="J162" s="8" t="s">
        <v>481</v>
      </c>
      <c r="K162" s="34">
        <f>VLOOKUP(B162,Sheet2!$A$1:$G$600,6,FALSE)</f>
        <v>12100</v>
      </c>
      <c r="L162" s="35">
        <f t="shared" si="5"/>
        <v>2069100</v>
      </c>
      <c r="M162" s="34">
        <v>12100</v>
      </c>
      <c r="N162" s="32">
        <f t="shared" si="4"/>
        <v>0</v>
      </c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 ht="18" hidden="1" customHeight="1" x14ac:dyDescent="0.25">
      <c r="A163" s="27">
        <v>161</v>
      </c>
      <c r="B163" s="22"/>
      <c r="C163" s="9" t="s">
        <v>162</v>
      </c>
      <c r="D163" s="8" t="s">
        <v>505</v>
      </c>
      <c r="E163" s="8">
        <v>1995</v>
      </c>
      <c r="F163" s="8" t="s">
        <v>474</v>
      </c>
      <c r="G163" s="9" t="s">
        <v>485</v>
      </c>
      <c r="H163" s="8">
        <v>16610</v>
      </c>
      <c r="I163" s="8">
        <v>3</v>
      </c>
      <c r="J163" s="8" t="s">
        <v>481</v>
      </c>
      <c r="K163" s="34" t="e">
        <f>VLOOKUP(B163,Sheet2!$A$1:$G$600,6,FALSE)</f>
        <v>#N/A</v>
      </c>
      <c r="L163" s="35" t="e">
        <f t="shared" si="5"/>
        <v>#N/A</v>
      </c>
      <c r="M163" s="34">
        <v>12100</v>
      </c>
      <c r="N163" s="32" t="e">
        <f t="shared" si="4"/>
        <v>#N/A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 ht="18" hidden="1" customHeight="1" x14ac:dyDescent="0.25">
      <c r="A164" s="27">
        <v>162</v>
      </c>
      <c r="B164" s="12" t="s">
        <v>163</v>
      </c>
      <c r="C164" s="9" t="s">
        <v>163</v>
      </c>
      <c r="D164" s="8" t="s">
        <v>505</v>
      </c>
      <c r="E164" s="11">
        <v>2006</v>
      </c>
      <c r="F164" s="8" t="s">
        <v>474</v>
      </c>
      <c r="G164" s="9" t="s">
        <v>485</v>
      </c>
      <c r="H164" s="8">
        <v>16610</v>
      </c>
      <c r="I164" s="8">
        <v>3</v>
      </c>
      <c r="J164" s="8" t="s">
        <v>487</v>
      </c>
      <c r="K164" s="34">
        <f>VLOOKUP(B164,Sheet2!$A$1:$G$600,6,FALSE)</f>
        <v>19500</v>
      </c>
      <c r="L164" s="35">
        <f t="shared" si="5"/>
        <v>3334500</v>
      </c>
      <c r="M164" s="34">
        <v>19500</v>
      </c>
      <c r="N164" s="32">
        <f t="shared" si="4"/>
        <v>0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 ht="18" hidden="1" customHeight="1" x14ac:dyDescent="0.25">
      <c r="A165" s="27">
        <v>163</v>
      </c>
      <c r="B165" s="22"/>
      <c r="C165" s="9" t="s">
        <v>164</v>
      </c>
      <c r="D165" s="8" t="s">
        <v>505</v>
      </c>
      <c r="E165" s="6" t="s">
        <v>475</v>
      </c>
      <c r="F165" s="8" t="s">
        <v>474</v>
      </c>
      <c r="G165" s="9" t="s">
        <v>485</v>
      </c>
      <c r="H165" s="8">
        <v>116610</v>
      </c>
      <c r="I165" s="8">
        <v>3</v>
      </c>
      <c r="J165" s="8" t="s">
        <v>487</v>
      </c>
      <c r="K165" s="34" t="e">
        <f>VLOOKUP(B165,Sheet2!$A$1:$G$600,6,FALSE)</f>
        <v>#N/A</v>
      </c>
      <c r="L165" s="35" t="e">
        <f t="shared" si="5"/>
        <v>#N/A</v>
      </c>
      <c r="M165" s="34">
        <v>14000</v>
      </c>
      <c r="N165" s="32" t="e">
        <f t="shared" si="4"/>
        <v>#N/A</v>
      </c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 ht="18" hidden="1" customHeight="1" x14ac:dyDescent="0.25">
      <c r="A166" s="27">
        <v>164</v>
      </c>
      <c r="B166" s="12" t="s">
        <v>165</v>
      </c>
      <c r="C166" s="69" t="s">
        <v>165</v>
      </c>
      <c r="D166" s="8" t="s">
        <v>523</v>
      </c>
      <c r="E166" s="8">
        <v>2001</v>
      </c>
      <c r="F166" s="8" t="s">
        <v>474</v>
      </c>
      <c r="G166" s="9" t="s">
        <v>485</v>
      </c>
      <c r="H166" s="8">
        <v>16600</v>
      </c>
      <c r="I166" s="8">
        <v>3</v>
      </c>
      <c r="J166" s="8" t="s">
        <v>481</v>
      </c>
      <c r="K166" s="34">
        <f>VLOOKUP(B166,Sheet2!$A$1:$G$600,6,FALSE)</f>
        <v>11500</v>
      </c>
      <c r="L166" s="35">
        <f t="shared" si="5"/>
        <v>1966500</v>
      </c>
      <c r="M166" s="34">
        <v>11500</v>
      </c>
      <c r="N166" s="32">
        <f t="shared" si="4"/>
        <v>0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 ht="18" hidden="1" customHeight="1" x14ac:dyDescent="0.25">
      <c r="A167" s="27">
        <v>165</v>
      </c>
      <c r="B167" s="12" t="s">
        <v>166</v>
      </c>
      <c r="C167" s="9" t="s">
        <v>166</v>
      </c>
      <c r="D167" s="8" t="s">
        <v>523</v>
      </c>
      <c r="E167" s="8">
        <v>2001</v>
      </c>
      <c r="F167" s="8" t="s">
        <v>474</v>
      </c>
      <c r="G167" s="9" t="s">
        <v>485</v>
      </c>
      <c r="H167" s="8">
        <v>16600</v>
      </c>
      <c r="I167" s="8">
        <v>3</v>
      </c>
      <c r="J167" s="8" t="s">
        <v>481</v>
      </c>
      <c r="K167" s="34">
        <f>VLOOKUP(B167,Sheet2!$A$1:$G$600,6,FALSE)</f>
        <v>11500</v>
      </c>
      <c r="L167" s="35">
        <f t="shared" si="5"/>
        <v>1966500</v>
      </c>
      <c r="M167" s="34">
        <v>11500</v>
      </c>
      <c r="N167" s="32">
        <f t="shared" si="4"/>
        <v>0</v>
      </c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 ht="18" hidden="1" customHeight="1" x14ac:dyDescent="0.25">
      <c r="A168" s="27">
        <v>166</v>
      </c>
      <c r="B168" s="12" t="s">
        <v>214</v>
      </c>
      <c r="C168" s="15" t="s">
        <v>214</v>
      </c>
      <c r="D168" s="8" t="s">
        <v>526</v>
      </c>
      <c r="E168" s="6">
        <v>2005</v>
      </c>
      <c r="F168" s="8" t="s">
        <v>473</v>
      </c>
      <c r="G168" s="9" t="s">
        <v>485</v>
      </c>
      <c r="H168" s="8">
        <v>114270</v>
      </c>
      <c r="I168" s="8">
        <v>3</v>
      </c>
      <c r="J168" s="8" t="s">
        <v>487</v>
      </c>
      <c r="K168" s="34">
        <f>VLOOKUP(B168,Sheet2!$A$1:$G$600,6,FALSE)</f>
        <v>7400</v>
      </c>
      <c r="L168" s="35">
        <f t="shared" si="5"/>
        <v>1265400</v>
      </c>
      <c r="M168" s="34">
        <v>7400</v>
      </c>
      <c r="N168" s="32">
        <f t="shared" si="4"/>
        <v>0</v>
      </c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 ht="18" hidden="1" customHeight="1" x14ac:dyDescent="0.25">
      <c r="A169" s="27">
        <v>167</v>
      </c>
      <c r="B169" s="12" t="s">
        <v>167</v>
      </c>
      <c r="C169" s="9" t="s">
        <v>167</v>
      </c>
      <c r="D169" s="8" t="s">
        <v>510</v>
      </c>
      <c r="E169" s="8" t="s">
        <v>475</v>
      </c>
      <c r="F169" s="8" t="s">
        <v>474</v>
      </c>
      <c r="G169" s="9" t="s">
        <v>485</v>
      </c>
      <c r="H169" s="8">
        <v>16600</v>
      </c>
      <c r="I169" s="8">
        <v>3</v>
      </c>
      <c r="J169" s="70" t="s">
        <v>481</v>
      </c>
      <c r="K169" s="34">
        <f>VLOOKUP(B169,Sheet2!$A$1:$G$600,6,FALSE)</f>
        <v>12500</v>
      </c>
      <c r="L169" s="35">
        <f t="shared" si="5"/>
        <v>2137500</v>
      </c>
      <c r="M169" s="34">
        <v>12500</v>
      </c>
      <c r="N169" s="32">
        <f t="shared" si="4"/>
        <v>0</v>
      </c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 ht="18" hidden="1" customHeight="1" x14ac:dyDescent="0.25">
      <c r="A170" s="27">
        <v>168</v>
      </c>
      <c r="B170" s="12" t="s">
        <v>168</v>
      </c>
      <c r="C170" s="9" t="s">
        <v>168</v>
      </c>
      <c r="D170" s="8" t="s">
        <v>510</v>
      </c>
      <c r="E170" s="6">
        <v>2000</v>
      </c>
      <c r="F170" s="8" t="s">
        <v>474</v>
      </c>
      <c r="G170" s="9" t="s">
        <v>485</v>
      </c>
      <c r="H170" s="8">
        <v>16600</v>
      </c>
      <c r="I170" s="8">
        <v>3</v>
      </c>
      <c r="J170" s="8" t="s">
        <v>481</v>
      </c>
      <c r="K170" s="34">
        <f>VLOOKUP(B170,Sheet2!$A$1:$G$600,6,FALSE)</f>
        <v>12000</v>
      </c>
      <c r="L170" s="35">
        <f t="shared" si="5"/>
        <v>2052000</v>
      </c>
      <c r="M170" s="34">
        <v>12000</v>
      </c>
      <c r="N170" s="32">
        <f t="shared" si="4"/>
        <v>0</v>
      </c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 ht="18" hidden="1" customHeight="1" x14ac:dyDescent="0.25">
      <c r="A171" s="27">
        <v>169</v>
      </c>
      <c r="B171" s="12" t="s">
        <v>169</v>
      </c>
      <c r="C171" s="9" t="s">
        <v>169</v>
      </c>
      <c r="D171" s="8" t="s">
        <v>510</v>
      </c>
      <c r="E171" s="8">
        <v>2001</v>
      </c>
      <c r="F171" s="8" t="s">
        <v>474</v>
      </c>
      <c r="G171" s="9" t="s">
        <v>485</v>
      </c>
      <c r="H171" s="8">
        <v>16600</v>
      </c>
      <c r="I171" s="8">
        <v>3</v>
      </c>
      <c r="J171" s="70" t="s">
        <v>481</v>
      </c>
      <c r="K171" s="34">
        <f>VLOOKUP(B171,Sheet2!$A$1:$G$600,6,FALSE)</f>
        <v>12100</v>
      </c>
      <c r="L171" s="35">
        <f t="shared" si="5"/>
        <v>2069100</v>
      </c>
      <c r="M171" s="34">
        <v>12100</v>
      </c>
      <c r="N171" s="32">
        <f t="shared" si="4"/>
        <v>0</v>
      </c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 ht="18" hidden="1" customHeight="1" x14ac:dyDescent="0.25">
      <c r="A172" s="27">
        <v>170</v>
      </c>
      <c r="B172" s="12" t="s">
        <v>170</v>
      </c>
      <c r="C172" s="9" t="s">
        <v>170</v>
      </c>
      <c r="D172" s="8" t="s">
        <v>526</v>
      </c>
      <c r="E172" s="8">
        <v>2004</v>
      </c>
      <c r="F172" s="8" t="s">
        <v>473</v>
      </c>
      <c r="G172" s="9" t="s">
        <v>485</v>
      </c>
      <c r="H172" s="8">
        <v>114270</v>
      </c>
      <c r="I172" s="8">
        <v>3</v>
      </c>
      <c r="J172" s="8" t="s">
        <v>481</v>
      </c>
      <c r="K172" s="34">
        <f>VLOOKUP(B172,Sheet2!$A$1:$G$600,6,FALSE)</f>
        <v>7100</v>
      </c>
      <c r="L172" s="35">
        <f t="shared" si="5"/>
        <v>1214100</v>
      </c>
      <c r="M172" s="34">
        <v>7100</v>
      </c>
      <c r="N172" s="32">
        <f t="shared" si="4"/>
        <v>0</v>
      </c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 ht="18" hidden="1" customHeight="1" x14ac:dyDescent="0.25">
      <c r="A173" s="27">
        <v>171</v>
      </c>
      <c r="B173" s="22"/>
      <c r="C173" s="9" t="s">
        <v>171</v>
      </c>
      <c r="D173" s="8" t="s">
        <v>505</v>
      </c>
      <c r="E173" s="6" t="s">
        <v>475</v>
      </c>
      <c r="F173" s="8" t="s">
        <v>473</v>
      </c>
      <c r="G173" s="9" t="s">
        <v>485</v>
      </c>
      <c r="H173" s="8">
        <v>116200</v>
      </c>
      <c r="I173" s="8">
        <v>3</v>
      </c>
      <c r="J173" s="8" t="s">
        <v>529</v>
      </c>
      <c r="K173" s="34" t="e">
        <f>VLOOKUP(B173,Sheet2!$A$1:$G$600,6,FALSE)</f>
        <v>#N/A</v>
      </c>
      <c r="L173" s="35" t="e">
        <f t="shared" si="5"/>
        <v>#N/A</v>
      </c>
      <c r="M173" s="34">
        <v>8500</v>
      </c>
      <c r="N173" s="32" t="e">
        <f t="shared" si="4"/>
        <v>#N/A</v>
      </c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 ht="18" hidden="1" customHeight="1" x14ac:dyDescent="0.25">
      <c r="A174" s="27">
        <v>172</v>
      </c>
      <c r="B174" s="12" t="s">
        <v>172</v>
      </c>
      <c r="C174" s="9" t="s">
        <v>172</v>
      </c>
      <c r="D174" s="8" t="s">
        <v>525</v>
      </c>
      <c r="E174" s="8" t="s">
        <v>475</v>
      </c>
      <c r="F174" s="8" t="s">
        <v>498</v>
      </c>
      <c r="G174" s="9" t="s">
        <v>485</v>
      </c>
      <c r="H174" s="8">
        <v>116660</v>
      </c>
      <c r="I174" s="8">
        <v>3</v>
      </c>
      <c r="J174" s="8" t="s">
        <v>487</v>
      </c>
      <c r="K174" s="34">
        <f>VLOOKUP(B174,Sheet2!$A$1:$G$600,6,FALSE)</f>
        <v>14500</v>
      </c>
      <c r="L174" s="35">
        <f t="shared" si="5"/>
        <v>2479500</v>
      </c>
      <c r="M174" s="34">
        <v>14500</v>
      </c>
      <c r="N174" s="32">
        <f t="shared" si="4"/>
        <v>0</v>
      </c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 ht="18" hidden="1" customHeight="1" x14ac:dyDescent="0.25">
      <c r="A175" s="27">
        <v>173</v>
      </c>
      <c r="B175" s="12" t="s">
        <v>173</v>
      </c>
      <c r="C175" s="9" t="s">
        <v>173</v>
      </c>
      <c r="D175" s="8" t="s">
        <v>508</v>
      </c>
      <c r="E175" s="8">
        <v>2004</v>
      </c>
      <c r="F175" s="8" t="s">
        <v>474</v>
      </c>
      <c r="G175" s="9" t="s">
        <v>506</v>
      </c>
      <c r="H175" s="8">
        <v>16628</v>
      </c>
      <c r="I175" s="8">
        <v>3</v>
      </c>
      <c r="J175" s="8" t="s">
        <v>517</v>
      </c>
      <c r="K175" s="34">
        <f>VLOOKUP(B175,Sheet2!$A$1:$G$600,6,FALSE)</f>
        <v>27000</v>
      </c>
      <c r="L175" s="35">
        <f t="shared" si="5"/>
        <v>4617000</v>
      </c>
      <c r="M175" s="34">
        <v>27000</v>
      </c>
      <c r="N175" s="32">
        <f t="shared" si="4"/>
        <v>0</v>
      </c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 ht="18" hidden="1" customHeight="1" x14ac:dyDescent="0.25">
      <c r="A176" s="27">
        <v>174</v>
      </c>
      <c r="B176" s="12" t="s">
        <v>174</v>
      </c>
      <c r="C176" s="9" t="s">
        <v>174</v>
      </c>
      <c r="D176" s="8" t="s">
        <v>524</v>
      </c>
      <c r="E176" s="8">
        <v>2006</v>
      </c>
      <c r="F176" s="8" t="s">
        <v>474</v>
      </c>
      <c r="G176" s="9" t="s">
        <v>485</v>
      </c>
      <c r="H176" s="8">
        <v>16570</v>
      </c>
      <c r="I176" s="8">
        <v>3</v>
      </c>
      <c r="J176" s="8" t="s">
        <v>481</v>
      </c>
      <c r="K176" s="34">
        <f>VLOOKUP(B176,Sheet2!$A$1:$G$600,6,FALSE)</f>
        <v>9500</v>
      </c>
      <c r="L176" s="35">
        <f t="shared" si="5"/>
        <v>1624500</v>
      </c>
      <c r="M176" s="34">
        <v>9500</v>
      </c>
      <c r="N176" s="32">
        <f t="shared" si="4"/>
        <v>0</v>
      </c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 ht="18" hidden="1" customHeight="1" x14ac:dyDescent="0.25">
      <c r="A177" s="27">
        <v>175</v>
      </c>
      <c r="B177" s="12" t="s">
        <v>175</v>
      </c>
      <c r="C177" s="9" t="s">
        <v>175</v>
      </c>
      <c r="D177" s="8" t="s">
        <v>524</v>
      </c>
      <c r="E177" s="6">
        <v>1993</v>
      </c>
      <c r="F177" s="8" t="s">
        <v>474</v>
      </c>
      <c r="G177" s="9" t="s">
        <v>485</v>
      </c>
      <c r="H177" s="8">
        <v>16570</v>
      </c>
      <c r="I177" s="8">
        <v>3</v>
      </c>
      <c r="J177" s="8" t="s">
        <v>481</v>
      </c>
      <c r="K177" s="34">
        <f>VLOOKUP(B177,Sheet2!$A$1:$G$600,6,FALSE)</f>
        <v>9500</v>
      </c>
      <c r="L177" s="35">
        <f t="shared" si="5"/>
        <v>1624500</v>
      </c>
      <c r="M177" s="34">
        <v>9500</v>
      </c>
      <c r="N177" s="32">
        <f t="shared" si="4"/>
        <v>0</v>
      </c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18" hidden="1" customHeight="1" x14ac:dyDescent="0.25">
      <c r="A178" s="27">
        <v>176</v>
      </c>
      <c r="B178" s="12" t="s">
        <v>176</v>
      </c>
      <c r="C178" s="9" t="s">
        <v>176</v>
      </c>
      <c r="D178" s="8" t="s">
        <v>524</v>
      </c>
      <c r="E178" s="8">
        <v>2005</v>
      </c>
      <c r="F178" s="8" t="s">
        <v>474</v>
      </c>
      <c r="G178" s="9" t="s">
        <v>495</v>
      </c>
      <c r="H178" s="8">
        <v>116509</v>
      </c>
      <c r="I178" s="8">
        <v>3</v>
      </c>
      <c r="J178" s="8" t="s">
        <v>481</v>
      </c>
      <c r="K178" s="34">
        <f>VLOOKUP(B178,Sheet2!$A$1:$G$600,6,FALSE)</f>
        <v>9500</v>
      </c>
      <c r="L178" s="35">
        <f t="shared" si="5"/>
        <v>1624500</v>
      </c>
      <c r="M178" s="34">
        <v>9500</v>
      </c>
      <c r="N178" s="32">
        <f t="shared" si="4"/>
        <v>0</v>
      </c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 ht="18" hidden="1" customHeight="1" x14ac:dyDescent="0.25">
      <c r="A179" s="27">
        <v>177</v>
      </c>
      <c r="B179" s="12" t="s">
        <v>177</v>
      </c>
      <c r="C179" s="9" t="s">
        <v>177</v>
      </c>
      <c r="D179" s="8" t="s">
        <v>516</v>
      </c>
      <c r="E179" s="8">
        <v>2006</v>
      </c>
      <c r="F179" s="8" t="s">
        <v>474</v>
      </c>
      <c r="G179" s="9" t="s">
        <v>495</v>
      </c>
      <c r="H179" s="8">
        <v>116509</v>
      </c>
      <c r="I179" s="8">
        <v>3</v>
      </c>
      <c r="J179" s="8" t="s">
        <v>487</v>
      </c>
      <c r="K179" s="34">
        <f>VLOOKUP(B179,Sheet2!$A$1:$G$600,6,FALSE)</f>
        <v>42000</v>
      </c>
      <c r="L179" s="35">
        <f t="shared" si="5"/>
        <v>7182000</v>
      </c>
      <c r="M179" s="34">
        <v>42000</v>
      </c>
      <c r="N179" s="32">
        <f t="shared" si="4"/>
        <v>0</v>
      </c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 ht="18" hidden="1" customHeight="1" x14ac:dyDescent="0.25">
      <c r="A180" s="27">
        <v>178</v>
      </c>
      <c r="B180" s="16" t="s">
        <v>178</v>
      </c>
      <c r="C180" s="9" t="s">
        <v>178</v>
      </c>
      <c r="D180" s="8" t="s">
        <v>510</v>
      </c>
      <c r="E180" s="6">
        <v>2006</v>
      </c>
      <c r="F180" s="8" t="s">
        <v>474</v>
      </c>
      <c r="G180" s="9" t="s">
        <v>485</v>
      </c>
      <c r="H180" s="8">
        <v>116610</v>
      </c>
      <c r="I180" s="8">
        <v>3</v>
      </c>
      <c r="J180" s="8" t="s">
        <v>481</v>
      </c>
      <c r="K180" s="34">
        <f>VLOOKUP(B180,Sheet2!$A$1:$G$600,6,FALSE)</f>
        <v>12000</v>
      </c>
      <c r="L180" s="35">
        <f t="shared" si="5"/>
        <v>2052000</v>
      </c>
      <c r="M180" s="34">
        <v>12000</v>
      </c>
      <c r="N180" s="32">
        <f t="shared" si="4"/>
        <v>0</v>
      </c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 ht="18" hidden="1" customHeight="1" x14ac:dyDescent="0.25">
      <c r="A181" s="27">
        <v>179</v>
      </c>
      <c r="B181" s="12" t="s">
        <v>183</v>
      </c>
      <c r="C181" s="9" t="s">
        <v>183</v>
      </c>
      <c r="D181" s="8" t="s">
        <v>516</v>
      </c>
      <c r="E181" s="6">
        <v>2004</v>
      </c>
      <c r="F181" s="8" t="s">
        <v>474</v>
      </c>
      <c r="G181" s="9" t="s">
        <v>506</v>
      </c>
      <c r="H181" s="8">
        <v>116518</v>
      </c>
      <c r="I181" s="8" t="s">
        <v>521</v>
      </c>
      <c r="J181" s="8" t="s">
        <v>484</v>
      </c>
      <c r="K181" s="34">
        <f>VLOOKUP(B181,Sheet2!$A$1:$G$600,6,FALSE)</f>
        <v>38000</v>
      </c>
      <c r="L181" s="35">
        <f t="shared" si="5"/>
        <v>6498000</v>
      </c>
      <c r="M181" s="34">
        <v>38000</v>
      </c>
      <c r="N181" s="32">
        <f t="shared" si="4"/>
        <v>0</v>
      </c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 ht="18" hidden="1" customHeight="1" x14ac:dyDescent="0.25">
      <c r="A182" s="27">
        <v>180</v>
      </c>
      <c r="B182" s="12" t="s">
        <v>184</v>
      </c>
      <c r="C182" s="9" t="s">
        <v>184</v>
      </c>
      <c r="D182" s="8" t="s">
        <v>516</v>
      </c>
      <c r="E182" s="8">
        <v>1996</v>
      </c>
      <c r="F182" s="8" t="s">
        <v>474</v>
      </c>
      <c r="G182" s="9" t="s">
        <v>506</v>
      </c>
      <c r="H182" s="8">
        <v>16518</v>
      </c>
      <c r="I182" s="8" t="s">
        <v>521</v>
      </c>
      <c r="J182" s="8" t="s">
        <v>490</v>
      </c>
      <c r="K182" s="34">
        <f>VLOOKUP(B182,Sheet2!$A$1:$G$600,6,FALSE)</f>
        <v>31000</v>
      </c>
      <c r="L182" s="35">
        <f t="shared" si="5"/>
        <v>5301000</v>
      </c>
      <c r="M182" s="34">
        <v>31000</v>
      </c>
      <c r="N182" s="32">
        <f t="shared" si="4"/>
        <v>0</v>
      </c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 ht="18" hidden="1" customHeight="1" x14ac:dyDescent="0.25">
      <c r="A183" s="27">
        <v>181</v>
      </c>
      <c r="B183" s="12" t="s">
        <v>185</v>
      </c>
      <c r="C183" s="9" t="s">
        <v>185</v>
      </c>
      <c r="D183" s="8" t="s">
        <v>524</v>
      </c>
      <c r="E183" s="6">
        <v>2006</v>
      </c>
      <c r="F183" s="8" t="s">
        <v>474</v>
      </c>
      <c r="G183" s="9" t="s">
        <v>485</v>
      </c>
      <c r="H183" s="8">
        <v>16570</v>
      </c>
      <c r="I183" s="8">
        <v>3</v>
      </c>
      <c r="J183" s="8" t="s">
        <v>487</v>
      </c>
      <c r="K183" s="34">
        <f>VLOOKUP(B183,Sheet2!$A$1:$G$600,6,FALSE)</f>
        <v>9600</v>
      </c>
      <c r="L183" s="35">
        <f t="shared" si="5"/>
        <v>1641600</v>
      </c>
      <c r="M183" s="34">
        <v>9600</v>
      </c>
      <c r="N183" s="32">
        <f t="shared" si="4"/>
        <v>0</v>
      </c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 ht="18" hidden="1" customHeight="1" x14ac:dyDescent="0.25">
      <c r="A184" s="27">
        <v>182</v>
      </c>
      <c r="B184" s="12" t="s">
        <v>186</v>
      </c>
      <c r="C184" s="9" t="s">
        <v>186</v>
      </c>
      <c r="D184" s="8" t="s">
        <v>505</v>
      </c>
      <c r="E184" s="8" t="s">
        <v>475</v>
      </c>
      <c r="F184" s="8" t="s">
        <v>474</v>
      </c>
      <c r="G184" s="9" t="s">
        <v>495</v>
      </c>
      <c r="H184" s="8">
        <v>116619</v>
      </c>
      <c r="I184" s="8">
        <v>3</v>
      </c>
      <c r="J184" s="8" t="s">
        <v>492</v>
      </c>
      <c r="K184" s="34">
        <f>VLOOKUP(B184,Sheet2!$A$1:$G$600,6,FALSE)</f>
        <v>42000</v>
      </c>
      <c r="L184" s="35">
        <f t="shared" si="5"/>
        <v>7182000</v>
      </c>
      <c r="M184" s="34">
        <v>42000</v>
      </c>
      <c r="N184" s="32">
        <f t="shared" si="4"/>
        <v>0</v>
      </c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 ht="18" hidden="1" customHeight="1" x14ac:dyDescent="0.25">
      <c r="A185" s="27">
        <v>183</v>
      </c>
      <c r="B185" s="12" t="s">
        <v>188</v>
      </c>
      <c r="C185" s="9" t="s">
        <v>188</v>
      </c>
      <c r="D185" s="8" t="s">
        <v>505</v>
      </c>
      <c r="E185" s="6">
        <v>1995</v>
      </c>
      <c r="F185" s="8" t="s">
        <v>473</v>
      </c>
      <c r="G185" s="9" t="s">
        <v>478</v>
      </c>
      <c r="H185" s="8">
        <v>16234</v>
      </c>
      <c r="I185" s="8">
        <v>5</v>
      </c>
      <c r="J185" s="8" t="s">
        <v>529</v>
      </c>
      <c r="K185" s="34">
        <f>VLOOKUP(B185,Sheet2!$A$1:$G$600,6,FALSE)</f>
        <v>7500</v>
      </c>
      <c r="L185" s="35">
        <f t="shared" si="5"/>
        <v>1282500</v>
      </c>
      <c r="M185" s="34">
        <v>7500</v>
      </c>
      <c r="N185" s="32">
        <f t="shared" si="4"/>
        <v>0</v>
      </c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 ht="18" hidden="1" customHeight="1" x14ac:dyDescent="0.25">
      <c r="A186" s="27">
        <v>184</v>
      </c>
      <c r="B186" s="12" t="s">
        <v>189</v>
      </c>
      <c r="C186" s="9" t="s">
        <v>189</v>
      </c>
      <c r="D186" s="8" t="s">
        <v>505</v>
      </c>
      <c r="E186" s="8">
        <v>1990</v>
      </c>
      <c r="F186" s="8" t="s">
        <v>473</v>
      </c>
      <c r="G186" s="9" t="s">
        <v>478</v>
      </c>
      <c r="H186" s="8">
        <v>16234</v>
      </c>
      <c r="I186" s="8">
        <v>5</v>
      </c>
      <c r="J186" s="8" t="s">
        <v>529</v>
      </c>
      <c r="K186" s="34">
        <f>VLOOKUP(B186,Sheet2!$A$1:$G$600,6,FALSE)</f>
        <v>7400</v>
      </c>
      <c r="L186" s="35">
        <f t="shared" si="5"/>
        <v>1265400</v>
      </c>
      <c r="M186" s="34">
        <v>7400</v>
      </c>
      <c r="N186" s="32">
        <f t="shared" si="4"/>
        <v>0</v>
      </c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 ht="18" hidden="1" customHeight="1" x14ac:dyDescent="0.25">
      <c r="A187" s="27">
        <v>185</v>
      </c>
      <c r="B187" s="12" t="s">
        <v>191</v>
      </c>
      <c r="C187" s="9" t="s">
        <v>191</v>
      </c>
      <c r="D187" s="8" t="s">
        <v>505</v>
      </c>
      <c r="E187" s="8">
        <v>2010</v>
      </c>
      <c r="F187" s="8" t="s">
        <v>473</v>
      </c>
      <c r="G187" s="9" t="s">
        <v>485</v>
      </c>
      <c r="H187" s="8">
        <v>116200</v>
      </c>
      <c r="I187" s="8">
        <v>5</v>
      </c>
      <c r="J187" s="8" t="s">
        <v>491</v>
      </c>
      <c r="K187" s="34">
        <f>VLOOKUP(B187,Sheet2!$A$1:$G$600,6,FALSE)</f>
        <v>8200</v>
      </c>
      <c r="L187" s="35">
        <f t="shared" si="5"/>
        <v>1402200</v>
      </c>
      <c r="M187" s="34">
        <v>8200</v>
      </c>
      <c r="N187" s="32">
        <f t="shared" si="4"/>
        <v>0</v>
      </c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 ht="18" hidden="1" customHeight="1" x14ac:dyDescent="0.25">
      <c r="A188" s="27">
        <v>186</v>
      </c>
      <c r="B188" s="12" t="s">
        <v>192</v>
      </c>
      <c r="C188" s="9" t="s">
        <v>192</v>
      </c>
      <c r="D188" s="8" t="s">
        <v>505</v>
      </c>
      <c r="E188" s="6">
        <v>2007</v>
      </c>
      <c r="F188" s="8" t="s">
        <v>473</v>
      </c>
      <c r="G188" s="9" t="s">
        <v>485</v>
      </c>
      <c r="H188" s="8">
        <v>116200</v>
      </c>
      <c r="I188" s="8">
        <v>3</v>
      </c>
      <c r="J188" s="8" t="s">
        <v>490</v>
      </c>
      <c r="K188" s="34">
        <f>VLOOKUP(B188,Sheet2!$A$1:$G$600,6,FALSE)</f>
        <v>8000</v>
      </c>
      <c r="L188" s="35">
        <f t="shared" si="5"/>
        <v>1368000</v>
      </c>
      <c r="M188" s="34">
        <v>8000</v>
      </c>
      <c r="N188" s="32">
        <f t="shared" si="4"/>
        <v>0</v>
      </c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 ht="18" hidden="1" customHeight="1" x14ac:dyDescent="0.25">
      <c r="A189" s="27">
        <v>187</v>
      </c>
      <c r="B189" s="12" t="s">
        <v>193</v>
      </c>
      <c r="C189" s="9" t="s">
        <v>193</v>
      </c>
      <c r="D189" s="8" t="s">
        <v>524</v>
      </c>
      <c r="E189" s="6" t="s">
        <v>475</v>
      </c>
      <c r="F189" s="8" t="s">
        <v>474</v>
      </c>
      <c r="G189" s="9" t="s">
        <v>485</v>
      </c>
      <c r="H189" s="8">
        <v>16570</v>
      </c>
      <c r="I189" s="8">
        <v>3</v>
      </c>
      <c r="J189" s="8" t="s">
        <v>481</v>
      </c>
      <c r="K189" s="34">
        <f>VLOOKUP(B189,Sheet2!$A$1:$G$600,6,FALSE)</f>
        <v>9400</v>
      </c>
      <c r="L189" s="35">
        <f t="shared" si="5"/>
        <v>1607400</v>
      </c>
      <c r="M189" s="34">
        <v>9400</v>
      </c>
      <c r="N189" s="32">
        <f t="shared" si="4"/>
        <v>0</v>
      </c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 ht="18" hidden="1" customHeight="1" x14ac:dyDescent="0.25">
      <c r="A190" s="27">
        <v>188</v>
      </c>
      <c r="B190" s="12" t="s">
        <v>194</v>
      </c>
      <c r="C190" s="9" t="s">
        <v>194</v>
      </c>
      <c r="D190" s="8" t="s">
        <v>505</v>
      </c>
      <c r="E190" s="8">
        <v>1993</v>
      </c>
      <c r="F190" s="8" t="s">
        <v>473</v>
      </c>
      <c r="G190" s="9" t="s">
        <v>478</v>
      </c>
      <c r="H190" s="8">
        <v>16264</v>
      </c>
      <c r="I190" s="8">
        <v>5</v>
      </c>
      <c r="J190" s="8" t="s">
        <v>529</v>
      </c>
      <c r="K190" s="34">
        <f>VLOOKUP(B190,Sheet2!$A$1:$G$600,6,FALSE)</f>
        <v>7600</v>
      </c>
      <c r="L190" s="35">
        <f t="shared" si="5"/>
        <v>1299600</v>
      </c>
      <c r="M190" s="34">
        <v>7600</v>
      </c>
      <c r="N190" s="32">
        <f t="shared" si="4"/>
        <v>0</v>
      </c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 ht="18" hidden="1" customHeight="1" x14ac:dyDescent="0.25">
      <c r="A191" s="27">
        <v>189</v>
      </c>
      <c r="B191" s="12" t="s">
        <v>237</v>
      </c>
      <c r="C191" s="15" t="s">
        <v>237</v>
      </c>
      <c r="D191" s="8" t="s">
        <v>507</v>
      </c>
      <c r="E191" s="8">
        <v>2000</v>
      </c>
      <c r="F191" s="8" t="s">
        <v>474</v>
      </c>
      <c r="G191" s="9" t="s">
        <v>485</v>
      </c>
      <c r="H191" s="8">
        <v>16710</v>
      </c>
      <c r="I191" s="8">
        <v>3</v>
      </c>
      <c r="J191" s="8" t="s">
        <v>487</v>
      </c>
      <c r="K191" s="34">
        <f>VLOOKUP(B191,Sheet2!$A$1:$G$600,6,FALSE)</f>
        <v>13900</v>
      </c>
      <c r="L191" s="35">
        <f t="shared" si="5"/>
        <v>2376900</v>
      </c>
      <c r="M191" s="34">
        <v>13900</v>
      </c>
      <c r="N191" s="32">
        <f t="shared" si="4"/>
        <v>0</v>
      </c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 ht="18" hidden="1" customHeight="1" x14ac:dyDescent="0.25">
      <c r="A192" s="27">
        <v>190</v>
      </c>
      <c r="B192" s="12" t="s">
        <v>195</v>
      </c>
      <c r="C192" s="9" t="s">
        <v>195</v>
      </c>
      <c r="D192" s="8" t="s">
        <v>510</v>
      </c>
      <c r="E192" s="8">
        <v>1995</v>
      </c>
      <c r="F192" s="8" t="s">
        <v>474</v>
      </c>
      <c r="G192" s="9" t="s">
        <v>485</v>
      </c>
      <c r="H192" s="8">
        <v>16600</v>
      </c>
      <c r="I192" s="8">
        <v>3</v>
      </c>
      <c r="J192" s="8" t="s">
        <v>481</v>
      </c>
      <c r="K192" s="34">
        <f>VLOOKUP(B192,Sheet2!$A$1:$G$600,6,FALSE)</f>
        <v>11500</v>
      </c>
      <c r="L192" s="35">
        <f t="shared" si="5"/>
        <v>1966500</v>
      </c>
      <c r="M192" s="34">
        <v>11500</v>
      </c>
      <c r="N192" s="32">
        <f t="shared" si="4"/>
        <v>0</v>
      </c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 ht="18" hidden="1" customHeight="1" x14ac:dyDescent="0.25">
      <c r="A193" s="27">
        <v>191</v>
      </c>
      <c r="B193" s="12" t="s">
        <v>196</v>
      </c>
      <c r="C193" s="9" t="s">
        <v>196</v>
      </c>
      <c r="D193" s="8" t="s">
        <v>510</v>
      </c>
      <c r="E193" s="8">
        <v>2000</v>
      </c>
      <c r="F193" s="8" t="s">
        <v>474</v>
      </c>
      <c r="G193" s="9" t="s">
        <v>485</v>
      </c>
      <c r="H193" s="8">
        <v>16600</v>
      </c>
      <c r="I193" s="8">
        <v>3</v>
      </c>
      <c r="J193" s="8" t="s">
        <v>487</v>
      </c>
      <c r="K193" s="34">
        <f>VLOOKUP(B193,Sheet2!$A$1:$G$600,6,FALSE)</f>
        <v>11900</v>
      </c>
      <c r="L193" s="35">
        <f t="shared" si="5"/>
        <v>2034900</v>
      </c>
      <c r="M193" s="34">
        <v>11900</v>
      </c>
      <c r="N193" s="32">
        <f t="shared" si="4"/>
        <v>0</v>
      </c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 ht="18" hidden="1" customHeight="1" x14ac:dyDescent="0.25">
      <c r="A194" s="27">
        <v>192</v>
      </c>
      <c r="B194" s="12" t="s">
        <v>241</v>
      </c>
      <c r="C194" s="15" t="s">
        <v>241</v>
      </c>
      <c r="D194" s="8" t="s">
        <v>505</v>
      </c>
      <c r="E194" s="8">
        <v>1999</v>
      </c>
      <c r="F194" s="8" t="s">
        <v>474</v>
      </c>
      <c r="G194" s="9" t="s">
        <v>485</v>
      </c>
      <c r="H194" s="8">
        <v>16610</v>
      </c>
      <c r="I194" s="8">
        <v>3</v>
      </c>
      <c r="J194" s="8" t="s">
        <v>487</v>
      </c>
      <c r="K194" s="34">
        <f>VLOOKUP(B194,Sheet2!$A$1:$G$600,6,FALSE)</f>
        <v>12500</v>
      </c>
      <c r="L194" s="35">
        <f t="shared" si="5"/>
        <v>2137500</v>
      </c>
      <c r="M194" s="34">
        <v>12500</v>
      </c>
      <c r="N194" s="32">
        <f t="shared" si="4"/>
        <v>0</v>
      </c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 ht="18" hidden="1" customHeight="1" x14ac:dyDescent="0.25">
      <c r="A195" s="27">
        <v>193</v>
      </c>
      <c r="B195" s="12" t="s">
        <v>243</v>
      </c>
      <c r="C195" s="15" t="s">
        <v>243</v>
      </c>
      <c r="D195" s="8" t="s">
        <v>505</v>
      </c>
      <c r="E195" s="8">
        <v>1995</v>
      </c>
      <c r="F195" s="8" t="s">
        <v>474</v>
      </c>
      <c r="G195" s="9" t="s">
        <v>485</v>
      </c>
      <c r="H195" s="8">
        <v>16610</v>
      </c>
      <c r="I195" s="8">
        <v>3</v>
      </c>
      <c r="J195" s="8" t="s">
        <v>487</v>
      </c>
      <c r="K195" s="34">
        <f>VLOOKUP(B195,Sheet2!$A$1:$G$600,6,FALSE)</f>
        <v>12600</v>
      </c>
      <c r="L195" s="35">
        <f t="shared" si="5"/>
        <v>2154600</v>
      </c>
      <c r="M195" s="34">
        <v>12600</v>
      </c>
      <c r="N195" s="32">
        <f t="shared" si="4"/>
        <v>0</v>
      </c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 ht="18" hidden="1" customHeight="1" x14ac:dyDescent="0.25">
      <c r="A196" s="27">
        <v>194</v>
      </c>
      <c r="B196" s="12" t="s">
        <v>197</v>
      </c>
      <c r="C196" s="9" t="s">
        <v>197</v>
      </c>
      <c r="D196" s="8" t="s">
        <v>526</v>
      </c>
      <c r="E196" s="8">
        <v>2005</v>
      </c>
      <c r="F196" s="8" t="s">
        <v>473</v>
      </c>
      <c r="G196" s="9" t="s">
        <v>485</v>
      </c>
      <c r="H196" s="8">
        <v>114270</v>
      </c>
      <c r="I196" s="8">
        <v>3</v>
      </c>
      <c r="J196" s="8" t="s">
        <v>487</v>
      </c>
      <c r="K196" s="34">
        <f>VLOOKUP(B196,Sheet2!$A$1:$G$600,6,FALSE)</f>
        <v>7400</v>
      </c>
      <c r="L196" s="35">
        <f t="shared" si="5"/>
        <v>1265400</v>
      </c>
      <c r="M196" s="34">
        <v>7400</v>
      </c>
      <c r="N196" s="32">
        <f t="shared" ref="N196:N259" si="6">(K196-M196)</f>
        <v>0</v>
      </c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 ht="18" hidden="1" customHeight="1" x14ac:dyDescent="0.25">
      <c r="A197" s="27">
        <v>195</v>
      </c>
      <c r="B197" s="22"/>
      <c r="C197" s="9" t="s">
        <v>198</v>
      </c>
      <c r="D197" s="8" t="s">
        <v>505</v>
      </c>
      <c r="E197" s="8" t="s">
        <v>475</v>
      </c>
      <c r="F197" s="8" t="s">
        <v>482</v>
      </c>
      <c r="G197" s="9" t="s">
        <v>506</v>
      </c>
      <c r="H197" s="8">
        <v>69158</v>
      </c>
      <c r="I197" s="8" t="s">
        <v>522</v>
      </c>
      <c r="J197" s="8" t="s">
        <v>517</v>
      </c>
      <c r="K197" s="34" t="e">
        <f>VLOOKUP(B197,Sheet2!$A$1:$G$600,6,FALSE)</f>
        <v>#N/A</v>
      </c>
      <c r="L197" s="35" t="e">
        <f t="shared" ref="L197:L260" si="7">K197*171</f>
        <v>#N/A</v>
      </c>
      <c r="M197" s="34">
        <v>16500</v>
      </c>
      <c r="N197" s="32" t="e">
        <f t="shared" si="6"/>
        <v>#N/A</v>
      </c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 ht="18" hidden="1" customHeight="1" x14ac:dyDescent="0.25">
      <c r="A198" s="27">
        <v>196</v>
      </c>
      <c r="B198" s="12" t="s">
        <v>200</v>
      </c>
      <c r="C198" s="9" t="s">
        <v>200</v>
      </c>
      <c r="D198" s="8" t="s">
        <v>525</v>
      </c>
      <c r="E198" s="8">
        <v>2010</v>
      </c>
      <c r="F198" s="8" t="s">
        <v>498</v>
      </c>
      <c r="G198" s="9" t="s">
        <v>485</v>
      </c>
      <c r="H198" s="8">
        <v>116660</v>
      </c>
      <c r="I198" s="8">
        <v>3</v>
      </c>
      <c r="J198" s="8" t="s">
        <v>487</v>
      </c>
      <c r="K198" s="34">
        <f>VLOOKUP(B198,Sheet2!$A$1:$G$600,6,FALSE)</f>
        <v>14500</v>
      </c>
      <c r="L198" s="35">
        <f t="shared" si="7"/>
        <v>2479500</v>
      </c>
      <c r="M198" s="34">
        <v>14500</v>
      </c>
      <c r="N198" s="32">
        <f t="shared" si="6"/>
        <v>0</v>
      </c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 ht="18" hidden="1" customHeight="1" x14ac:dyDescent="0.25">
      <c r="A199" s="27">
        <v>197</v>
      </c>
      <c r="B199" s="24"/>
      <c r="C199" s="9" t="s">
        <v>201</v>
      </c>
      <c r="D199" s="8" t="s">
        <v>505</v>
      </c>
      <c r="E199" s="11">
        <v>2007</v>
      </c>
      <c r="F199" s="8" t="s">
        <v>473</v>
      </c>
      <c r="G199" s="9" t="s">
        <v>485</v>
      </c>
      <c r="H199" s="8">
        <v>116200</v>
      </c>
      <c r="I199" s="8">
        <v>3</v>
      </c>
      <c r="J199" s="8" t="s">
        <v>481</v>
      </c>
      <c r="K199" s="34" t="e">
        <f>VLOOKUP(B199,Sheet2!$A$1:$G$600,6,FALSE)</f>
        <v>#N/A</v>
      </c>
      <c r="L199" s="35" t="e">
        <f t="shared" si="7"/>
        <v>#N/A</v>
      </c>
      <c r="M199" s="34">
        <v>8000</v>
      </c>
      <c r="N199" s="32" t="e">
        <f t="shared" si="6"/>
        <v>#N/A</v>
      </c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 ht="18" hidden="1" customHeight="1" x14ac:dyDescent="0.25">
      <c r="A200" s="27">
        <v>198</v>
      </c>
      <c r="B200" s="12" t="s">
        <v>202</v>
      </c>
      <c r="C200" s="9" t="s">
        <v>202</v>
      </c>
      <c r="D200" s="8" t="s">
        <v>519</v>
      </c>
      <c r="E200" s="8" t="s">
        <v>475</v>
      </c>
      <c r="F200" s="8" t="s">
        <v>476</v>
      </c>
      <c r="G200" s="9" t="s">
        <v>478</v>
      </c>
      <c r="H200" s="8">
        <v>326934</v>
      </c>
      <c r="I200" s="8">
        <v>3</v>
      </c>
      <c r="J200" s="8" t="s">
        <v>487</v>
      </c>
      <c r="K200" s="34">
        <f>VLOOKUP(B200,Sheet2!$A$1:$G$600,6,FALSE)</f>
        <v>24900</v>
      </c>
      <c r="L200" s="35">
        <f t="shared" si="7"/>
        <v>4257900</v>
      </c>
      <c r="M200" s="34">
        <v>24900</v>
      </c>
      <c r="N200" s="32">
        <f t="shared" si="6"/>
        <v>0</v>
      </c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 ht="18" hidden="1" customHeight="1" x14ac:dyDescent="0.25">
      <c r="A201" s="27">
        <v>199</v>
      </c>
      <c r="B201" s="12" t="s">
        <v>203</v>
      </c>
      <c r="C201" s="9" t="s">
        <v>203</v>
      </c>
      <c r="D201" s="8" t="s">
        <v>505</v>
      </c>
      <c r="E201" s="8">
        <v>1998</v>
      </c>
      <c r="F201" s="8" t="s">
        <v>482</v>
      </c>
      <c r="G201" s="9" t="s">
        <v>478</v>
      </c>
      <c r="H201" s="8">
        <v>69174</v>
      </c>
      <c r="I201" s="8">
        <v>5</v>
      </c>
      <c r="J201" s="8" t="s">
        <v>537</v>
      </c>
      <c r="K201" s="34">
        <f>VLOOKUP(B201,Sheet2!$A$1:$G$600,6,FALSE)</f>
        <v>5000</v>
      </c>
      <c r="L201" s="35">
        <f t="shared" si="7"/>
        <v>855000</v>
      </c>
      <c r="M201" s="34">
        <v>5000</v>
      </c>
      <c r="N201" s="32">
        <f t="shared" si="6"/>
        <v>0</v>
      </c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18" hidden="1" customHeight="1" x14ac:dyDescent="0.25">
      <c r="A202" s="27">
        <v>200</v>
      </c>
      <c r="B202" s="12" t="s">
        <v>204</v>
      </c>
      <c r="C202" s="9" t="s">
        <v>204</v>
      </c>
      <c r="D202" s="8" t="s">
        <v>534</v>
      </c>
      <c r="E202" s="8" t="s">
        <v>475</v>
      </c>
      <c r="F202" s="8" t="s">
        <v>473</v>
      </c>
      <c r="G202" s="9" t="s">
        <v>506</v>
      </c>
      <c r="H202" s="8">
        <v>118138</v>
      </c>
      <c r="I202" s="8" t="s">
        <v>521</v>
      </c>
      <c r="J202" s="8" t="s">
        <v>512</v>
      </c>
      <c r="K202" s="34">
        <f>VLOOKUP(B202,Sheet2!$A$1:$G$600,6,FALSE)</f>
        <v>28000</v>
      </c>
      <c r="L202" s="35">
        <f t="shared" si="7"/>
        <v>4788000</v>
      </c>
      <c r="M202" s="34">
        <v>28000</v>
      </c>
      <c r="N202" s="32">
        <f t="shared" si="6"/>
        <v>0</v>
      </c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 ht="18" hidden="1" customHeight="1" x14ac:dyDescent="0.25">
      <c r="A203" s="27">
        <v>201</v>
      </c>
      <c r="B203" s="12" t="s">
        <v>205</v>
      </c>
      <c r="C203" s="9" t="s">
        <v>205</v>
      </c>
      <c r="D203" s="8" t="s">
        <v>507</v>
      </c>
      <c r="E203" s="8" t="s">
        <v>475</v>
      </c>
      <c r="F203" s="8" t="s">
        <v>474</v>
      </c>
      <c r="G203" s="9" t="s">
        <v>483</v>
      </c>
      <c r="H203" s="8">
        <v>16713</v>
      </c>
      <c r="I203" s="8">
        <v>3</v>
      </c>
      <c r="J203" s="8" t="s">
        <v>481</v>
      </c>
      <c r="K203" s="34">
        <f>VLOOKUP(B203,Sheet2!$A$1:$G$600,6,FALSE)</f>
        <v>14500</v>
      </c>
      <c r="L203" s="35">
        <f t="shared" si="7"/>
        <v>2479500</v>
      </c>
      <c r="M203" s="34">
        <v>14500</v>
      </c>
      <c r="N203" s="32">
        <f t="shared" si="6"/>
        <v>0</v>
      </c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 ht="18" hidden="1" customHeight="1" x14ac:dyDescent="0.25">
      <c r="A204" s="27">
        <v>202</v>
      </c>
      <c r="B204" s="22"/>
      <c r="C204" s="9" t="s">
        <v>207</v>
      </c>
      <c r="D204" s="8" t="s">
        <v>516</v>
      </c>
      <c r="E204" s="11">
        <v>1998</v>
      </c>
      <c r="F204" s="8" t="s">
        <v>474</v>
      </c>
      <c r="G204" s="9" t="s">
        <v>485</v>
      </c>
      <c r="H204" s="8">
        <v>16520</v>
      </c>
      <c r="I204" s="8">
        <v>3</v>
      </c>
      <c r="J204" s="8" t="s">
        <v>481</v>
      </c>
      <c r="K204" s="34" t="e">
        <f>VLOOKUP(B204,Sheet2!$A$1:$G$600,6,FALSE)</f>
        <v>#N/A</v>
      </c>
      <c r="L204" s="35" t="e">
        <f t="shared" si="7"/>
        <v>#N/A</v>
      </c>
      <c r="M204" s="34">
        <v>33000</v>
      </c>
      <c r="N204" s="32" t="e">
        <f t="shared" si="6"/>
        <v>#N/A</v>
      </c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 ht="18" hidden="1" customHeight="1" x14ac:dyDescent="0.25">
      <c r="A205" s="27">
        <v>203</v>
      </c>
      <c r="B205" s="12" t="s">
        <v>208</v>
      </c>
      <c r="C205" s="9" t="s">
        <v>208</v>
      </c>
      <c r="D205" s="8" t="s">
        <v>508</v>
      </c>
      <c r="E205" s="8" t="s">
        <v>475</v>
      </c>
      <c r="F205" s="8" t="s">
        <v>474</v>
      </c>
      <c r="G205" s="9" t="s">
        <v>520</v>
      </c>
      <c r="H205" s="8">
        <v>116655</v>
      </c>
      <c r="I205" s="8" t="s">
        <v>521</v>
      </c>
      <c r="J205" s="8" t="s">
        <v>538</v>
      </c>
      <c r="K205" s="34">
        <f>VLOOKUP(B205,Sheet2!$A$1:$G$600,6,FALSE)</f>
        <v>55000</v>
      </c>
      <c r="L205" s="35">
        <f t="shared" si="7"/>
        <v>9405000</v>
      </c>
      <c r="M205" s="34">
        <v>55000</v>
      </c>
      <c r="N205" s="32">
        <f t="shared" si="6"/>
        <v>0</v>
      </c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 ht="18" hidden="1" customHeight="1" x14ac:dyDescent="0.25">
      <c r="A206" s="27">
        <v>204</v>
      </c>
      <c r="B206" s="22"/>
      <c r="C206" s="9" t="s">
        <v>209</v>
      </c>
      <c r="D206" s="8" t="s">
        <v>505</v>
      </c>
      <c r="E206" s="11">
        <v>2008</v>
      </c>
      <c r="F206" s="8" t="s">
        <v>473</v>
      </c>
      <c r="G206" s="9" t="s">
        <v>483</v>
      </c>
      <c r="H206" s="8">
        <v>116243</v>
      </c>
      <c r="I206" s="8">
        <v>3</v>
      </c>
      <c r="J206" s="8" t="s">
        <v>532</v>
      </c>
      <c r="K206" s="34" t="e">
        <f>VLOOKUP(B206,Sheet2!$A$1:$G$600,6,FALSE)</f>
        <v>#N/A</v>
      </c>
      <c r="L206" s="35" t="e">
        <f t="shared" si="7"/>
        <v>#N/A</v>
      </c>
      <c r="M206" s="34">
        <v>17500</v>
      </c>
      <c r="N206" s="32" t="e">
        <f t="shared" si="6"/>
        <v>#N/A</v>
      </c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 ht="18" hidden="1" customHeight="1" x14ac:dyDescent="0.25">
      <c r="A207" s="27">
        <v>205</v>
      </c>
      <c r="B207" s="12" t="s">
        <v>210</v>
      </c>
      <c r="C207" s="9" t="s">
        <v>210</v>
      </c>
      <c r="D207" s="8" t="s">
        <v>505</v>
      </c>
      <c r="E207" s="8" t="s">
        <v>475</v>
      </c>
      <c r="F207" s="8" t="s">
        <v>473</v>
      </c>
      <c r="G207" s="9" t="s">
        <v>483</v>
      </c>
      <c r="H207" s="8">
        <v>16263</v>
      </c>
      <c r="I207" s="8">
        <v>3</v>
      </c>
      <c r="J207" s="8" t="s">
        <v>488</v>
      </c>
      <c r="K207" s="34">
        <f>VLOOKUP(B207,Sheet2!$A$1:$G$600,6,FALSE)</f>
        <v>8500</v>
      </c>
      <c r="L207" s="35">
        <f t="shared" si="7"/>
        <v>1453500</v>
      </c>
      <c r="M207" s="34">
        <v>8500</v>
      </c>
      <c r="N207" s="32">
        <f t="shared" si="6"/>
        <v>0</v>
      </c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 ht="18" hidden="1" customHeight="1" x14ac:dyDescent="0.25">
      <c r="A208" s="27">
        <v>206</v>
      </c>
      <c r="B208" s="12" t="s">
        <v>211</v>
      </c>
      <c r="C208" s="9" t="s">
        <v>211</v>
      </c>
      <c r="D208" s="8" t="s">
        <v>505</v>
      </c>
      <c r="E208" s="8">
        <v>1996</v>
      </c>
      <c r="F208" s="8" t="s">
        <v>473</v>
      </c>
      <c r="G208" s="9" t="s">
        <v>478</v>
      </c>
      <c r="H208" s="8">
        <v>16264</v>
      </c>
      <c r="I208" s="8">
        <v>3</v>
      </c>
      <c r="J208" s="8" t="s">
        <v>481</v>
      </c>
      <c r="K208" s="34">
        <f>VLOOKUP(B208,Sheet2!$A$1:$G$600,6,FALSE)</f>
        <v>7900</v>
      </c>
      <c r="L208" s="35">
        <f t="shared" si="7"/>
        <v>1350900</v>
      </c>
      <c r="M208" s="34">
        <v>7900</v>
      </c>
      <c r="N208" s="32">
        <f t="shared" si="6"/>
        <v>0</v>
      </c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 ht="18" hidden="1" customHeight="1" x14ac:dyDescent="0.25">
      <c r="A209" s="27">
        <v>207</v>
      </c>
      <c r="B209" s="12" t="s">
        <v>254</v>
      </c>
      <c r="C209" s="15" t="s">
        <v>254</v>
      </c>
      <c r="D209" s="8" t="s">
        <v>505</v>
      </c>
      <c r="E209" s="6">
        <v>1989</v>
      </c>
      <c r="F209" s="8" t="s">
        <v>474</v>
      </c>
      <c r="G209" s="9" t="s">
        <v>485</v>
      </c>
      <c r="H209" s="8">
        <v>16610</v>
      </c>
      <c r="I209" s="8">
        <v>3</v>
      </c>
      <c r="J209" s="8" t="s">
        <v>481</v>
      </c>
      <c r="K209" s="34">
        <f>VLOOKUP(B209,Sheet2!$A$1:$G$600,6,FALSE)</f>
        <v>12100</v>
      </c>
      <c r="L209" s="35">
        <f t="shared" si="7"/>
        <v>2069100</v>
      </c>
      <c r="M209" s="34">
        <v>12100</v>
      </c>
      <c r="N209" s="32">
        <f t="shared" si="6"/>
        <v>0</v>
      </c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 ht="18" hidden="1" customHeight="1" x14ac:dyDescent="0.25">
      <c r="A210" s="27">
        <v>208</v>
      </c>
      <c r="B210" s="12" t="s">
        <v>212</v>
      </c>
      <c r="C210" s="9" t="s">
        <v>212</v>
      </c>
      <c r="D210" s="8" t="s">
        <v>505</v>
      </c>
      <c r="E210" s="11">
        <v>1982</v>
      </c>
      <c r="F210" s="8" t="s">
        <v>474</v>
      </c>
      <c r="G210" s="9" t="s">
        <v>485</v>
      </c>
      <c r="H210" s="8">
        <v>16800</v>
      </c>
      <c r="I210" s="8">
        <v>3</v>
      </c>
      <c r="J210" s="8" t="s">
        <v>481</v>
      </c>
      <c r="K210" s="34">
        <f>VLOOKUP(B210,Sheet2!$A$1:$G$600,6,FALSE)</f>
        <v>12500</v>
      </c>
      <c r="L210" s="35">
        <f t="shared" si="7"/>
        <v>2137500</v>
      </c>
      <c r="M210" s="34">
        <v>12500</v>
      </c>
      <c r="N210" s="32">
        <f t="shared" si="6"/>
        <v>0</v>
      </c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 ht="18" hidden="1" customHeight="1" x14ac:dyDescent="0.25">
      <c r="A211" s="27">
        <v>209</v>
      </c>
      <c r="B211" s="12" t="s">
        <v>215</v>
      </c>
      <c r="C211" s="9" t="s">
        <v>215</v>
      </c>
      <c r="D211" s="8" t="s">
        <v>505</v>
      </c>
      <c r="E211" s="6" t="s">
        <v>475</v>
      </c>
      <c r="F211" s="8" t="s">
        <v>474</v>
      </c>
      <c r="G211" s="9" t="s">
        <v>506</v>
      </c>
      <c r="H211" s="8">
        <v>116618</v>
      </c>
      <c r="I211" s="8">
        <v>3</v>
      </c>
      <c r="J211" s="8" t="s">
        <v>492</v>
      </c>
      <c r="K211" s="34">
        <f>VLOOKUP(B211,Sheet2!$A$1:$G$600,6,FALSE)</f>
        <v>39500</v>
      </c>
      <c r="L211" s="35">
        <f t="shared" si="7"/>
        <v>6754500</v>
      </c>
      <c r="M211" s="34">
        <v>39500</v>
      </c>
      <c r="N211" s="32">
        <f t="shared" si="6"/>
        <v>0</v>
      </c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 ht="18" hidden="1" customHeight="1" x14ac:dyDescent="0.25">
      <c r="A212" s="27">
        <v>210</v>
      </c>
      <c r="B212" s="22"/>
      <c r="C212" s="9" t="s">
        <v>216</v>
      </c>
      <c r="D212" s="8" t="s">
        <v>510</v>
      </c>
      <c r="E212" s="8">
        <v>2002</v>
      </c>
      <c r="F212" s="8" t="s">
        <v>474</v>
      </c>
      <c r="G212" s="9" t="s">
        <v>485</v>
      </c>
      <c r="H212" s="8">
        <v>16600</v>
      </c>
      <c r="I212" s="8">
        <v>3</v>
      </c>
      <c r="J212" s="8" t="s">
        <v>487</v>
      </c>
      <c r="K212" s="34" t="e">
        <f>VLOOKUP(B212,Sheet2!$A$1:$G$600,6,FALSE)</f>
        <v>#N/A</v>
      </c>
      <c r="L212" s="35" t="e">
        <f t="shared" si="7"/>
        <v>#N/A</v>
      </c>
      <c r="M212" s="34">
        <v>12500</v>
      </c>
      <c r="N212" s="32" t="e">
        <f t="shared" si="6"/>
        <v>#N/A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 ht="18" hidden="1" customHeight="1" x14ac:dyDescent="0.25">
      <c r="A213" s="27">
        <v>211</v>
      </c>
      <c r="B213" s="12" t="s">
        <v>217</v>
      </c>
      <c r="C213" s="9" t="s">
        <v>217</v>
      </c>
      <c r="D213" s="8" t="s">
        <v>508</v>
      </c>
      <c r="E213" s="6">
        <v>1998</v>
      </c>
      <c r="F213" s="8" t="s">
        <v>474</v>
      </c>
      <c r="G213" s="9" t="s">
        <v>506</v>
      </c>
      <c r="H213" s="8">
        <v>16628</v>
      </c>
      <c r="I213" s="8">
        <v>3</v>
      </c>
      <c r="J213" s="8" t="s">
        <v>492</v>
      </c>
      <c r="K213" s="34">
        <f>VLOOKUP(B213,Sheet2!$A$1:$G$600,6,FALSE)</f>
        <v>28000</v>
      </c>
      <c r="L213" s="35">
        <f t="shared" si="7"/>
        <v>4788000</v>
      </c>
      <c r="M213" s="34">
        <v>28000</v>
      </c>
      <c r="N213" s="32">
        <f t="shared" si="6"/>
        <v>0</v>
      </c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 ht="18" hidden="1" customHeight="1" x14ac:dyDescent="0.25">
      <c r="A214" s="27">
        <v>212</v>
      </c>
      <c r="B214" s="12" t="s">
        <v>218</v>
      </c>
      <c r="C214" s="9" t="s">
        <v>218</v>
      </c>
      <c r="D214" s="8" t="s">
        <v>523</v>
      </c>
      <c r="E214" s="6">
        <v>1979</v>
      </c>
      <c r="F214" s="8" t="s">
        <v>474</v>
      </c>
      <c r="G214" s="9" t="s">
        <v>506</v>
      </c>
      <c r="H214" s="8">
        <v>16808</v>
      </c>
      <c r="I214" s="8">
        <v>3</v>
      </c>
      <c r="J214" s="8" t="s">
        <v>492</v>
      </c>
      <c r="K214" s="34">
        <f>VLOOKUP(B214,Sheet2!$A$1:$G$600,6,FALSE)</f>
        <v>36000</v>
      </c>
      <c r="L214" s="35">
        <f t="shared" si="7"/>
        <v>6156000</v>
      </c>
      <c r="M214" s="34">
        <v>36000</v>
      </c>
      <c r="N214" s="32">
        <f t="shared" si="6"/>
        <v>0</v>
      </c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 ht="18" hidden="1" customHeight="1" x14ac:dyDescent="0.25">
      <c r="A215" s="27">
        <v>213</v>
      </c>
      <c r="B215" s="12" t="s">
        <v>219</v>
      </c>
      <c r="C215" s="9" t="s">
        <v>219</v>
      </c>
      <c r="D215" s="8" t="s">
        <v>505</v>
      </c>
      <c r="E215" s="6" t="s">
        <v>475</v>
      </c>
      <c r="F215" s="8" t="s">
        <v>482</v>
      </c>
      <c r="G215" s="9" t="s">
        <v>506</v>
      </c>
      <c r="H215" s="8">
        <v>69178</v>
      </c>
      <c r="I215" s="8" t="s">
        <v>522</v>
      </c>
      <c r="J215" s="8" t="s">
        <v>539</v>
      </c>
      <c r="K215" s="34">
        <f>VLOOKUP(B215,Sheet2!$A$1:$G$600,6,FALSE)</f>
        <v>12000</v>
      </c>
      <c r="L215" s="35">
        <f t="shared" si="7"/>
        <v>2052000</v>
      </c>
      <c r="M215" s="34">
        <v>12000</v>
      </c>
      <c r="N215" s="32">
        <f t="shared" si="6"/>
        <v>0</v>
      </c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 ht="18" hidden="1" customHeight="1" x14ac:dyDescent="0.25">
      <c r="A216" s="27">
        <v>214</v>
      </c>
      <c r="B216" s="12" t="s">
        <v>220</v>
      </c>
      <c r="C216" s="9" t="s">
        <v>220</v>
      </c>
      <c r="D216" s="8" t="s">
        <v>513</v>
      </c>
      <c r="E216" s="11">
        <v>2007</v>
      </c>
      <c r="F216" s="8" t="s">
        <v>496</v>
      </c>
      <c r="G216" s="9" t="s">
        <v>485</v>
      </c>
      <c r="H216" s="8">
        <v>114200</v>
      </c>
      <c r="I216" s="8">
        <v>3</v>
      </c>
      <c r="J216" s="8" t="s">
        <v>490</v>
      </c>
      <c r="K216" s="34">
        <f>VLOOKUP(B216,Sheet2!$A$1:$G$600,6,FALSE)</f>
        <v>6500</v>
      </c>
      <c r="L216" s="35">
        <f t="shared" si="7"/>
        <v>1111500</v>
      </c>
      <c r="M216" s="34">
        <v>6500</v>
      </c>
      <c r="N216" s="32">
        <f t="shared" si="6"/>
        <v>0</v>
      </c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 ht="18" hidden="1" customHeight="1" x14ac:dyDescent="0.25">
      <c r="A217" s="27">
        <v>215</v>
      </c>
      <c r="B217" s="12" t="s">
        <v>222</v>
      </c>
      <c r="C217" s="9" t="s">
        <v>222</v>
      </c>
      <c r="D217" s="8" t="s">
        <v>534</v>
      </c>
      <c r="E217" s="6">
        <v>2000</v>
      </c>
      <c r="F217" s="8" t="s">
        <v>473</v>
      </c>
      <c r="G217" s="9" t="s">
        <v>506</v>
      </c>
      <c r="H217" s="8">
        <v>118208</v>
      </c>
      <c r="I217" s="8" t="s">
        <v>522</v>
      </c>
      <c r="J217" s="8" t="s">
        <v>490</v>
      </c>
      <c r="K217" s="34">
        <f>VLOOKUP(B217,Sheet2!$A$1:$G$600,6,FALSE)</f>
        <v>28000</v>
      </c>
      <c r="L217" s="35">
        <f t="shared" si="7"/>
        <v>4788000</v>
      </c>
      <c r="M217" s="34">
        <v>28000</v>
      </c>
      <c r="N217" s="32">
        <f t="shared" si="6"/>
        <v>0</v>
      </c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 ht="18" hidden="1" customHeight="1" x14ac:dyDescent="0.25">
      <c r="A218" s="27">
        <v>216</v>
      </c>
      <c r="B218" s="12" t="s">
        <v>223</v>
      </c>
      <c r="C218" s="9" t="s">
        <v>223</v>
      </c>
      <c r="D218" s="8" t="s">
        <v>534</v>
      </c>
      <c r="E218" s="8">
        <v>2001</v>
      </c>
      <c r="F218" s="8" t="s">
        <v>473</v>
      </c>
      <c r="G218" s="9" t="s">
        <v>506</v>
      </c>
      <c r="H218" s="8">
        <v>118238</v>
      </c>
      <c r="I218" s="8" t="s">
        <v>522</v>
      </c>
      <c r="J218" s="8" t="s">
        <v>488</v>
      </c>
      <c r="K218" s="34">
        <f>VLOOKUP(B218,Sheet2!$A$1:$G$600,6,FALSE)</f>
        <v>31000</v>
      </c>
      <c r="L218" s="35">
        <f t="shared" si="7"/>
        <v>5301000</v>
      </c>
      <c r="M218" s="34">
        <v>31000</v>
      </c>
      <c r="N218" s="32">
        <f t="shared" si="6"/>
        <v>0</v>
      </c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 ht="18" hidden="1" customHeight="1" x14ac:dyDescent="0.25">
      <c r="A219" s="27">
        <v>217</v>
      </c>
      <c r="B219" s="22"/>
      <c r="C219" s="9" t="s">
        <v>224</v>
      </c>
      <c r="D219" s="8" t="s">
        <v>516</v>
      </c>
      <c r="E219" s="8">
        <v>2006</v>
      </c>
      <c r="F219" s="8" t="s">
        <v>474</v>
      </c>
      <c r="G219" s="9" t="s">
        <v>495</v>
      </c>
      <c r="H219" s="8">
        <v>116509</v>
      </c>
      <c r="I219" s="8">
        <v>3</v>
      </c>
      <c r="J219" s="8" t="s">
        <v>487</v>
      </c>
      <c r="K219" s="34" t="e">
        <f>VLOOKUP(B219,Sheet2!$A$1:$G$600,6,FALSE)</f>
        <v>#N/A</v>
      </c>
      <c r="L219" s="35" t="e">
        <f t="shared" si="7"/>
        <v>#N/A</v>
      </c>
      <c r="M219" s="34">
        <v>42000</v>
      </c>
      <c r="N219" s="32" t="e">
        <f t="shared" si="6"/>
        <v>#N/A</v>
      </c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 ht="18" hidden="1" customHeight="1" x14ac:dyDescent="0.25">
      <c r="A220" s="27">
        <v>218</v>
      </c>
      <c r="B220" s="12" t="s">
        <v>225</v>
      </c>
      <c r="C220" s="9" t="s">
        <v>225</v>
      </c>
      <c r="D220" s="8" t="s">
        <v>516</v>
      </c>
      <c r="E220" s="6">
        <v>2006</v>
      </c>
      <c r="F220" s="8" t="s">
        <v>474</v>
      </c>
      <c r="G220" s="9" t="s">
        <v>506</v>
      </c>
      <c r="H220" s="8">
        <v>116528</v>
      </c>
      <c r="I220" s="8">
        <v>3</v>
      </c>
      <c r="J220" s="8" t="s">
        <v>517</v>
      </c>
      <c r="K220" s="34">
        <f>VLOOKUP(B220,Sheet2!$A$1:$G$600,6,FALSE)</f>
        <v>47000</v>
      </c>
      <c r="L220" s="35">
        <f t="shared" si="7"/>
        <v>8037000</v>
      </c>
      <c r="M220" s="34">
        <v>47000</v>
      </c>
      <c r="N220" s="32">
        <f t="shared" si="6"/>
        <v>0</v>
      </c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 ht="18" hidden="1" customHeight="1" x14ac:dyDescent="0.25">
      <c r="A221" s="27">
        <v>219</v>
      </c>
      <c r="B221" s="12" t="s">
        <v>226</v>
      </c>
      <c r="C221" s="9" t="s">
        <v>226</v>
      </c>
      <c r="D221" s="8" t="s">
        <v>516</v>
      </c>
      <c r="E221" s="6">
        <v>2008</v>
      </c>
      <c r="F221" s="8" t="s">
        <v>474</v>
      </c>
      <c r="G221" s="9" t="s">
        <v>506</v>
      </c>
      <c r="H221" s="8">
        <v>116528</v>
      </c>
      <c r="I221" s="8" t="s">
        <v>521</v>
      </c>
      <c r="J221" s="8" t="s">
        <v>540</v>
      </c>
      <c r="K221" s="34">
        <f>VLOOKUP(B221,Sheet2!$A$1:$G$600,6,FALSE)</f>
        <v>120000</v>
      </c>
      <c r="L221" s="35">
        <f t="shared" si="7"/>
        <v>20520000</v>
      </c>
      <c r="M221" s="34">
        <v>120000</v>
      </c>
      <c r="N221" s="32">
        <f t="shared" si="6"/>
        <v>0</v>
      </c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 ht="18" hidden="1" customHeight="1" x14ac:dyDescent="0.25">
      <c r="A222" s="27">
        <v>220</v>
      </c>
      <c r="B222" s="12" t="s">
        <v>266</v>
      </c>
      <c r="C222" s="15" t="s">
        <v>266</v>
      </c>
      <c r="D222" s="8" t="s">
        <v>505</v>
      </c>
      <c r="E222" s="8">
        <v>2005</v>
      </c>
      <c r="F222" s="8" t="s">
        <v>473</v>
      </c>
      <c r="G222" s="9" t="s">
        <v>485</v>
      </c>
      <c r="H222" s="8">
        <v>116200</v>
      </c>
      <c r="I222" s="8">
        <v>3</v>
      </c>
      <c r="J222" s="8" t="s">
        <v>488</v>
      </c>
      <c r="K222" s="34">
        <f>VLOOKUP(B222,Sheet2!$A$1:$G$600,6,FALSE)</f>
        <v>8500</v>
      </c>
      <c r="L222" s="35">
        <f t="shared" si="7"/>
        <v>1453500</v>
      </c>
      <c r="M222" s="34">
        <v>8500</v>
      </c>
      <c r="N222" s="32">
        <f t="shared" si="6"/>
        <v>0</v>
      </c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 ht="18" hidden="1" customHeight="1" x14ac:dyDescent="0.25">
      <c r="A223" s="27">
        <v>221</v>
      </c>
      <c r="B223" s="12" t="s">
        <v>227</v>
      </c>
      <c r="C223" s="9" t="s">
        <v>227</v>
      </c>
      <c r="D223" s="8" t="s">
        <v>505</v>
      </c>
      <c r="E223" s="6" t="s">
        <v>475</v>
      </c>
      <c r="F223" s="8" t="s">
        <v>473</v>
      </c>
      <c r="G223" s="9" t="s">
        <v>485</v>
      </c>
      <c r="H223" s="8">
        <v>116200</v>
      </c>
      <c r="I223" s="8">
        <v>3</v>
      </c>
      <c r="J223" s="8" t="s">
        <v>488</v>
      </c>
      <c r="K223" s="34">
        <f>VLOOKUP(B223,Sheet2!$A$1:$G$600,6,FALSE)</f>
        <v>8500</v>
      </c>
      <c r="L223" s="35">
        <f t="shared" si="7"/>
        <v>1453500</v>
      </c>
      <c r="M223" s="34">
        <v>8500</v>
      </c>
      <c r="N223" s="32">
        <f t="shared" si="6"/>
        <v>0</v>
      </c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 ht="18" hidden="1" customHeight="1" x14ac:dyDescent="0.25">
      <c r="A224" s="27">
        <v>222</v>
      </c>
      <c r="B224" s="12" t="s">
        <v>269</v>
      </c>
      <c r="C224" s="15" t="s">
        <v>269</v>
      </c>
      <c r="D224" s="8" t="s">
        <v>507</v>
      </c>
      <c r="E224" s="8" t="s">
        <v>475</v>
      </c>
      <c r="F224" s="8" t="s">
        <v>474</v>
      </c>
      <c r="G224" s="9" t="s">
        <v>485</v>
      </c>
      <c r="H224" s="8">
        <v>116710</v>
      </c>
      <c r="I224" s="8">
        <v>3</v>
      </c>
      <c r="J224" s="8" t="s">
        <v>487</v>
      </c>
      <c r="K224" s="34">
        <f>VLOOKUP(B224,Sheet2!$A$1:$G$600,6,FALSE)</f>
        <v>15000</v>
      </c>
      <c r="L224" s="35">
        <f t="shared" si="7"/>
        <v>2565000</v>
      </c>
      <c r="M224" s="34">
        <v>15000</v>
      </c>
      <c r="N224" s="32">
        <f t="shared" si="6"/>
        <v>0</v>
      </c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 ht="18" hidden="1" customHeight="1" x14ac:dyDescent="0.25">
      <c r="A225" s="27">
        <v>223</v>
      </c>
      <c r="B225" s="12" t="s">
        <v>271</v>
      </c>
      <c r="C225" s="15" t="s">
        <v>271</v>
      </c>
      <c r="D225" s="8" t="s">
        <v>516</v>
      </c>
      <c r="E225" s="8">
        <v>2001</v>
      </c>
      <c r="F225" s="8" t="s">
        <v>474</v>
      </c>
      <c r="G225" s="9" t="s">
        <v>506</v>
      </c>
      <c r="H225" s="8">
        <v>116528</v>
      </c>
      <c r="I225" s="8">
        <v>3</v>
      </c>
      <c r="J225" s="8" t="s">
        <v>487</v>
      </c>
      <c r="K225" s="34">
        <f>VLOOKUP(B225,Sheet2!$A$1:$G$600,6,FALSE)</f>
        <v>49000</v>
      </c>
      <c r="L225" s="35">
        <f t="shared" si="7"/>
        <v>8379000</v>
      </c>
      <c r="M225" s="34">
        <v>49000</v>
      </c>
      <c r="N225" s="32">
        <f t="shared" si="6"/>
        <v>0</v>
      </c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 ht="18" hidden="1" customHeight="1" x14ac:dyDescent="0.25">
      <c r="A226" s="27">
        <v>224</v>
      </c>
      <c r="B226" s="12" t="s">
        <v>228</v>
      </c>
      <c r="C226" s="9" t="s">
        <v>228</v>
      </c>
      <c r="D226" s="8" t="s">
        <v>516</v>
      </c>
      <c r="E226" s="8">
        <v>2007</v>
      </c>
      <c r="F226" s="8" t="s">
        <v>474</v>
      </c>
      <c r="G226" s="9" t="s">
        <v>495</v>
      </c>
      <c r="H226" s="8">
        <v>116509</v>
      </c>
      <c r="I226" s="8">
        <v>3</v>
      </c>
      <c r="J226" s="8" t="s">
        <v>493</v>
      </c>
      <c r="K226" s="34">
        <f>VLOOKUP(B226,Sheet2!$A$1:$G$600,6,FALSE)</f>
        <v>42000</v>
      </c>
      <c r="L226" s="35">
        <f t="shared" si="7"/>
        <v>7182000</v>
      </c>
      <c r="M226" s="34">
        <v>42000</v>
      </c>
      <c r="N226" s="32">
        <f t="shared" si="6"/>
        <v>0</v>
      </c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 ht="18" hidden="1" customHeight="1" x14ac:dyDescent="0.25">
      <c r="A227" s="27">
        <v>225</v>
      </c>
      <c r="B227" s="12" t="s">
        <v>229</v>
      </c>
      <c r="C227" s="9" t="s">
        <v>229</v>
      </c>
      <c r="D227" s="8" t="s">
        <v>516</v>
      </c>
      <c r="E227" s="8" t="s">
        <v>475</v>
      </c>
      <c r="F227" s="8" t="s">
        <v>474</v>
      </c>
      <c r="G227" s="9" t="s">
        <v>495</v>
      </c>
      <c r="H227" s="8">
        <v>116509</v>
      </c>
      <c r="I227" s="8">
        <v>3</v>
      </c>
      <c r="J227" s="8" t="s">
        <v>493</v>
      </c>
      <c r="K227" s="34">
        <f>VLOOKUP(B227,Sheet2!$A$1:$G$600,6,FALSE)</f>
        <v>42000</v>
      </c>
      <c r="L227" s="35">
        <f t="shared" si="7"/>
        <v>7182000</v>
      </c>
      <c r="M227" s="34">
        <v>42000</v>
      </c>
      <c r="N227" s="32">
        <f t="shared" si="6"/>
        <v>0</v>
      </c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 ht="18" hidden="1" customHeight="1" x14ac:dyDescent="0.25">
      <c r="A228" s="27">
        <v>226</v>
      </c>
      <c r="B228" s="22"/>
      <c r="C228" s="9" t="s">
        <v>230</v>
      </c>
      <c r="D228" s="8" t="s">
        <v>511</v>
      </c>
      <c r="E228" s="8" t="s">
        <v>475</v>
      </c>
      <c r="F228" s="8" t="s">
        <v>496</v>
      </c>
      <c r="G228" s="9" t="s">
        <v>483</v>
      </c>
      <c r="H228" s="8">
        <v>15223</v>
      </c>
      <c r="I228" s="8">
        <v>5</v>
      </c>
      <c r="J228" s="8" t="s">
        <v>490</v>
      </c>
      <c r="K228" s="34" t="e">
        <f>VLOOKUP(B228,Sheet2!$A$1:$G$600,6,FALSE)</f>
        <v>#N/A</v>
      </c>
      <c r="L228" s="35" t="e">
        <f t="shared" si="7"/>
        <v>#N/A</v>
      </c>
      <c r="M228" s="34">
        <v>6200</v>
      </c>
      <c r="N228" s="32" t="e">
        <f t="shared" si="6"/>
        <v>#N/A</v>
      </c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 ht="18" hidden="1" customHeight="1" x14ac:dyDescent="0.25">
      <c r="A229" s="27">
        <v>227</v>
      </c>
      <c r="B229" s="12" t="s">
        <v>231</v>
      </c>
      <c r="C229" s="9" t="s">
        <v>231</v>
      </c>
      <c r="D229" s="8" t="s">
        <v>505</v>
      </c>
      <c r="E229" s="8">
        <v>2005</v>
      </c>
      <c r="F229" s="8" t="s">
        <v>473</v>
      </c>
      <c r="G229" s="9" t="s">
        <v>489</v>
      </c>
      <c r="H229" s="8">
        <v>116201</v>
      </c>
      <c r="I229" s="8">
        <v>3</v>
      </c>
      <c r="J229" s="8" t="s">
        <v>488</v>
      </c>
      <c r="K229" s="34">
        <f>VLOOKUP(B229,Sheet2!$A$1:$G$600,6,FALSE)</f>
        <v>10000</v>
      </c>
      <c r="L229" s="35">
        <f t="shared" si="7"/>
        <v>1710000</v>
      </c>
      <c r="M229" s="34">
        <v>10000</v>
      </c>
      <c r="N229" s="32">
        <f t="shared" si="6"/>
        <v>0</v>
      </c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 ht="18" hidden="1" customHeight="1" x14ac:dyDescent="0.25">
      <c r="A230" s="27">
        <v>228</v>
      </c>
      <c r="B230" s="12" t="s">
        <v>232</v>
      </c>
      <c r="C230" s="9" t="s">
        <v>232</v>
      </c>
      <c r="D230" s="8" t="s">
        <v>505</v>
      </c>
      <c r="E230" s="6">
        <v>2007</v>
      </c>
      <c r="F230" s="8" t="s">
        <v>473</v>
      </c>
      <c r="G230" s="9" t="s">
        <v>478</v>
      </c>
      <c r="H230" s="8">
        <v>116234</v>
      </c>
      <c r="I230" s="8">
        <v>3</v>
      </c>
      <c r="J230" s="8" t="s">
        <v>481</v>
      </c>
      <c r="K230" s="34">
        <f>VLOOKUP(B230,Sheet2!$A$1:$G$600,6,FALSE)</f>
        <v>9600</v>
      </c>
      <c r="L230" s="35">
        <f t="shared" si="7"/>
        <v>1641600</v>
      </c>
      <c r="M230" s="34">
        <v>9600</v>
      </c>
      <c r="N230" s="32">
        <f t="shared" si="6"/>
        <v>0</v>
      </c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 ht="18" hidden="1" customHeight="1" x14ac:dyDescent="0.25">
      <c r="A231" s="27">
        <v>229</v>
      </c>
      <c r="B231" s="12" t="s">
        <v>233</v>
      </c>
      <c r="C231" s="9" t="s">
        <v>233</v>
      </c>
      <c r="D231" s="8" t="s">
        <v>505</v>
      </c>
      <c r="E231" s="6" t="s">
        <v>475</v>
      </c>
      <c r="F231" s="8" t="s">
        <v>473</v>
      </c>
      <c r="G231" s="9" t="s">
        <v>478</v>
      </c>
      <c r="H231" s="8">
        <v>116234</v>
      </c>
      <c r="I231" s="8">
        <v>5</v>
      </c>
      <c r="J231" s="8" t="s">
        <v>481</v>
      </c>
      <c r="K231" s="34">
        <f>VLOOKUP(B231,Sheet2!$A$1:$G$600,6,FALSE)</f>
        <v>9600</v>
      </c>
      <c r="L231" s="35">
        <f t="shared" si="7"/>
        <v>1641600</v>
      </c>
      <c r="M231" s="34">
        <v>9600</v>
      </c>
      <c r="N231" s="32">
        <f t="shared" si="6"/>
        <v>0</v>
      </c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 ht="18" hidden="1" customHeight="1" x14ac:dyDescent="0.25">
      <c r="A232" s="27">
        <v>230</v>
      </c>
      <c r="B232" s="12" t="s">
        <v>234</v>
      </c>
      <c r="C232" s="9" t="s">
        <v>234</v>
      </c>
      <c r="D232" s="8" t="s">
        <v>510</v>
      </c>
      <c r="E232" s="6" t="s">
        <v>475</v>
      </c>
      <c r="F232" s="8" t="s">
        <v>476</v>
      </c>
      <c r="G232" s="9" t="s">
        <v>483</v>
      </c>
      <c r="H232" s="8">
        <v>326933</v>
      </c>
      <c r="I232" s="8">
        <v>3</v>
      </c>
      <c r="J232" s="8" t="s">
        <v>487</v>
      </c>
      <c r="K232" s="34">
        <f>VLOOKUP(B232,Sheet2!$A$1:$G$600,6,FALSE)</f>
        <v>21500</v>
      </c>
      <c r="L232" s="35">
        <f t="shared" si="7"/>
        <v>3676500</v>
      </c>
      <c r="M232" s="34">
        <v>21500</v>
      </c>
      <c r="N232" s="32">
        <f t="shared" si="6"/>
        <v>0</v>
      </c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 ht="18" hidden="1" customHeight="1" x14ac:dyDescent="0.25">
      <c r="A233" s="27">
        <v>231</v>
      </c>
      <c r="B233" s="12" t="s">
        <v>235</v>
      </c>
      <c r="C233" s="9" t="s">
        <v>235</v>
      </c>
      <c r="D233" s="8" t="s">
        <v>505</v>
      </c>
      <c r="E233" s="6">
        <v>2004</v>
      </c>
      <c r="F233" s="8" t="s">
        <v>473</v>
      </c>
      <c r="G233" s="9" t="s">
        <v>478</v>
      </c>
      <c r="H233" s="8">
        <v>116264</v>
      </c>
      <c r="I233" s="8">
        <v>5</v>
      </c>
      <c r="J233" s="8" t="s">
        <v>481</v>
      </c>
      <c r="K233" s="34">
        <f>VLOOKUP(B233,Sheet2!$A$1:$G$600,6,FALSE)</f>
        <v>9000</v>
      </c>
      <c r="L233" s="35">
        <f t="shared" si="7"/>
        <v>1539000</v>
      </c>
      <c r="M233" s="34">
        <v>9000</v>
      </c>
      <c r="N233" s="32">
        <f t="shared" si="6"/>
        <v>0</v>
      </c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 ht="18" hidden="1" customHeight="1" x14ac:dyDescent="0.25">
      <c r="A234" s="27">
        <v>232</v>
      </c>
      <c r="B234" s="22"/>
      <c r="C234" s="9" t="s">
        <v>236</v>
      </c>
      <c r="D234" s="8" t="s">
        <v>534</v>
      </c>
      <c r="E234" s="6" t="s">
        <v>475</v>
      </c>
      <c r="F234" s="8" t="s">
        <v>473</v>
      </c>
      <c r="G234" s="9" t="s">
        <v>506</v>
      </c>
      <c r="H234" s="8">
        <v>18948</v>
      </c>
      <c r="I234" s="8" t="s">
        <v>531</v>
      </c>
      <c r="J234" s="8" t="s">
        <v>538</v>
      </c>
      <c r="K234" s="34" t="e">
        <f>VLOOKUP(B234,Sheet2!$A$1:$G$600,6,FALSE)</f>
        <v>#N/A</v>
      </c>
      <c r="L234" s="35" t="e">
        <f t="shared" si="7"/>
        <v>#N/A</v>
      </c>
      <c r="M234" s="34">
        <v>59000</v>
      </c>
      <c r="N234" s="32" t="e">
        <f t="shared" si="6"/>
        <v>#N/A</v>
      </c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 ht="18" hidden="1" customHeight="1" x14ac:dyDescent="0.25">
      <c r="A235" s="27">
        <v>233</v>
      </c>
      <c r="B235" s="12" t="s">
        <v>238</v>
      </c>
      <c r="C235" s="9" t="s">
        <v>238</v>
      </c>
      <c r="D235" s="8" t="s">
        <v>505</v>
      </c>
      <c r="E235" s="6">
        <v>2006</v>
      </c>
      <c r="F235" s="8" t="s">
        <v>494</v>
      </c>
      <c r="G235" s="9" t="s">
        <v>495</v>
      </c>
      <c r="H235" s="8">
        <v>178279</v>
      </c>
      <c r="I235" s="8" t="s">
        <v>522</v>
      </c>
      <c r="J235" s="8" t="s">
        <v>481</v>
      </c>
      <c r="K235" s="34">
        <f>VLOOKUP(B235,Sheet2!$A$1:$G$600,6,FALSE)</f>
        <v>17100</v>
      </c>
      <c r="L235" s="35">
        <f t="shared" si="7"/>
        <v>2924100</v>
      </c>
      <c r="M235" s="34">
        <v>17100</v>
      </c>
      <c r="N235" s="32">
        <f t="shared" si="6"/>
        <v>0</v>
      </c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 ht="18" hidden="1" customHeight="1" x14ac:dyDescent="0.25">
      <c r="A236" s="27">
        <v>234</v>
      </c>
      <c r="B236" s="22"/>
      <c r="C236" s="9" t="s">
        <v>239</v>
      </c>
      <c r="D236" s="8" t="s">
        <v>505</v>
      </c>
      <c r="E236" s="6">
        <v>2005</v>
      </c>
      <c r="F236" s="8" t="s">
        <v>482</v>
      </c>
      <c r="G236" s="9" t="s">
        <v>489</v>
      </c>
      <c r="H236" s="8">
        <v>179161</v>
      </c>
      <c r="I236" s="8">
        <v>5</v>
      </c>
      <c r="J236" s="8" t="s">
        <v>488</v>
      </c>
      <c r="K236" s="34" t="e">
        <f>VLOOKUP(B236,Sheet2!$A$1:$G$600,6,FALSE)</f>
        <v>#N/A</v>
      </c>
      <c r="L236" s="35" t="e">
        <f t="shared" si="7"/>
        <v>#N/A</v>
      </c>
      <c r="M236" s="34">
        <v>6800</v>
      </c>
      <c r="N236" s="32" t="e">
        <f t="shared" si="6"/>
        <v>#N/A</v>
      </c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 ht="18" hidden="1" customHeight="1" x14ac:dyDescent="0.25">
      <c r="A237" s="27">
        <v>235</v>
      </c>
      <c r="B237" s="13" t="s">
        <v>240</v>
      </c>
      <c r="C237" s="9" t="s">
        <v>240</v>
      </c>
      <c r="D237" s="8" t="s">
        <v>534</v>
      </c>
      <c r="E237" s="8">
        <v>1984</v>
      </c>
      <c r="F237" s="8" t="s">
        <v>473</v>
      </c>
      <c r="G237" s="9" t="s">
        <v>506</v>
      </c>
      <c r="H237" s="8">
        <v>18038</v>
      </c>
      <c r="I237" s="8" t="s">
        <v>522</v>
      </c>
      <c r="J237" s="8" t="s">
        <v>517</v>
      </c>
      <c r="K237" s="34">
        <f>VLOOKUP(B237,Sheet2!$A$1:$G$600,6,FALSE)</f>
        <v>21000</v>
      </c>
      <c r="L237" s="35">
        <f t="shared" si="7"/>
        <v>3591000</v>
      </c>
      <c r="M237" s="34">
        <v>21000</v>
      </c>
      <c r="N237" s="32">
        <f t="shared" si="6"/>
        <v>0</v>
      </c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 ht="18" hidden="1" customHeight="1" x14ac:dyDescent="0.25">
      <c r="A238" s="27">
        <v>236</v>
      </c>
      <c r="B238" s="12" t="s">
        <v>282</v>
      </c>
      <c r="C238" s="15" t="s">
        <v>282</v>
      </c>
      <c r="D238" s="8" t="s">
        <v>505</v>
      </c>
      <c r="E238" s="6">
        <v>2006</v>
      </c>
      <c r="F238" s="8" t="s">
        <v>473</v>
      </c>
      <c r="G238" s="9" t="s">
        <v>478</v>
      </c>
      <c r="H238" s="8">
        <v>116264</v>
      </c>
      <c r="I238" s="54">
        <v>3</v>
      </c>
      <c r="J238" s="8" t="s">
        <v>481</v>
      </c>
      <c r="K238" s="34">
        <f>VLOOKUP(B238,Sheet2!$A$1:$G$600,6,FALSE)</f>
        <v>9100</v>
      </c>
      <c r="L238" s="35">
        <f t="shared" si="7"/>
        <v>1556100</v>
      </c>
      <c r="M238" s="34">
        <v>9100</v>
      </c>
      <c r="N238" s="32">
        <f t="shared" si="6"/>
        <v>0</v>
      </c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 ht="18" hidden="1" customHeight="1" x14ac:dyDescent="0.25">
      <c r="A239" s="27">
        <v>237</v>
      </c>
      <c r="B239" s="12" t="s">
        <v>242</v>
      </c>
      <c r="C239" s="9" t="s">
        <v>242</v>
      </c>
      <c r="D239" s="8" t="s">
        <v>505</v>
      </c>
      <c r="E239" s="8">
        <v>2010</v>
      </c>
      <c r="F239" s="8" t="s">
        <v>494</v>
      </c>
      <c r="G239" s="9" t="s">
        <v>478</v>
      </c>
      <c r="H239" s="8">
        <v>178384</v>
      </c>
      <c r="I239" s="8">
        <v>5</v>
      </c>
      <c r="J239" s="8" t="s">
        <v>537</v>
      </c>
      <c r="K239" s="34">
        <f>VLOOKUP(B239,Sheet2!$A$1:$G$600,6,FALSE)</f>
        <v>14000</v>
      </c>
      <c r="L239" s="35">
        <f t="shared" si="7"/>
        <v>2394000</v>
      </c>
      <c r="M239" s="34">
        <v>14000</v>
      </c>
      <c r="N239" s="32">
        <f t="shared" si="6"/>
        <v>0</v>
      </c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 ht="18" hidden="1" customHeight="1" x14ac:dyDescent="0.25">
      <c r="A240" s="27">
        <v>238</v>
      </c>
      <c r="B240" s="12" t="s">
        <v>244</v>
      </c>
      <c r="C240" s="9" t="s">
        <v>244</v>
      </c>
      <c r="D240" s="8" t="s">
        <v>524</v>
      </c>
      <c r="E240" s="6" t="s">
        <v>475</v>
      </c>
      <c r="F240" s="8" t="s">
        <v>474</v>
      </c>
      <c r="G240" s="9" t="s">
        <v>485</v>
      </c>
      <c r="H240" s="8">
        <v>16570</v>
      </c>
      <c r="I240" s="8">
        <v>3</v>
      </c>
      <c r="J240" s="8" t="s">
        <v>490</v>
      </c>
      <c r="K240" s="34">
        <f>VLOOKUP(B240,Sheet2!$A$1:$G$600,6,FALSE)</f>
        <v>10300</v>
      </c>
      <c r="L240" s="35">
        <f t="shared" si="7"/>
        <v>1761300</v>
      </c>
      <c r="M240" s="34">
        <v>10300</v>
      </c>
      <c r="N240" s="32">
        <f t="shared" si="6"/>
        <v>0</v>
      </c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 ht="18" hidden="1" customHeight="1" x14ac:dyDescent="0.25">
      <c r="A241" s="27">
        <v>239</v>
      </c>
      <c r="B241" s="12" t="s">
        <v>245</v>
      </c>
      <c r="C241" s="9" t="s">
        <v>245</v>
      </c>
      <c r="D241" s="8" t="s">
        <v>524</v>
      </c>
      <c r="E241" s="6">
        <v>1993</v>
      </c>
      <c r="F241" s="8" t="s">
        <v>474</v>
      </c>
      <c r="G241" s="9" t="s">
        <v>485</v>
      </c>
      <c r="H241" s="8">
        <v>16570</v>
      </c>
      <c r="I241" s="8">
        <v>3</v>
      </c>
      <c r="J241" s="8" t="s">
        <v>479</v>
      </c>
      <c r="K241" s="34">
        <f>VLOOKUP(B241,Sheet2!$A$1:$G$600,6,FALSE)</f>
        <v>10800</v>
      </c>
      <c r="L241" s="35">
        <f t="shared" si="7"/>
        <v>1846800</v>
      </c>
      <c r="M241" s="34">
        <v>10800</v>
      </c>
      <c r="N241" s="32">
        <f t="shared" si="6"/>
        <v>0</v>
      </c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 ht="18" hidden="1" customHeight="1" x14ac:dyDescent="0.25">
      <c r="A242" s="27">
        <v>240</v>
      </c>
      <c r="B242" s="12" t="s">
        <v>246</v>
      </c>
      <c r="C242" s="9" t="s">
        <v>246</v>
      </c>
      <c r="D242" s="8" t="s">
        <v>508</v>
      </c>
      <c r="E242" s="6" t="s">
        <v>475</v>
      </c>
      <c r="F242" s="8" t="s">
        <v>474</v>
      </c>
      <c r="G242" s="9" t="s">
        <v>509</v>
      </c>
      <c r="H242" s="8">
        <v>16622</v>
      </c>
      <c r="I242" s="8">
        <v>3</v>
      </c>
      <c r="J242" s="8" t="s">
        <v>529</v>
      </c>
      <c r="K242" s="34">
        <f>VLOOKUP(B242,Sheet2!$A$1:$G$600,6,FALSE)</f>
        <v>12400</v>
      </c>
      <c r="L242" s="35">
        <f t="shared" si="7"/>
        <v>2120400</v>
      </c>
      <c r="M242" s="34">
        <v>12400</v>
      </c>
      <c r="N242" s="32">
        <f t="shared" si="6"/>
        <v>0</v>
      </c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 ht="18" hidden="1" customHeight="1" x14ac:dyDescent="0.25">
      <c r="A243" s="27">
        <v>241</v>
      </c>
      <c r="B243" s="12" t="s">
        <v>248</v>
      </c>
      <c r="C243" s="9" t="s">
        <v>248</v>
      </c>
      <c r="D243" s="8" t="s">
        <v>523</v>
      </c>
      <c r="E243" s="8">
        <v>2002</v>
      </c>
      <c r="F243" s="8" t="s">
        <v>474</v>
      </c>
      <c r="G243" s="9" t="s">
        <v>495</v>
      </c>
      <c r="H243" s="8">
        <v>116519</v>
      </c>
      <c r="I243" s="8">
        <v>3</v>
      </c>
      <c r="J243" s="8" t="s">
        <v>487</v>
      </c>
      <c r="K243" s="34">
        <f>VLOOKUP(B243,Sheet2!$A$1:$G$600,6,FALSE)</f>
        <v>12000</v>
      </c>
      <c r="L243" s="35">
        <f t="shared" si="7"/>
        <v>2052000</v>
      </c>
      <c r="M243" s="34">
        <v>12000</v>
      </c>
      <c r="N243" s="32">
        <f t="shared" si="6"/>
        <v>0</v>
      </c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 ht="18" hidden="1" customHeight="1" x14ac:dyDescent="0.25">
      <c r="A244" s="27">
        <v>242</v>
      </c>
      <c r="B244" s="12" t="s">
        <v>249</v>
      </c>
      <c r="C244" s="9" t="s">
        <v>249</v>
      </c>
      <c r="D244" s="8" t="s">
        <v>510</v>
      </c>
      <c r="E244" s="8">
        <v>2004</v>
      </c>
      <c r="F244" s="8" t="s">
        <v>474</v>
      </c>
      <c r="G244" s="9" t="s">
        <v>520</v>
      </c>
      <c r="H244" s="8">
        <v>116515</v>
      </c>
      <c r="I244" s="8">
        <v>3</v>
      </c>
      <c r="J244" s="8" t="s">
        <v>481</v>
      </c>
      <c r="K244" s="34">
        <f>VLOOKUP(B244,Sheet2!$A$1:$G$600,6,FALSE)</f>
        <v>12000</v>
      </c>
      <c r="L244" s="35">
        <f t="shared" si="7"/>
        <v>2052000</v>
      </c>
      <c r="M244" s="34">
        <v>12000</v>
      </c>
      <c r="N244" s="32">
        <f t="shared" si="6"/>
        <v>0</v>
      </c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 ht="18" hidden="1" customHeight="1" x14ac:dyDescent="0.25">
      <c r="A245" s="27">
        <v>243</v>
      </c>
      <c r="B245" s="12" t="s">
        <v>250</v>
      </c>
      <c r="C245" s="9" t="s">
        <v>250</v>
      </c>
      <c r="D245" s="8" t="s">
        <v>505</v>
      </c>
      <c r="E245" s="6">
        <v>2004</v>
      </c>
      <c r="F245" s="8" t="s">
        <v>474</v>
      </c>
      <c r="G245" s="9" t="s">
        <v>506</v>
      </c>
      <c r="H245" s="8">
        <v>116528</v>
      </c>
      <c r="I245" s="8">
        <v>3</v>
      </c>
      <c r="J245" s="8" t="s">
        <v>481</v>
      </c>
      <c r="K245" s="34">
        <f>VLOOKUP(B245,Sheet2!$A$1:$G$600,6,FALSE)</f>
        <v>12100</v>
      </c>
      <c r="L245" s="35">
        <f t="shared" si="7"/>
        <v>2069100</v>
      </c>
      <c r="M245" s="34">
        <v>12100</v>
      </c>
      <c r="N245" s="32">
        <f t="shared" si="6"/>
        <v>0</v>
      </c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 ht="18" hidden="1" customHeight="1" x14ac:dyDescent="0.25">
      <c r="A246" s="27">
        <v>244</v>
      </c>
      <c r="B246" s="12" t="s">
        <v>251</v>
      </c>
      <c r="C246" s="9" t="s">
        <v>251</v>
      </c>
      <c r="D246" s="8" t="s">
        <v>516</v>
      </c>
      <c r="E246" s="6">
        <v>2005</v>
      </c>
      <c r="F246" s="8" t="s">
        <v>474</v>
      </c>
      <c r="G246" s="9" t="s">
        <v>495</v>
      </c>
      <c r="H246" s="8">
        <v>116519</v>
      </c>
      <c r="I246" s="8" t="s">
        <v>521</v>
      </c>
      <c r="J246" s="8" t="s">
        <v>541</v>
      </c>
      <c r="K246" s="34">
        <f>VLOOKUP(B246,Sheet2!$A$1:$G$600,6,FALSE)</f>
        <v>85000</v>
      </c>
      <c r="L246" s="35">
        <f t="shared" si="7"/>
        <v>14535000</v>
      </c>
      <c r="M246" s="34">
        <v>85000</v>
      </c>
      <c r="N246" s="32">
        <f t="shared" si="6"/>
        <v>0</v>
      </c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 ht="18" hidden="1" customHeight="1" x14ac:dyDescent="0.25">
      <c r="A247" s="27">
        <v>245</v>
      </c>
      <c r="B247" s="12" t="s">
        <v>252</v>
      </c>
      <c r="C247" s="9" t="s">
        <v>252</v>
      </c>
      <c r="D247" s="8" t="s">
        <v>516</v>
      </c>
      <c r="E247" s="6">
        <v>2005</v>
      </c>
      <c r="F247" s="8" t="s">
        <v>474</v>
      </c>
      <c r="G247" s="9" t="s">
        <v>506</v>
      </c>
      <c r="H247" s="8">
        <v>116518</v>
      </c>
      <c r="I247" s="8" t="s">
        <v>521</v>
      </c>
      <c r="J247" s="8" t="s">
        <v>479</v>
      </c>
      <c r="K247" s="34">
        <f>VLOOKUP(B247,Sheet2!$A$1:$G$600,6,FALSE)</f>
        <v>36000</v>
      </c>
      <c r="L247" s="35">
        <f t="shared" si="7"/>
        <v>6156000</v>
      </c>
      <c r="M247" s="34">
        <v>36000</v>
      </c>
      <c r="N247" s="32">
        <f t="shared" si="6"/>
        <v>0</v>
      </c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 ht="18" hidden="1" customHeight="1" x14ac:dyDescent="0.25">
      <c r="A248" s="27">
        <v>246</v>
      </c>
      <c r="B248" s="12" t="s">
        <v>253</v>
      </c>
      <c r="C248" s="9" t="s">
        <v>253</v>
      </c>
      <c r="D248" s="8" t="s">
        <v>516</v>
      </c>
      <c r="E248" s="6" t="s">
        <v>475</v>
      </c>
      <c r="F248" s="8" t="s">
        <v>474</v>
      </c>
      <c r="G248" s="9" t="s">
        <v>520</v>
      </c>
      <c r="H248" s="8">
        <v>116515</v>
      </c>
      <c r="I248" s="8" t="s">
        <v>521</v>
      </c>
      <c r="J248" s="8" t="s">
        <v>535</v>
      </c>
      <c r="K248" s="34">
        <f>VLOOKUP(B248,Sheet2!$A$1:$G$600,6,FALSE)</f>
        <v>45000</v>
      </c>
      <c r="L248" s="35">
        <f t="shared" si="7"/>
        <v>7695000</v>
      </c>
      <c r="M248" s="34">
        <v>45000</v>
      </c>
      <c r="N248" s="32">
        <f t="shared" si="6"/>
        <v>0</v>
      </c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18" hidden="1" customHeight="1" x14ac:dyDescent="0.25">
      <c r="A249" s="27">
        <v>247</v>
      </c>
      <c r="B249" s="12" t="s">
        <v>255</v>
      </c>
      <c r="C249" s="9" t="s">
        <v>255</v>
      </c>
      <c r="D249" s="8" t="s">
        <v>516</v>
      </c>
      <c r="E249" s="11">
        <v>2007</v>
      </c>
      <c r="F249" s="8" t="s">
        <v>474</v>
      </c>
      <c r="G249" s="9" t="s">
        <v>485</v>
      </c>
      <c r="H249" s="8">
        <v>116520</v>
      </c>
      <c r="I249" s="8">
        <v>3</v>
      </c>
      <c r="J249" s="8" t="s">
        <v>481</v>
      </c>
      <c r="K249" s="34">
        <f>VLOOKUP(B249,Sheet2!$A$1:$G$600,6,FALSE)</f>
        <v>25500</v>
      </c>
      <c r="L249" s="35">
        <f t="shared" si="7"/>
        <v>4360500</v>
      </c>
      <c r="M249" s="34">
        <v>25500</v>
      </c>
      <c r="N249" s="32">
        <f t="shared" si="6"/>
        <v>0</v>
      </c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 ht="18" hidden="1" customHeight="1" x14ac:dyDescent="0.25">
      <c r="A250" s="27">
        <v>248</v>
      </c>
      <c r="B250" s="12" t="s">
        <v>256</v>
      </c>
      <c r="C250" s="9" t="s">
        <v>256</v>
      </c>
      <c r="D250" s="8" t="s">
        <v>516</v>
      </c>
      <c r="E250" s="8">
        <v>2005</v>
      </c>
      <c r="F250" s="8" t="s">
        <v>474</v>
      </c>
      <c r="G250" s="9" t="s">
        <v>506</v>
      </c>
      <c r="H250" s="8">
        <v>116528</v>
      </c>
      <c r="I250" s="8">
        <v>3</v>
      </c>
      <c r="J250" s="8" t="s">
        <v>487</v>
      </c>
      <c r="K250" s="34">
        <f>VLOOKUP(B250,Sheet2!$A$1:$G$600,6,FALSE)</f>
        <v>47000</v>
      </c>
      <c r="L250" s="35">
        <f t="shared" si="7"/>
        <v>8037000</v>
      </c>
      <c r="M250" s="34">
        <v>47000</v>
      </c>
      <c r="N250" s="32">
        <f t="shared" si="6"/>
        <v>0</v>
      </c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 ht="18" hidden="1" customHeight="1" x14ac:dyDescent="0.25">
      <c r="A251" s="27">
        <v>249</v>
      </c>
      <c r="B251" s="12" t="s">
        <v>257</v>
      </c>
      <c r="C251" s="9" t="s">
        <v>257</v>
      </c>
      <c r="D251" s="8" t="s">
        <v>516</v>
      </c>
      <c r="E251" s="6">
        <v>2006</v>
      </c>
      <c r="F251" s="8" t="s">
        <v>474</v>
      </c>
      <c r="G251" s="9" t="s">
        <v>483</v>
      </c>
      <c r="H251" s="8">
        <v>116523</v>
      </c>
      <c r="I251" s="8">
        <v>3</v>
      </c>
      <c r="J251" s="8" t="s">
        <v>490</v>
      </c>
      <c r="K251" s="34">
        <f>VLOOKUP(B251,Sheet2!$A$1:$G$600,6,FALSE)</f>
        <v>23500</v>
      </c>
      <c r="L251" s="35">
        <f t="shared" si="7"/>
        <v>4018500</v>
      </c>
      <c r="M251" s="34">
        <v>23500</v>
      </c>
      <c r="N251" s="32">
        <f t="shared" si="6"/>
        <v>0</v>
      </c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18" hidden="1" customHeight="1" x14ac:dyDescent="0.25">
      <c r="A252" s="27">
        <v>250</v>
      </c>
      <c r="B252" s="12" t="s">
        <v>258</v>
      </c>
      <c r="C252" s="9" t="s">
        <v>258</v>
      </c>
      <c r="D252" s="8" t="s">
        <v>516</v>
      </c>
      <c r="E252" s="6">
        <v>2007</v>
      </c>
      <c r="F252" s="8" t="s">
        <v>474</v>
      </c>
      <c r="G252" s="9" t="s">
        <v>506</v>
      </c>
      <c r="H252" s="8">
        <v>116518</v>
      </c>
      <c r="I252" s="8" t="s">
        <v>521</v>
      </c>
      <c r="J252" s="8" t="s">
        <v>487</v>
      </c>
      <c r="K252" s="34">
        <f>VLOOKUP(B252,Sheet2!$A$1:$G$600,6,FALSE)</f>
        <v>37000</v>
      </c>
      <c r="L252" s="35">
        <f t="shared" si="7"/>
        <v>6327000</v>
      </c>
      <c r="M252" s="34">
        <v>37000</v>
      </c>
      <c r="N252" s="32">
        <f t="shared" si="6"/>
        <v>0</v>
      </c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 ht="18" hidden="1" customHeight="1" x14ac:dyDescent="0.25">
      <c r="A253" s="27">
        <v>251</v>
      </c>
      <c r="B253" s="12" t="s">
        <v>259</v>
      </c>
      <c r="C253" s="9" t="s">
        <v>259</v>
      </c>
      <c r="D253" s="8" t="s">
        <v>524</v>
      </c>
      <c r="E253" s="8">
        <v>1999</v>
      </c>
      <c r="F253" s="8" t="s">
        <v>474</v>
      </c>
      <c r="G253" s="9" t="s">
        <v>485</v>
      </c>
      <c r="H253" s="8">
        <v>16570</v>
      </c>
      <c r="I253" s="8">
        <v>3</v>
      </c>
      <c r="J253" s="8" t="s">
        <v>481</v>
      </c>
      <c r="K253" s="34">
        <f>VLOOKUP(B253,Sheet2!$A$1:$G$600,6,FALSE)</f>
        <v>9600</v>
      </c>
      <c r="L253" s="35">
        <f t="shared" si="7"/>
        <v>1641600</v>
      </c>
      <c r="M253" s="34">
        <v>9600</v>
      </c>
      <c r="N253" s="32">
        <f t="shared" si="6"/>
        <v>0</v>
      </c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 ht="18" hidden="1" customHeight="1" x14ac:dyDescent="0.25">
      <c r="A254" s="27">
        <v>252</v>
      </c>
      <c r="B254" s="13" t="s">
        <v>260</v>
      </c>
      <c r="C254" s="9" t="s">
        <v>260</v>
      </c>
      <c r="D254" s="8" t="s">
        <v>526</v>
      </c>
      <c r="E254" s="8">
        <v>2004</v>
      </c>
      <c r="F254" s="8" t="s">
        <v>473</v>
      </c>
      <c r="G254" s="9" t="s">
        <v>485</v>
      </c>
      <c r="H254" s="8">
        <v>114270</v>
      </c>
      <c r="I254" s="8">
        <v>3</v>
      </c>
      <c r="J254" s="8" t="s">
        <v>481</v>
      </c>
      <c r="K254" s="34">
        <f>VLOOKUP(B254,Sheet2!$A$1:$G$600,6,FALSE)</f>
        <v>7500</v>
      </c>
      <c r="L254" s="35">
        <f t="shared" si="7"/>
        <v>1282500</v>
      </c>
      <c r="M254" s="34">
        <v>7500</v>
      </c>
      <c r="N254" s="32">
        <f t="shared" si="6"/>
        <v>0</v>
      </c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 ht="18" hidden="1" customHeight="1" x14ac:dyDescent="0.25">
      <c r="A255" s="27">
        <v>253</v>
      </c>
      <c r="B255" s="12" t="s">
        <v>261</v>
      </c>
      <c r="C255" s="69" t="s">
        <v>261</v>
      </c>
      <c r="D255" s="8" t="s">
        <v>526</v>
      </c>
      <c r="E255" s="6">
        <v>2004</v>
      </c>
      <c r="F255" s="8" t="s">
        <v>473</v>
      </c>
      <c r="G255" s="9" t="s">
        <v>485</v>
      </c>
      <c r="H255" s="8">
        <v>114270</v>
      </c>
      <c r="I255" s="8">
        <v>3</v>
      </c>
      <c r="J255" s="8" t="s">
        <v>481</v>
      </c>
      <c r="K255" s="34">
        <f>VLOOKUP(B255,Sheet2!$A$1:$G$600,6,FALSE)</f>
        <v>7500</v>
      </c>
      <c r="L255" s="35">
        <f t="shared" si="7"/>
        <v>1282500</v>
      </c>
      <c r="M255" s="34">
        <v>7500</v>
      </c>
      <c r="N255" s="32">
        <f t="shared" si="6"/>
        <v>0</v>
      </c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 ht="18" hidden="1" customHeight="1" x14ac:dyDescent="0.25">
      <c r="A256" s="27">
        <v>254</v>
      </c>
      <c r="B256" s="24"/>
      <c r="C256" s="69" t="s">
        <v>262</v>
      </c>
      <c r="D256" s="8" t="s">
        <v>524</v>
      </c>
      <c r="E256" s="8">
        <v>1997</v>
      </c>
      <c r="F256" s="8" t="s">
        <v>474</v>
      </c>
      <c r="G256" s="9" t="s">
        <v>485</v>
      </c>
      <c r="H256" s="8">
        <v>16570</v>
      </c>
      <c r="I256" s="8">
        <v>3</v>
      </c>
      <c r="J256" s="8" t="s">
        <v>481</v>
      </c>
      <c r="K256" s="34" t="e">
        <f>VLOOKUP(B256,Sheet2!$A$1:$G$600,6,FALSE)</f>
        <v>#N/A</v>
      </c>
      <c r="L256" s="35" t="e">
        <f t="shared" si="7"/>
        <v>#N/A</v>
      </c>
      <c r="M256" s="34">
        <v>9600</v>
      </c>
      <c r="N256" s="32" t="e">
        <f t="shared" si="6"/>
        <v>#N/A</v>
      </c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 ht="18" hidden="1" customHeight="1" x14ac:dyDescent="0.25">
      <c r="A257" s="27">
        <v>255</v>
      </c>
      <c r="B257" s="12" t="s">
        <v>263</v>
      </c>
      <c r="C257" s="9" t="s">
        <v>263</v>
      </c>
      <c r="D257" s="8" t="s">
        <v>524</v>
      </c>
      <c r="E257" s="6">
        <v>2002</v>
      </c>
      <c r="F257" s="8" t="s">
        <v>474</v>
      </c>
      <c r="G257" s="9" t="s">
        <v>485</v>
      </c>
      <c r="H257" s="8">
        <v>16570</v>
      </c>
      <c r="I257" s="8">
        <v>3</v>
      </c>
      <c r="J257" s="8" t="s">
        <v>490</v>
      </c>
      <c r="K257" s="34">
        <f>VLOOKUP(B257,Sheet2!$A$1:$G$600,6,FALSE)</f>
        <v>9900</v>
      </c>
      <c r="L257" s="35">
        <f t="shared" si="7"/>
        <v>1692900</v>
      </c>
      <c r="M257" s="34">
        <v>9900</v>
      </c>
      <c r="N257" s="32">
        <f t="shared" si="6"/>
        <v>0</v>
      </c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 ht="18" hidden="1" customHeight="1" x14ac:dyDescent="0.25">
      <c r="A258" s="27">
        <v>256</v>
      </c>
      <c r="B258" s="12" t="s">
        <v>264</v>
      </c>
      <c r="C258" s="9" t="s">
        <v>264</v>
      </c>
      <c r="D258" s="8" t="s">
        <v>508</v>
      </c>
      <c r="E258" s="6">
        <v>2002</v>
      </c>
      <c r="F258" s="8" t="s">
        <v>474</v>
      </c>
      <c r="G258" s="9" t="s">
        <v>506</v>
      </c>
      <c r="H258" s="8">
        <v>16628</v>
      </c>
      <c r="I258" s="8">
        <v>3</v>
      </c>
      <c r="J258" s="8" t="s">
        <v>542</v>
      </c>
      <c r="K258" s="34">
        <f>VLOOKUP(B258,Sheet2!$A$1:$G$600,6,FALSE)</f>
        <v>31000</v>
      </c>
      <c r="L258" s="35">
        <f t="shared" si="7"/>
        <v>5301000</v>
      </c>
      <c r="M258" s="34">
        <v>31000</v>
      </c>
      <c r="N258" s="32">
        <f t="shared" si="6"/>
        <v>0</v>
      </c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 ht="18" hidden="1" customHeight="1" x14ac:dyDescent="0.25">
      <c r="A259" s="27">
        <v>257</v>
      </c>
      <c r="B259" s="22"/>
      <c r="C259" s="9" t="s">
        <v>265</v>
      </c>
      <c r="D259" s="8" t="s">
        <v>519</v>
      </c>
      <c r="E259" s="6" t="s">
        <v>475</v>
      </c>
      <c r="F259" s="8" t="s">
        <v>476</v>
      </c>
      <c r="G259" s="9" t="s">
        <v>483</v>
      </c>
      <c r="H259" s="8">
        <v>326933</v>
      </c>
      <c r="I259" s="8">
        <v>3</v>
      </c>
      <c r="J259" s="8" t="s">
        <v>487</v>
      </c>
      <c r="K259" s="34" t="e">
        <f>VLOOKUP(B259,Sheet2!$A$1:$G$600,6,FALSE)</f>
        <v>#N/A</v>
      </c>
      <c r="L259" s="35" t="e">
        <f t="shared" si="7"/>
        <v>#N/A</v>
      </c>
      <c r="M259" s="34">
        <v>21000</v>
      </c>
      <c r="N259" s="32" t="e">
        <f t="shared" si="6"/>
        <v>#N/A</v>
      </c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 ht="18" hidden="1" customHeight="1" x14ac:dyDescent="0.25">
      <c r="A260" s="27">
        <v>258</v>
      </c>
      <c r="B260" s="12" t="s">
        <v>267</v>
      </c>
      <c r="C260" s="9" t="s">
        <v>267</v>
      </c>
      <c r="D260" s="8" t="s">
        <v>531</v>
      </c>
      <c r="E260" s="6">
        <v>2008</v>
      </c>
      <c r="F260" s="8" t="s">
        <v>474</v>
      </c>
      <c r="G260" s="9" t="s">
        <v>485</v>
      </c>
      <c r="H260" s="8">
        <v>116400</v>
      </c>
      <c r="I260" s="8">
        <v>3</v>
      </c>
      <c r="J260" s="8" t="s">
        <v>487</v>
      </c>
      <c r="K260" s="34">
        <f>VLOOKUP(B260,Sheet2!$A$1:$G$600,6,FALSE)</f>
        <v>12400</v>
      </c>
      <c r="L260" s="35">
        <f t="shared" si="7"/>
        <v>2120400</v>
      </c>
      <c r="M260" s="34">
        <v>12400</v>
      </c>
      <c r="N260" s="32">
        <f t="shared" ref="N260:N323" si="8">(K260-M260)</f>
        <v>0</v>
      </c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 ht="18" hidden="1" customHeight="1" x14ac:dyDescent="0.25">
      <c r="A261" s="27">
        <v>259</v>
      </c>
      <c r="B261" s="13" t="s">
        <v>268</v>
      </c>
      <c r="C261" s="9" t="s">
        <v>268</v>
      </c>
      <c r="D261" s="8" t="s">
        <v>505</v>
      </c>
      <c r="E261" s="6">
        <v>1999</v>
      </c>
      <c r="F261" s="8" t="s">
        <v>473</v>
      </c>
      <c r="G261" s="9" t="s">
        <v>478</v>
      </c>
      <c r="H261" s="8">
        <v>16234</v>
      </c>
      <c r="I261" s="8">
        <v>5</v>
      </c>
      <c r="J261" s="8" t="s">
        <v>488</v>
      </c>
      <c r="K261" s="34">
        <f>VLOOKUP(B261,Sheet2!$A$1:$G$600,6,FALSE)</f>
        <v>7200</v>
      </c>
      <c r="L261" s="35">
        <f t="shared" ref="L261:L324" si="9">K261*171</f>
        <v>1231200</v>
      </c>
      <c r="M261" s="34">
        <v>7200</v>
      </c>
      <c r="N261" s="32">
        <f t="shared" si="8"/>
        <v>0</v>
      </c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18" hidden="1" customHeight="1" x14ac:dyDescent="0.25">
      <c r="A262" s="27">
        <v>260</v>
      </c>
      <c r="B262" s="12" t="s">
        <v>272</v>
      </c>
      <c r="C262" s="69" t="s">
        <v>272</v>
      </c>
      <c r="D262" s="8" t="s">
        <v>534</v>
      </c>
      <c r="E262" s="6">
        <v>2282</v>
      </c>
      <c r="F262" s="8" t="s">
        <v>474</v>
      </c>
      <c r="G262" s="9" t="s">
        <v>530</v>
      </c>
      <c r="H262" s="8">
        <v>228206</v>
      </c>
      <c r="I262" s="8">
        <v>3</v>
      </c>
      <c r="J262" s="8" t="s">
        <v>486</v>
      </c>
      <c r="K262" s="34">
        <f>VLOOKUP(B262,Sheet2!$A$1:$G$600,6,FALSE)</f>
        <v>69000</v>
      </c>
      <c r="L262" s="35">
        <f t="shared" si="9"/>
        <v>11799000</v>
      </c>
      <c r="M262" s="34">
        <v>69000</v>
      </c>
      <c r="N262" s="32">
        <f t="shared" si="8"/>
        <v>0</v>
      </c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 ht="18" hidden="1" customHeight="1" x14ac:dyDescent="0.25">
      <c r="A263" s="27">
        <v>261</v>
      </c>
      <c r="B263" s="12" t="s">
        <v>273</v>
      </c>
      <c r="C263" s="9" t="s">
        <v>273</v>
      </c>
      <c r="D263" s="8" t="s">
        <v>505</v>
      </c>
      <c r="E263" s="6">
        <v>1991</v>
      </c>
      <c r="F263" s="8" t="s">
        <v>473</v>
      </c>
      <c r="G263" s="9" t="s">
        <v>478</v>
      </c>
      <c r="H263" s="8">
        <v>16264</v>
      </c>
      <c r="I263" s="8">
        <v>3</v>
      </c>
      <c r="J263" s="8" t="s">
        <v>481</v>
      </c>
      <c r="K263" s="34">
        <f>VLOOKUP(B263,Sheet2!$A$1:$G$600,6,FALSE)</f>
        <v>7600</v>
      </c>
      <c r="L263" s="35">
        <f t="shared" si="9"/>
        <v>1299600</v>
      </c>
      <c r="M263" s="34">
        <v>7600</v>
      </c>
      <c r="N263" s="32">
        <f t="shared" si="8"/>
        <v>0</v>
      </c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 ht="18" hidden="1" customHeight="1" x14ac:dyDescent="0.25">
      <c r="A264" s="27">
        <v>262</v>
      </c>
      <c r="B264" s="12" t="s">
        <v>274</v>
      </c>
      <c r="C264" s="9" t="s">
        <v>274</v>
      </c>
      <c r="D264" s="8" t="s">
        <v>513</v>
      </c>
      <c r="E264" s="6">
        <v>2006</v>
      </c>
      <c r="F264" s="8" t="s">
        <v>496</v>
      </c>
      <c r="G264" s="9" t="s">
        <v>485</v>
      </c>
      <c r="H264" s="8">
        <v>114200</v>
      </c>
      <c r="I264" s="8">
        <v>3</v>
      </c>
      <c r="J264" s="8" t="s">
        <v>488</v>
      </c>
      <c r="K264" s="34">
        <f>VLOOKUP(B264,Sheet2!$A$1:$G$600,6,FALSE)</f>
        <v>6600</v>
      </c>
      <c r="L264" s="35">
        <f t="shared" si="9"/>
        <v>1128600</v>
      </c>
      <c r="M264" s="34">
        <v>6600</v>
      </c>
      <c r="N264" s="32">
        <f t="shared" si="8"/>
        <v>0</v>
      </c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 ht="18" hidden="1" customHeight="1" x14ac:dyDescent="0.25">
      <c r="A265" s="27">
        <v>263</v>
      </c>
      <c r="B265" s="22"/>
      <c r="C265" s="9" t="s">
        <v>275</v>
      </c>
      <c r="D265" s="8" t="s">
        <v>513</v>
      </c>
      <c r="E265" s="6" t="s">
        <v>475</v>
      </c>
      <c r="F265" s="8" t="s">
        <v>496</v>
      </c>
      <c r="G265" s="9" t="s">
        <v>485</v>
      </c>
      <c r="H265" s="8">
        <v>114200</v>
      </c>
      <c r="I265" s="8">
        <v>3</v>
      </c>
      <c r="J265" s="8" t="s">
        <v>529</v>
      </c>
      <c r="K265" s="34" t="e">
        <f>VLOOKUP(B265,Sheet2!$A$1:$G$600,6,FALSE)</f>
        <v>#N/A</v>
      </c>
      <c r="L265" s="35" t="e">
        <f t="shared" si="9"/>
        <v>#N/A</v>
      </c>
      <c r="M265" s="34">
        <v>6900</v>
      </c>
      <c r="N265" s="32" t="e">
        <f t="shared" si="8"/>
        <v>#N/A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 ht="18" hidden="1" customHeight="1" x14ac:dyDescent="0.25">
      <c r="A266" s="27">
        <v>264</v>
      </c>
      <c r="B266" s="12" t="s">
        <v>276</v>
      </c>
      <c r="C266" s="9" t="s">
        <v>276</v>
      </c>
      <c r="D266" s="8" t="s">
        <v>513</v>
      </c>
      <c r="E266" s="8" t="s">
        <v>475</v>
      </c>
      <c r="F266" s="8" t="s">
        <v>500</v>
      </c>
      <c r="G266" s="9" t="s">
        <v>485</v>
      </c>
      <c r="H266" s="8">
        <v>114300</v>
      </c>
      <c r="I266" s="8">
        <v>3</v>
      </c>
      <c r="J266" s="8" t="s">
        <v>493</v>
      </c>
      <c r="K266" s="34">
        <f>VLOOKUP(B266,Sheet2!$A$1:$G$600,6,FALSE)</f>
        <v>9800</v>
      </c>
      <c r="L266" s="35">
        <f t="shared" si="9"/>
        <v>1675800</v>
      </c>
      <c r="M266" s="34">
        <v>9800</v>
      </c>
      <c r="N266" s="32">
        <f t="shared" si="8"/>
        <v>0</v>
      </c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 ht="18" hidden="1" customHeight="1" x14ac:dyDescent="0.25">
      <c r="A267" s="27">
        <v>265</v>
      </c>
      <c r="B267" s="22"/>
      <c r="C267" s="9" t="s">
        <v>277</v>
      </c>
      <c r="D267" s="8" t="s">
        <v>505</v>
      </c>
      <c r="E267" s="8">
        <v>1999</v>
      </c>
      <c r="F267" s="8" t="s">
        <v>473</v>
      </c>
      <c r="G267" s="9" t="s">
        <v>478</v>
      </c>
      <c r="H267" s="8">
        <v>16264</v>
      </c>
      <c r="I267" s="8">
        <v>3</v>
      </c>
      <c r="J267" s="8" t="s">
        <v>529</v>
      </c>
      <c r="K267" s="34" t="e">
        <f>VLOOKUP(B267,Sheet2!$A$1:$G$600,6,FALSE)</f>
        <v>#N/A</v>
      </c>
      <c r="L267" s="35" t="e">
        <f t="shared" si="9"/>
        <v>#N/A</v>
      </c>
      <c r="M267" s="34">
        <v>8600</v>
      </c>
      <c r="N267" s="32" t="e">
        <f t="shared" si="8"/>
        <v>#N/A</v>
      </c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 ht="18" hidden="1" customHeight="1" x14ac:dyDescent="0.25">
      <c r="A268" s="27">
        <v>266</v>
      </c>
      <c r="B268" s="12" t="s">
        <v>278</v>
      </c>
      <c r="C268" s="9" t="s">
        <v>278</v>
      </c>
      <c r="D268" s="8" t="s">
        <v>505</v>
      </c>
      <c r="E268" s="8">
        <v>2002</v>
      </c>
      <c r="F268" s="8" t="s">
        <v>494</v>
      </c>
      <c r="G268" s="9" t="s">
        <v>485</v>
      </c>
      <c r="H268" s="8">
        <v>78240</v>
      </c>
      <c r="I268" s="8">
        <v>3</v>
      </c>
      <c r="J268" s="8" t="s">
        <v>481</v>
      </c>
      <c r="K268" s="34">
        <f>VLOOKUP(B268,Sheet2!$A$1:$G$600,6,FALSE)</f>
        <v>5000</v>
      </c>
      <c r="L268" s="35">
        <f t="shared" si="9"/>
        <v>855000</v>
      </c>
      <c r="M268" s="34">
        <v>5000</v>
      </c>
      <c r="N268" s="32">
        <f t="shared" si="8"/>
        <v>0</v>
      </c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 ht="18" hidden="1" customHeight="1" x14ac:dyDescent="0.25">
      <c r="A269" s="27">
        <v>267</v>
      </c>
      <c r="B269" s="22"/>
      <c r="C269" s="9" t="s">
        <v>279</v>
      </c>
      <c r="D269" s="8" t="s">
        <v>531</v>
      </c>
      <c r="E269" s="8">
        <v>1995</v>
      </c>
      <c r="F269" s="8" t="s">
        <v>499</v>
      </c>
      <c r="G269" s="9" t="s">
        <v>506</v>
      </c>
      <c r="H269" s="8">
        <v>69318</v>
      </c>
      <c r="I269" s="8">
        <v>5</v>
      </c>
      <c r="J269" s="8" t="s">
        <v>479</v>
      </c>
      <c r="K269" s="34" t="e">
        <f>VLOOKUP(B269,Sheet2!$A$1:$G$600,6,FALSE)</f>
        <v>#N/A</v>
      </c>
      <c r="L269" s="35" t="e">
        <f t="shared" si="9"/>
        <v>#N/A</v>
      </c>
      <c r="M269" s="34">
        <v>14000</v>
      </c>
      <c r="N269" s="32" t="e">
        <f t="shared" si="8"/>
        <v>#N/A</v>
      </c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 ht="18" hidden="1" customHeight="1" x14ac:dyDescent="0.25">
      <c r="A270" s="27">
        <v>268</v>
      </c>
      <c r="B270" s="12" t="s">
        <v>280</v>
      </c>
      <c r="C270" s="9" t="s">
        <v>280</v>
      </c>
      <c r="D270" s="8" t="s">
        <v>505</v>
      </c>
      <c r="E270" s="6" t="s">
        <v>475</v>
      </c>
      <c r="F270" s="8" t="s">
        <v>501</v>
      </c>
      <c r="G270" s="9" t="s">
        <v>478</v>
      </c>
      <c r="H270" s="8">
        <v>279174</v>
      </c>
      <c r="I270" s="8">
        <v>3</v>
      </c>
      <c r="J270" s="8" t="s">
        <v>527</v>
      </c>
      <c r="K270" s="34">
        <f>VLOOKUP(B270,Sheet2!$A$1:$G$600,6,FALSE)</f>
        <v>8000</v>
      </c>
      <c r="L270" s="35">
        <f t="shared" si="9"/>
        <v>1368000</v>
      </c>
      <c r="M270" s="34">
        <v>8000</v>
      </c>
      <c r="N270" s="32">
        <f t="shared" si="8"/>
        <v>0</v>
      </c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 ht="18" hidden="1" customHeight="1" x14ac:dyDescent="0.25">
      <c r="A271" s="27">
        <v>269</v>
      </c>
      <c r="B271" s="12" t="s">
        <v>281</v>
      </c>
      <c r="C271" s="9" t="s">
        <v>281</v>
      </c>
      <c r="D271" s="8" t="s">
        <v>505</v>
      </c>
      <c r="E271" s="8">
        <v>1984</v>
      </c>
      <c r="F271" s="8" t="s">
        <v>482</v>
      </c>
      <c r="G271" s="9" t="s">
        <v>483</v>
      </c>
      <c r="H271" s="8">
        <v>69173</v>
      </c>
      <c r="I271" s="8">
        <v>3</v>
      </c>
      <c r="J271" s="8" t="s">
        <v>490</v>
      </c>
      <c r="K271" s="34">
        <f>VLOOKUP(B271,Sheet2!$A$1:$G$600,6,FALSE)</f>
        <v>6300</v>
      </c>
      <c r="L271" s="35">
        <f t="shared" si="9"/>
        <v>1077300</v>
      </c>
      <c r="M271" s="34">
        <v>6300</v>
      </c>
      <c r="N271" s="32">
        <f t="shared" si="8"/>
        <v>0</v>
      </c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 ht="18" hidden="1" customHeight="1" x14ac:dyDescent="0.25">
      <c r="A272" s="27">
        <v>270</v>
      </c>
      <c r="B272" s="12" t="s">
        <v>283</v>
      </c>
      <c r="C272" s="9" t="s">
        <v>283</v>
      </c>
      <c r="D272" s="8" t="s">
        <v>505</v>
      </c>
      <c r="E272" s="6" t="s">
        <v>475</v>
      </c>
      <c r="F272" s="8" t="s">
        <v>473</v>
      </c>
      <c r="G272" s="9" t="s">
        <v>483</v>
      </c>
      <c r="H272" s="8">
        <v>126283</v>
      </c>
      <c r="I272" s="8">
        <v>5</v>
      </c>
      <c r="J272" s="8" t="s">
        <v>529</v>
      </c>
      <c r="K272" s="34">
        <f>VLOOKUP(B272,Sheet2!$A$1:$G$600,6,FALSE)</f>
        <v>22000</v>
      </c>
      <c r="L272" s="35">
        <f t="shared" si="9"/>
        <v>3762000</v>
      </c>
      <c r="M272" s="34">
        <v>22000</v>
      </c>
      <c r="N272" s="32">
        <f t="shared" si="8"/>
        <v>0</v>
      </c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 ht="18" hidden="1" customHeight="1" x14ac:dyDescent="0.25">
      <c r="A273" s="27">
        <v>271</v>
      </c>
      <c r="B273" s="12" t="s">
        <v>284</v>
      </c>
      <c r="C273" s="9" t="s">
        <v>284</v>
      </c>
      <c r="D273" s="8" t="s">
        <v>505</v>
      </c>
      <c r="E273" s="6">
        <v>2001</v>
      </c>
      <c r="F273" s="8" t="s">
        <v>474</v>
      </c>
      <c r="G273" s="9" t="s">
        <v>485</v>
      </c>
      <c r="H273" s="8">
        <v>16610</v>
      </c>
      <c r="I273" s="8">
        <v>3</v>
      </c>
      <c r="J273" s="8" t="s">
        <v>487</v>
      </c>
      <c r="K273" s="34">
        <f>VLOOKUP(B273,Sheet2!$A$1:$G$600,6,FALSE)</f>
        <v>12500</v>
      </c>
      <c r="L273" s="35">
        <f t="shared" si="9"/>
        <v>2137500</v>
      </c>
      <c r="M273" s="34">
        <v>12500</v>
      </c>
      <c r="N273" s="32">
        <f t="shared" si="8"/>
        <v>0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 ht="18" hidden="1" customHeight="1" x14ac:dyDescent="0.25">
      <c r="A274" s="27">
        <v>272</v>
      </c>
      <c r="B274" s="12" t="s">
        <v>285</v>
      </c>
      <c r="C274" s="9" t="s">
        <v>285</v>
      </c>
      <c r="D274" s="8" t="s">
        <v>516</v>
      </c>
      <c r="E274" s="6">
        <v>2001</v>
      </c>
      <c r="F274" s="8" t="s">
        <v>474</v>
      </c>
      <c r="G274" s="9" t="s">
        <v>483</v>
      </c>
      <c r="H274" s="8">
        <v>116523</v>
      </c>
      <c r="I274" s="8">
        <v>3</v>
      </c>
      <c r="J274" s="8" t="s">
        <v>487</v>
      </c>
      <c r="K274" s="34">
        <f>VLOOKUP(B274,Sheet2!$A$1:$G$600,6,FALSE)</f>
        <v>25000</v>
      </c>
      <c r="L274" s="35">
        <f t="shared" si="9"/>
        <v>4275000</v>
      </c>
      <c r="M274" s="34">
        <v>25000</v>
      </c>
      <c r="N274" s="32">
        <f t="shared" si="8"/>
        <v>0</v>
      </c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 ht="18" hidden="1" customHeight="1" x14ac:dyDescent="0.25">
      <c r="A275" s="27">
        <v>273</v>
      </c>
      <c r="B275" s="12" t="s">
        <v>315</v>
      </c>
      <c r="C275" s="15" t="s">
        <v>315</v>
      </c>
      <c r="D275" s="8" t="s">
        <v>505</v>
      </c>
      <c r="E275" s="8">
        <v>1991</v>
      </c>
      <c r="F275" s="8" t="s">
        <v>474</v>
      </c>
      <c r="G275" s="9" t="s">
        <v>485</v>
      </c>
      <c r="H275" s="8">
        <v>16610</v>
      </c>
      <c r="I275" s="8">
        <v>3</v>
      </c>
      <c r="J275" s="8" t="s">
        <v>487</v>
      </c>
      <c r="K275" s="34">
        <f>VLOOKUP(B275,Sheet2!$A$1:$G$600,6,FALSE)</f>
        <v>12600</v>
      </c>
      <c r="L275" s="35">
        <f t="shared" si="9"/>
        <v>2154600</v>
      </c>
      <c r="M275" s="34">
        <v>12600</v>
      </c>
      <c r="N275" s="32">
        <f t="shared" si="8"/>
        <v>0</v>
      </c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 ht="18" hidden="1" customHeight="1" x14ac:dyDescent="0.25">
      <c r="A276" s="27">
        <v>274</v>
      </c>
      <c r="B276" s="12" t="s">
        <v>286</v>
      </c>
      <c r="C276" s="69" t="s">
        <v>286</v>
      </c>
      <c r="D276" s="8" t="s">
        <v>505</v>
      </c>
      <c r="E276" s="8">
        <v>2002</v>
      </c>
      <c r="F276" s="8" t="s">
        <v>474</v>
      </c>
      <c r="G276" s="9" t="s">
        <v>485</v>
      </c>
      <c r="H276" s="8">
        <v>16610</v>
      </c>
      <c r="I276" s="8">
        <v>3</v>
      </c>
      <c r="J276" s="8" t="s">
        <v>481</v>
      </c>
      <c r="K276" s="34">
        <f>VLOOKUP(B276,Sheet2!$A$1:$G$600,6,FALSE)</f>
        <v>12200</v>
      </c>
      <c r="L276" s="35">
        <f t="shared" si="9"/>
        <v>2086200</v>
      </c>
      <c r="M276" s="34">
        <v>12200</v>
      </c>
      <c r="N276" s="32">
        <f t="shared" si="8"/>
        <v>0</v>
      </c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 ht="18" hidden="1" customHeight="1" x14ac:dyDescent="0.25">
      <c r="A277" s="27">
        <v>275</v>
      </c>
      <c r="B277" s="12" t="s">
        <v>287</v>
      </c>
      <c r="C277" s="9" t="s">
        <v>287</v>
      </c>
      <c r="D277" s="8" t="s">
        <v>523</v>
      </c>
      <c r="E277" s="6">
        <v>2000</v>
      </c>
      <c r="F277" s="8" t="s">
        <v>474</v>
      </c>
      <c r="G277" s="9" t="s">
        <v>485</v>
      </c>
      <c r="H277" s="8">
        <v>16610</v>
      </c>
      <c r="I277" s="8">
        <v>3</v>
      </c>
      <c r="J277" s="8" t="s">
        <v>481</v>
      </c>
      <c r="K277" s="34">
        <f>VLOOKUP(B277,Sheet2!$A$1:$G$600,6,FALSE)</f>
        <v>11600</v>
      </c>
      <c r="L277" s="35">
        <f t="shared" si="9"/>
        <v>1983600</v>
      </c>
      <c r="M277" s="34">
        <v>11600</v>
      </c>
      <c r="N277" s="32">
        <f t="shared" si="8"/>
        <v>0</v>
      </c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 ht="18" hidden="1" customHeight="1" x14ac:dyDescent="0.25">
      <c r="A278" s="27">
        <v>276</v>
      </c>
      <c r="B278" s="12" t="s">
        <v>288</v>
      </c>
      <c r="C278" s="9" t="s">
        <v>288</v>
      </c>
      <c r="D278" s="8" t="s">
        <v>508</v>
      </c>
      <c r="E278" s="6">
        <v>2004</v>
      </c>
      <c r="F278" s="8" t="s">
        <v>474</v>
      </c>
      <c r="G278" s="9" t="s">
        <v>506</v>
      </c>
      <c r="H278" s="8">
        <v>16628</v>
      </c>
      <c r="I278" s="8">
        <v>3</v>
      </c>
      <c r="J278" s="8" t="s">
        <v>493</v>
      </c>
      <c r="K278" s="34">
        <f>VLOOKUP(B278,Sheet2!$A$1:$G$600,6,FALSE)</f>
        <v>28800</v>
      </c>
      <c r="L278" s="35">
        <f t="shared" si="9"/>
        <v>4924800</v>
      </c>
      <c r="M278" s="34">
        <v>28800</v>
      </c>
      <c r="N278" s="32">
        <f t="shared" si="8"/>
        <v>0</v>
      </c>
      <c r="O278" s="6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 ht="18" hidden="1" customHeight="1" x14ac:dyDescent="0.25">
      <c r="A279" s="27">
        <v>277</v>
      </c>
      <c r="B279" s="12" t="s">
        <v>289</v>
      </c>
      <c r="C279" s="9" t="s">
        <v>289</v>
      </c>
      <c r="D279" s="8" t="s">
        <v>505</v>
      </c>
      <c r="E279" s="6">
        <v>1995</v>
      </c>
      <c r="F279" s="8" t="s">
        <v>474</v>
      </c>
      <c r="G279" s="9" t="s">
        <v>485</v>
      </c>
      <c r="H279" s="8">
        <v>16610</v>
      </c>
      <c r="I279" s="8">
        <v>3</v>
      </c>
      <c r="J279" s="8" t="s">
        <v>481</v>
      </c>
      <c r="K279" s="34">
        <f>VLOOKUP(B279,Sheet2!$A$1:$G$600,6,FALSE)</f>
        <v>12200</v>
      </c>
      <c r="L279" s="35">
        <f t="shared" si="9"/>
        <v>2086200</v>
      </c>
      <c r="M279" s="34">
        <v>12200</v>
      </c>
      <c r="N279" s="32">
        <f t="shared" si="8"/>
        <v>0</v>
      </c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 ht="18" hidden="1" customHeight="1" x14ac:dyDescent="0.25">
      <c r="A280" s="27">
        <v>278</v>
      </c>
      <c r="B280" s="12" t="s">
        <v>290</v>
      </c>
      <c r="C280" s="9" t="s">
        <v>290</v>
      </c>
      <c r="D280" s="8" t="s">
        <v>523</v>
      </c>
      <c r="E280" s="6">
        <v>1999</v>
      </c>
      <c r="F280" s="8" t="s">
        <v>474</v>
      </c>
      <c r="G280" s="9" t="s">
        <v>485</v>
      </c>
      <c r="H280" s="8">
        <v>14060</v>
      </c>
      <c r="I280" s="8">
        <v>3</v>
      </c>
      <c r="J280" s="8" t="s">
        <v>481</v>
      </c>
      <c r="K280" s="34">
        <f>VLOOKUP(B280,Sheet2!$A$1:$G$600,6,FALSE)</f>
        <v>11600</v>
      </c>
      <c r="L280" s="35">
        <f t="shared" si="9"/>
        <v>1983600</v>
      </c>
      <c r="M280" s="34">
        <v>11600</v>
      </c>
      <c r="N280" s="32">
        <f t="shared" si="8"/>
        <v>0</v>
      </c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 ht="18" hidden="1" customHeight="1" x14ac:dyDescent="0.25">
      <c r="A281" s="27">
        <v>279</v>
      </c>
      <c r="B281" s="12" t="s">
        <v>322</v>
      </c>
      <c r="C281" s="15" t="s">
        <v>322</v>
      </c>
      <c r="D281" s="8" t="s">
        <v>523</v>
      </c>
      <c r="E281" s="11">
        <v>2002</v>
      </c>
      <c r="F281" s="8" t="s">
        <v>474</v>
      </c>
      <c r="G281" s="9" t="s">
        <v>485</v>
      </c>
      <c r="H281" s="8">
        <v>14060</v>
      </c>
      <c r="I281" s="8">
        <v>3</v>
      </c>
      <c r="J281" s="8" t="s">
        <v>481</v>
      </c>
      <c r="K281" s="34">
        <f>VLOOKUP(B281,Sheet2!$A$1:$G$600,6,FALSE)</f>
        <v>11600</v>
      </c>
      <c r="L281" s="35">
        <f t="shared" si="9"/>
        <v>1983600</v>
      </c>
      <c r="M281" s="34">
        <v>11600</v>
      </c>
      <c r="N281" s="32">
        <f t="shared" si="8"/>
        <v>0</v>
      </c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 ht="18" hidden="1" customHeight="1" x14ac:dyDescent="0.25">
      <c r="A282" s="27">
        <v>280</v>
      </c>
      <c r="B282" s="12" t="s">
        <v>292</v>
      </c>
      <c r="C282" s="9" t="s">
        <v>292</v>
      </c>
      <c r="D282" s="8" t="s">
        <v>505</v>
      </c>
      <c r="E282" s="8">
        <v>1996</v>
      </c>
      <c r="F282" s="8" t="s">
        <v>474</v>
      </c>
      <c r="G282" s="9" t="s">
        <v>485</v>
      </c>
      <c r="H282" s="8">
        <v>16610</v>
      </c>
      <c r="I282" s="8">
        <v>3</v>
      </c>
      <c r="J282" s="8" t="s">
        <v>481</v>
      </c>
      <c r="K282" s="34">
        <f>VLOOKUP(B282,Sheet2!$A$1:$G$600,6,FALSE)</f>
        <v>12100</v>
      </c>
      <c r="L282" s="35">
        <f t="shared" si="9"/>
        <v>2069100</v>
      </c>
      <c r="M282" s="34">
        <v>12100</v>
      </c>
      <c r="N282" s="32">
        <f t="shared" si="8"/>
        <v>0</v>
      </c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 ht="18" hidden="1" customHeight="1" x14ac:dyDescent="0.25">
      <c r="A283" s="27">
        <v>281</v>
      </c>
      <c r="B283" s="12" t="s">
        <v>293</v>
      </c>
      <c r="C283" s="69" t="s">
        <v>293</v>
      </c>
      <c r="D283" s="8" t="s">
        <v>505</v>
      </c>
      <c r="E283" s="11">
        <v>1991</v>
      </c>
      <c r="F283" s="8" t="s">
        <v>474</v>
      </c>
      <c r="G283" s="9" t="s">
        <v>485</v>
      </c>
      <c r="H283" s="8">
        <v>16610</v>
      </c>
      <c r="I283" s="8">
        <v>3</v>
      </c>
      <c r="J283" s="8" t="s">
        <v>481</v>
      </c>
      <c r="K283" s="34">
        <f>VLOOKUP(B283,Sheet2!$A$1:$G$600,6,FALSE)</f>
        <v>12100</v>
      </c>
      <c r="L283" s="35">
        <f t="shared" si="9"/>
        <v>2069100</v>
      </c>
      <c r="M283" s="34">
        <v>12100</v>
      </c>
      <c r="N283" s="32">
        <f t="shared" si="8"/>
        <v>0</v>
      </c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 ht="18" hidden="1" customHeight="1" x14ac:dyDescent="0.25">
      <c r="A284" s="27">
        <v>282</v>
      </c>
      <c r="B284" s="12" t="s">
        <v>294</v>
      </c>
      <c r="C284" s="9" t="s">
        <v>294</v>
      </c>
      <c r="D284" s="8" t="s">
        <v>505</v>
      </c>
      <c r="E284" s="6">
        <v>2000</v>
      </c>
      <c r="F284" s="8" t="s">
        <v>474</v>
      </c>
      <c r="G284" s="9" t="s">
        <v>485</v>
      </c>
      <c r="H284" s="8">
        <v>16610</v>
      </c>
      <c r="I284" s="8">
        <v>3</v>
      </c>
      <c r="J284" s="8" t="s">
        <v>481</v>
      </c>
      <c r="K284" s="34">
        <f>VLOOKUP(B284,Sheet2!$A$1:$G$600,6,FALSE)</f>
        <v>12100</v>
      </c>
      <c r="L284" s="35">
        <f t="shared" si="9"/>
        <v>2069100</v>
      </c>
      <c r="M284" s="34">
        <v>12100</v>
      </c>
      <c r="N284" s="32">
        <f t="shared" si="8"/>
        <v>0</v>
      </c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 ht="18" hidden="1" customHeight="1" x14ac:dyDescent="0.25">
      <c r="A285" s="27">
        <v>283</v>
      </c>
      <c r="B285" s="13" t="s">
        <v>295</v>
      </c>
      <c r="C285" s="9" t="s">
        <v>295</v>
      </c>
      <c r="D285" s="8" t="s">
        <v>505</v>
      </c>
      <c r="E285" s="8">
        <v>2002</v>
      </c>
      <c r="F285" s="8" t="s">
        <v>474</v>
      </c>
      <c r="G285" s="9" t="s">
        <v>485</v>
      </c>
      <c r="H285" s="8">
        <v>16610</v>
      </c>
      <c r="I285" s="8">
        <v>3</v>
      </c>
      <c r="J285" s="8" t="s">
        <v>481</v>
      </c>
      <c r="K285" s="34">
        <f>VLOOKUP(B285,Sheet2!$A$1:$G$600,6,FALSE)</f>
        <v>12200</v>
      </c>
      <c r="L285" s="35">
        <f t="shared" si="9"/>
        <v>2086200</v>
      </c>
      <c r="M285" s="34">
        <v>12200</v>
      </c>
      <c r="N285" s="32">
        <f t="shared" si="8"/>
        <v>0</v>
      </c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 ht="18" hidden="1" customHeight="1" x14ac:dyDescent="0.25">
      <c r="A286" s="27">
        <v>284</v>
      </c>
      <c r="B286" s="12" t="s">
        <v>296</v>
      </c>
      <c r="C286" s="9" t="s">
        <v>296</v>
      </c>
      <c r="D286" s="8" t="s">
        <v>507</v>
      </c>
      <c r="E286" s="6">
        <v>2004</v>
      </c>
      <c r="F286" s="8" t="s">
        <v>474</v>
      </c>
      <c r="G286" s="9" t="s">
        <v>485</v>
      </c>
      <c r="H286" s="8">
        <v>16700</v>
      </c>
      <c r="I286" s="8">
        <v>3</v>
      </c>
      <c r="J286" s="8" t="s">
        <v>481</v>
      </c>
      <c r="K286" s="34">
        <f>VLOOKUP(B286,Sheet2!$A$1:$G$600,6,FALSE)</f>
        <v>14000</v>
      </c>
      <c r="L286" s="35">
        <f t="shared" si="9"/>
        <v>2394000</v>
      </c>
      <c r="M286" s="34">
        <v>14000</v>
      </c>
      <c r="N286" s="32">
        <f t="shared" si="8"/>
        <v>0</v>
      </c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 ht="18" hidden="1" customHeight="1" x14ac:dyDescent="0.25">
      <c r="A287" s="27">
        <v>285</v>
      </c>
      <c r="B287" s="13" t="s">
        <v>298</v>
      </c>
      <c r="C287" s="9" t="s">
        <v>298</v>
      </c>
      <c r="D287" s="8" t="s">
        <v>505</v>
      </c>
      <c r="E287" s="6">
        <v>2004</v>
      </c>
      <c r="F287" s="8" t="s">
        <v>474</v>
      </c>
      <c r="G287" s="9" t="s">
        <v>506</v>
      </c>
      <c r="H287" s="8">
        <v>16618</v>
      </c>
      <c r="I287" s="8">
        <v>3</v>
      </c>
      <c r="J287" s="8" t="s">
        <v>487</v>
      </c>
      <c r="K287" s="34">
        <f>VLOOKUP(B287,Sheet2!$A$1:$G$600,6,FALSE)</f>
        <v>19500</v>
      </c>
      <c r="L287" s="35">
        <f t="shared" si="9"/>
        <v>3334500</v>
      </c>
      <c r="M287" s="34">
        <v>19500</v>
      </c>
      <c r="N287" s="32">
        <f t="shared" si="8"/>
        <v>0</v>
      </c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 ht="18" hidden="1" customHeight="1" x14ac:dyDescent="0.25">
      <c r="A288" s="27">
        <v>286</v>
      </c>
      <c r="B288" s="12" t="s">
        <v>299</v>
      </c>
      <c r="C288" s="9" t="s">
        <v>299</v>
      </c>
      <c r="D288" s="8" t="s">
        <v>505</v>
      </c>
      <c r="E288" s="8">
        <v>1990</v>
      </c>
      <c r="F288" s="8" t="s">
        <v>474</v>
      </c>
      <c r="G288" s="9" t="s">
        <v>506</v>
      </c>
      <c r="H288" s="8">
        <v>16618</v>
      </c>
      <c r="I288" s="8">
        <v>3</v>
      </c>
      <c r="J288" s="8" t="s">
        <v>492</v>
      </c>
      <c r="K288" s="34">
        <f>VLOOKUP(B288,Sheet2!$A$1:$G$600,6,FALSE)</f>
        <v>33000</v>
      </c>
      <c r="L288" s="35">
        <f t="shared" si="9"/>
        <v>5643000</v>
      </c>
      <c r="M288" s="34">
        <v>33000</v>
      </c>
      <c r="N288" s="32">
        <f t="shared" si="8"/>
        <v>0</v>
      </c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 ht="18" hidden="1" customHeight="1" x14ac:dyDescent="0.25">
      <c r="A289" s="27">
        <v>287</v>
      </c>
      <c r="B289" s="12" t="s">
        <v>331</v>
      </c>
      <c r="C289" s="15" t="s">
        <v>331</v>
      </c>
      <c r="D289" s="8" t="s">
        <v>505</v>
      </c>
      <c r="E289" s="6">
        <v>2006</v>
      </c>
      <c r="F289" s="8" t="s">
        <v>473</v>
      </c>
      <c r="G289" s="9" t="s">
        <v>485</v>
      </c>
      <c r="H289" s="8">
        <v>116200</v>
      </c>
      <c r="I289" s="8">
        <v>3</v>
      </c>
      <c r="J289" s="8" t="s">
        <v>492</v>
      </c>
      <c r="K289" s="34">
        <f>VLOOKUP(B289,Sheet2!$A$1:$G$600,6,FALSE)</f>
        <v>8200</v>
      </c>
      <c r="L289" s="35">
        <f t="shared" si="9"/>
        <v>1402200</v>
      </c>
      <c r="M289" s="34">
        <v>8200</v>
      </c>
      <c r="N289" s="32">
        <f t="shared" si="8"/>
        <v>0</v>
      </c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 ht="18" hidden="1" customHeight="1" x14ac:dyDescent="0.25">
      <c r="A290" s="27">
        <v>288</v>
      </c>
      <c r="B290" s="12" t="s">
        <v>300</v>
      </c>
      <c r="C290" s="9" t="s">
        <v>300</v>
      </c>
      <c r="D290" s="8" t="s">
        <v>513</v>
      </c>
      <c r="E290" s="8">
        <v>1999</v>
      </c>
      <c r="F290" s="8" t="s">
        <v>494</v>
      </c>
      <c r="G290" s="9" t="s">
        <v>506</v>
      </c>
      <c r="H290" s="8">
        <v>77488</v>
      </c>
      <c r="I290" s="8">
        <v>3</v>
      </c>
      <c r="J290" s="8" t="s">
        <v>490</v>
      </c>
      <c r="K290" s="34">
        <f>VLOOKUP(B290,Sheet2!$A$1:$G$600,6,FALSE)</f>
        <v>13500</v>
      </c>
      <c r="L290" s="35">
        <f t="shared" si="9"/>
        <v>2308500</v>
      </c>
      <c r="M290" s="34">
        <v>13500</v>
      </c>
      <c r="N290" s="32">
        <f t="shared" si="8"/>
        <v>0</v>
      </c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 ht="18" hidden="1" customHeight="1" x14ac:dyDescent="0.25">
      <c r="A291" s="27">
        <v>289</v>
      </c>
      <c r="B291" s="12" t="s">
        <v>301</v>
      </c>
      <c r="C291" s="9" t="s">
        <v>301</v>
      </c>
      <c r="D291" s="8" t="s">
        <v>510</v>
      </c>
      <c r="E291" s="6">
        <v>2005</v>
      </c>
      <c r="F291" s="8" t="s">
        <v>474</v>
      </c>
      <c r="G291" s="9" t="s">
        <v>506</v>
      </c>
      <c r="H291" s="8">
        <v>77488</v>
      </c>
      <c r="I291" s="8">
        <v>3</v>
      </c>
      <c r="J291" s="8" t="s">
        <v>481</v>
      </c>
      <c r="K291" s="34">
        <f>VLOOKUP(B291,Sheet2!$A$1:$G$600,6,FALSE)</f>
        <v>12000</v>
      </c>
      <c r="L291" s="35">
        <f t="shared" si="9"/>
        <v>2052000</v>
      </c>
      <c r="M291" s="34">
        <v>12000</v>
      </c>
      <c r="N291" s="32">
        <f t="shared" si="8"/>
        <v>0</v>
      </c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 ht="18" hidden="1" customHeight="1" x14ac:dyDescent="0.25">
      <c r="A292" s="27">
        <v>290</v>
      </c>
      <c r="B292" s="13" t="s">
        <v>302</v>
      </c>
      <c r="C292" s="9" t="s">
        <v>302</v>
      </c>
      <c r="D292" s="8" t="s">
        <v>505</v>
      </c>
      <c r="E292" s="6">
        <v>1999</v>
      </c>
      <c r="F292" s="8" t="s">
        <v>474</v>
      </c>
      <c r="G292" s="9" t="s">
        <v>485</v>
      </c>
      <c r="H292" s="8">
        <v>16610</v>
      </c>
      <c r="I292" s="8">
        <v>3</v>
      </c>
      <c r="J292" s="8" t="s">
        <v>481</v>
      </c>
      <c r="K292" s="34">
        <f>VLOOKUP(B292,Sheet2!$A$1:$G$600,6,FALSE)</f>
        <v>12100</v>
      </c>
      <c r="L292" s="35">
        <f t="shared" si="9"/>
        <v>2069100</v>
      </c>
      <c r="M292" s="34">
        <v>12100</v>
      </c>
      <c r="N292" s="32">
        <f t="shared" si="8"/>
        <v>0</v>
      </c>
      <c r="O292" s="6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 ht="18" hidden="1" customHeight="1" x14ac:dyDescent="0.25">
      <c r="A293" s="27">
        <v>291</v>
      </c>
      <c r="B293" s="12" t="s">
        <v>336</v>
      </c>
      <c r="C293" s="15" t="s">
        <v>336</v>
      </c>
      <c r="D293" s="8" t="s">
        <v>507</v>
      </c>
      <c r="E293" s="6">
        <v>1999</v>
      </c>
      <c r="F293" s="8" t="s">
        <v>474</v>
      </c>
      <c r="G293" s="9" t="s">
        <v>485</v>
      </c>
      <c r="H293" s="8">
        <v>16700</v>
      </c>
      <c r="I293" s="8">
        <v>3</v>
      </c>
      <c r="J293" s="8" t="s">
        <v>481</v>
      </c>
      <c r="K293" s="34">
        <f>VLOOKUP(B293,Sheet2!$A$1:$G$600,6,FALSE)</f>
        <v>13600</v>
      </c>
      <c r="L293" s="35">
        <f t="shared" si="9"/>
        <v>2325600</v>
      </c>
      <c r="M293" s="34">
        <v>13600</v>
      </c>
      <c r="N293" s="32">
        <f t="shared" si="8"/>
        <v>0</v>
      </c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 ht="18" hidden="1" customHeight="1" x14ac:dyDescent="0.25">
      <c r="A294" s="27">
        <v>292</v>
      </c>
      <c r="B294" s="12" t="s">
        <v>338</v>
      </c>
      <c r="C294" s="15" t="s">
        <v>338</v>
      </c>
      <c r="D294" s="8" t="s">
        <v>510</v>
      </c>
      <c r="E294" s="6">
        <v>2002</v>
      </c>
      <c r="F294" s="8" t="s">
        <v>474</v>
      </c>
      <c r="G294" s="9" t="s">
        <v>485</v>
      </c>
      <c r="H294" s="8">
        <v>16600</v>
      </c>
      <c r="I294" s="8">
        <v>3</v>
      </c>
      <c r="J294" s="8" t="s">
        <v>481</v>
      </c>
      <c r="K294" s="34">
        <f>VLOOKUP(B294,Sheet2!$A$1:$G$600,6,FALSE)</f>
        <v>12100</v>
      </c>
      <c r="L294" s="35">
        <f t="shared" si="9"/>
        <v>2069100</v>
      </c>
      <c r="M294" s="34">
        <v>12100</v>
      </c>
      <c r="N294" s="32">
        <f t="shared" si="8"/>
        <v>0</v>
      </c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 ht="18" hidden="1" customHeight="1" x14ac:dyDescent="0.25">
      <c r="A295" s="27">
        <v>293</v>
      </c>
      <c r="B295" s="12" t="s">
        <v>303</v>
      </c>
      <c r="C295" s="9" t="s">
        <v>303</v>
      </c>
      <c r="D295" s="8" t="s">
        <v>507</v>
      </c>
      <c r="E295" s="6" t="s">
        <v>475</v>
      </c>
      <c r="F295" s="8" t="s">
        <v>474</v>
      </c>
      <c r="G295" s="9" t="s">
        <v>485</v>
      </c>
      <c r="H295" s="8">
        <v>116710</v>
      </c>
      <c r="I295" s="8">
        <v>3</v>
      </c>
      <c r="J295" s="8" t="s">
        <v>487</v>
      </c>
      <c r="K295" s="34">
        <f>VLOOKUP(B295,Sheet2!$A$1:$G$600,6,FALSE)</f>
        <v>15000</v>
      </c>
      <c r="L295" s="35">
        <f t="shared" si="9"/>
        <v>2565000</v>
      </c>
      <c r="M295" s="34">
        <v>15000</v>
      </c>
      <c r="N295" s="32">
        <f t="shared" si="8"/>
        <v>0</v>
      </c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 ht="18" hidden="1" customHeight="1" x14ac:dyDescent="0.25">
      <c r="A296" s="27">
        <v>294</v>
      </c>
      <c r="B296" s="22"/>
      <c r="C296" s="9" t="s">
        <v>305</v>
      </c>
      <c r="D296" s="8" t="s">
        <v>505</v>
      </c>
      <c r="E296" s="6">
        <v>1990</v>
      </c>
      <c r="F296" s="8" t="s">
        <v>494</v>
      </c>
      <c r="G296" s="9" t="s">
        <v>483</v>
      </c>
      <c r="H296" s="8">
        <v>68273</v>
      </c>
      <c r="I296" s="8">
        <v>5</v>
      </c>
      <c r="J296" s="8" t="s">
        <v>517</v>
      </c>
      <c r="K296" s="34" t="e">
        <f>VLOOKUP(B296,Sheet2!$A$1:$G$600,6,FALSE)</f>
        <v>#N/A</v>
      </c>
      <c r="L296" s="35" t="e">
        <f t="shared" si="9"/>
        <v>#N/A</v>
      </c>
      <c r="M296" s="34">
        <v>7200</v>
      </c>
      <c r="N296" s="32" t="e">
        <f t="shared" si="8"/>
        <v>#N/A</v>
      </c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 ht="18" hidden="1" customHeight="1" x14ac:dyDescent="0.25">
      <c r="A297" s="27">
        <v>295</v>
      </c>
      <c r="B297" s="12" t="s">
        <v>306</v>
      </c>
      <c r="C297" s="9" t="s">
        <v>306</v>
      </c>
      <c r="D297" s="8" t="s">
        <v>507</v>
      </c>
      <c r="E297" s="6" t="s">
        <v>475</v>
      </c>
      <c r="F297" s="8" t="s">
        <v>474</v>
      </c>
      <c r="G297" s="9" t="s">
        <v>485</v>
      </c>
      <c r="H297" s="8">
        <v>116710</v>
      </c>
      <c r="I297" s="8">
        <v>3</v>
      </c>
      <c r="J297" s="8" t="s">
        <v>487</v>
      </c>
      <c r="K297" s="34">
        <f>VLOOKUP(B297,Sheet2!$A$1:$G$600,6,FALSE)</f>
        <v>14800</v>
      </c>
      <c r="L297" s="35">
        <f t="shared" si="9"/>
        <v>2530800</v>
      </c>
      <c r="M297" s="34">
        <v>14800</v>
      </c>
      <c r="N297" s="32">
        <f t="shared" si="8"/>
        <v>0</v>
      </c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 ht="18" hidden="1" customHeight="1" x14ac:dyDescent="0.25">
      <c r="A298" s="27">
        <v>296</v>
      </c>
      <c r="B298" s="12" t="s">
        <v>307</v>
      </c>
      <c r="C298" s="9" t="s">
        <v>307</v>
      </c>
      <c r="D298" s="8" t="s">
        <v>505</v>
      </c>
      <c r="E298" s="6">
        <v>1991</v>
      </c>
      <c r="F298" s="8" t="s">
        <v>473</v>
      </c>
      <c r="G298" s="9" t="s">
        <v>478</v>
      </c>
      <c r="H298" s="8">
        <v>16234</v>
      </c>
      <c r="I298" s="8">
        <v>5</v>
      </c>
      <c r="J298" s="8" t="s">
        <v>491</v>
      </c>
      <c r="K298" s="34">
        <f>VLOOKUP(B298,Sheet2!$A$1:$G$600,6,FALSE)</f>
        <v>7600</v>
      </c>
      <c r="L298" s="35">
        <f t="shared" si="9"/>
        <v>1299600</v>
      </c>
      <c r="M298" s="34">
        <v>7600</v>
      </c>
      <c r="N298" s="32">
        <f t="shared" si="8"/>
        <v>0</v>
      </c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 ht="18" hidden="1" customHeight="1" x14ac:dyDescent="0.25">
      <c r="A299" s="27">
        <v>297</v>
      </c>
      <c r="B299" s="22"/>
      <c r="C299" s="9" t="s">
        <v>309</v>
      </c>
      <c r="D299" s="8" t="s">
        <v>505</v>
      </c>
      <c r="E299" s="8">
        <v>1989</v>
      </c>
      <c r="F299" s="8" t="s">
        <v>494</v>
      </c>
      <c r="G299" s="9" t="s">
        <v>483</v>
      </c>
      <c r="H299" s="8">
        <v>68273</v>
      </c>
      <c r="I299" s="8">
        <v>5</v>
      </c>
      <c r="J299" s="8" t="s">
        <v>481</v>
      </c>
      <c r="K299" s="34" t="e">
        <f>VLOOKUP(B299,Sheet2!$A$1:$G$600,6,FALSE)</f>
        <v>#N/A</v>
      </c>
      <c r="L299" s="35" t="e">
        <f t="shared" si="9"/>
        <v>#N/A</v>
      </c>
      <c r="M299" s="34">
        <v>7200</v>
      </c>
      <c r="N299" s="32" t="e">
        <f t="shared" si="8"/>
        <v>#N/A</v>
      </c>
      <c r="O299" s="6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 ht="18" hidden="1" customHeight="1" x14ac:dyDescent="0.25">
      <c r="A300" s="27">
        <v>298</v>
      </c>
      <c r="B300" s="12" t="s">
        <v>310</v>
      </c>
      <c r="C300" s="9" t="s">
        <v>310</v>
      </c>
      <c r="D300" s="8" t="s">
        <v>510</v>
      </c>
      <c r="E300" s="8" t="s">
        <v>475</v>
      </c>
      <c r="F300" s="8" t="s">
        <v>476</v>
      </c>
      <c r="G300" s="9" t="s">
        <v>506</v>
      </c>
      <c r="H300" s="8">
        <v>326938</v>
      </c>
      <c r="I300" s="8">
        <v>3</v>
      </c>
      <c r="J300" s="8" t="s">
        <v>484</v>
      </c>
      <c r="K300" s="34">
        <f>VLOOKUP(B300,Sheet2!$A$1:$G$600,6,FALSE)</f>
        <v>47000</v>
      </c>
      <c r="L300" s="35">
        <f t="shared" si="9"/>
        <v>8037000</v>
      </c>
      <c r="M300" s="34">
        <v>47000</v>
      </c>
      <c r="N300" s="32">
        <f t="shared" si="8"/>
        <v>0</v>
      </c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 ht="18" hidden="1" customHeight="1" x14ac:dyDescent="0.25">
      <c r="A301" s="27">
        <v>299</v>
      </c>
      <c r="B301" s="12" t="s">
        <v>311</v>
      </c>
      <c r="C301" s="9" t="s">
        <v>311</v>
      </c>
      <c r="D301" s="8" t="s">
        <v>507</v>
      </c>
      <c r="E301" s="6" t="s">
        <v>475</v>
      </c>
      <c r="F301" s="8" t="s">
        <v>474</v>
      </c>
      <c r="G301" s="9" t="s">
        <v>485</v>
      </c>
      <c r="H301" s="8">
        <v>116710</v>
      </c>
      <c r="I301" s="8">
        <v>3</v>
      </c>
      <c r="J301" s="8" t="s">
        <v>487</v>
      </c>
      <c r="K301" s="34">
        <f>VLOOKUP(B301,Sheet2!$A$1:$G$600,6,FALSE)</f>
        <v>18500</v>
      </c>
      <c r="L301" s="35">
        <f t="shared" si="9"/>
        <v>3163500</v>
      </c>
      <c r="M301" s="34">
        <v>18500</v>
      </c>
      <c r="N301" s="32">
        <f t="shared" si="8"/>
        <v>0</v>
      </c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 ht="18" hidden="1" customHeight="1" x14ac:dyDescent="0.25">
      <c r="A302" s="27">
        <v>300</v>
      </c>
      <c r="B302" s="12" t="s">
        <v>345</v>
      </c>
      <c r="C302" s="15" t="s">
        <v>345</v>
      </c>
      <c r="D302" s="8" t="s">
        <v>524</v>
      </c>
      <c r="E302" s="8">
        <v>1997</v>
      </c>
      <c r="F302" s="8" t="s">
        <v>474</v>
      </c>
      <c r="G302" s="9" t="s">
        <v>485</v>
      </c>
      <c r="H302" s="8">
        <v>16570</v>
      </c>
      <c r="I302" s="8">
        <v>3</v>
      </c>
      <c r="J302" s="8" t="s">
        <v>481</v>
      </c>
      <c r="K302" s="34">
        <f>VLOOKUP(B302,Sheet2!$A$1:$G$600,6,FALSE)</f>
        <v>9600</v>
      </c>
      <c r="L302" s="35">
        <f t="shared" si="9"/>
        <v>1641600</v>
      </c>
      <c r="M302" s="34">
        <v>9600</v>
      </c>
      <c r="N302" s="32">
        <f t="shared" si="8"/>
        <v>0</v>
      </c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 ht="18" hidden="1" customHeight="1" x14ac:dyDescent="0.25">
      <c r="A303" s="27">
        <v>301</v>
      </c>
      <c r="B303" s="12" t="s">
        <v>347</v>
      </c>
      <c r="C303" s="15" t="s">
        <v>347</v>
      </c>
      <c r="D303" s="8" t="s">
        <v>524</v>
      </c>
      <c r="E303" s="8">
        <v>1999</v>
      </c>
      <c r="F303" s="8" t="s">
        <v>474</v>
      </c>
      <c r="G303" s="9" t="s">
        <v>485</v>
      </c>
      <c r="H303" s="8">
        <v>16570</v>
      </c>
      <c r="I303" s="8">
        <v>3</v>
      </c>
      <c r="J303" s="8" t="s">
        <v>481</v>
      </c>
      <c r="K303" s="34">
        <f>VLOOKUP(B303,Sheet2!$A$1:$G$600,6,FALSE)</f>
        <v>9500</v>
      </c>
      <c r="L303" s="35">
        <f t="shared" si="9"/>
        <v>1624500</v>
      </c>
      <c r="M303" s="34">
        <v>9500</v>
      </c>
      <c r="N303" s="32">
        <f t="shared" si="8"/>
        <v>0</v>
      </c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 ht="18" hidden="1" customHeight="1" x14ac:dyDescent="0.25">
      <c r="A304" s="27">
        <v>302</v>
      </c>
      <c r="B304" s="12" t="s">
        <v>349</v>
      </c>
      <c r="C304" s="15" t="s">
        <v>349</v>
      </c>
      <c r="D304" s="8" t="s">
        <v>505</v>
      </c>
      <c r="E304" s="8">
        <v>1993</v>
      </c>
      <c r="F304" s="8" t="s">
        <v>474</v>
      </c>
      <c r="G304" s="9" t="s">
        <v>485</v>
      </c>
      <c r="H304" s="8">
        <v>16610</v>
      </c>
      <c r="I304" s="8">
        <v>3</v>
      </c>
      <c r="J304" s="8" t="s">
        <v>481</v>
      </c>
      <c r="K304" s="34">
        <f>VLOOKUP(B304,Sheet2!$A$1:$G$600,6,FALSE)</f>
        <v>12100</v>
      </c>
      <c r="L304" s="35">
        <f t="shared" si="9"/>
        <v>2069100</v>
      </c>
      <c r="M304" s="34">
        <v>12100</v>
      </c>
      <c r="N304" s="32">
        <f t="shared" si="8"/>
        <v>0</v>
      </c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 ht="18" hidden="1" customHeight="1" x14ac:dyDescent="0.25">
      <c r="A305" s="27">
        <v>303</v>
      </c>
      <c r="B305" s="12" t="s">
        <v>312</v>
      </c>
      <c r="C305" s="9" t="s">
        <v>312</v>
      </c>
      <c r="D305" s="8" t="s">
        <v>505</v>
      </c>
      <c r="E305" s="6">
        <v>1996</v>
      </c>
      <c r="F305" s="8" t="s">
        <v>474</v>
      </c>
      <c r="G305" s="9" t="s">
        <v>485</v>
      </c>
      <c r="H305" s="8">
        <v>16610</v>
      </c>
      <c r="I305" s="8">
        <v>3</v>
      </c>
      <c r="J305" s="8" t="s">
        <v>481</v>
      </c>
      <c r="K305" s="34">
        <f>VLOOKUP(B305,Sheet2!$A$1:$G$600,6,FALSE)</f>
        <v>12500</v>
      </c>
      <c r="L305" s="35">
        <f t="shared" si="9"/>
        <v>2137500</v>
      </c>
      <c r="M305" s="34">
        <v>12500</v>
      </c>
      <c r="N305" s="32">
        <f t="shared" si="8"/>
        <v>0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 ht="18" hidden="1" customHeight="1" x14ac:dyDescent="0.25">
      <c r="A306" s="27">
        <v>304</v>
      </c>
      <c r="B306" s="12" t="s">
        <v>313</v>
      </c>
      <c r="C306" s="9" t="s">
        <v>313</v>
      </c>
      <c r="D306" s="8" t="s">
        <v>507</v>
      </c>
      <c r="E306" s="8">
        <v>1997</v>
      </c>
      <c r="F306" s="8" t="s">
        <v>474</v>
      </c>
      <c r="G306" s="9" t="s">
        <v>485</v>
      </c>
      <c r="H306" s="8">
        <v>16700</v>
      </c>
      <c r="I306" s="8">
        <v>3</v>
      </c>
      <c r="J306" s="8" t="s">
        <v>481</v>
      </c>
      <c r="K306" s="34">
        <f>VLOOKUP(B306,Sheet2!$A$1:$G$600,6,FALSE)</f>
        <v>13600</v>
      </c>
      <c r="L306" s="35">
        <f t="shared" si="9"/>
        <v>2325600</v>
      </c>
      <c r="M306" s="34">
        <v>13600</v>
      </c>
      <c r="N306" s="32">
        <f t="shared" si="8"/>
        <v>0</v>
      </c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 ht="18" hidden="1" customHeight="1" x14ac:dyDescent="0.25">
      <c r="A307" s="27">
        <v>305</v>
      </c>
      <c r="B307" s="12" t="s">
        <v>314</v>
      </c>
      <c r="C307" s="9" t="s">
        <v>314</v>
      </c>
      <c r="D307" s="8" t="s">
        <v>505</v>
      </c>
      <c r="E307" s="8">
        <v>2007</v>
      </c>
      <c r="F307" s="8" t="s">
        <v>473</v>
      </c>
      <c r="G307" s="9" t="s">
        <v>485</v>
      </c>
      <c r="H307" s="8">
        <v>116200</v>
      </c>
      <c r="I307" s="8">
        <v>3</v>
      </c>
      <c r="J307" s="8" t="s">
        <v>529</v>
      </c>
      <c r="K307" s="34">
        <f>VLOOKUP(B307,Sheet2!$A$1:$G$600,6,FALSE)</f>
        <v>8400</v>
      </c>
      <c r="L307" s="35">
        <f t="shared" si="9"/>
        <v>1436400</v>
      </c>
      <c r="M307" s="34">
        <v>8400</v>
      </c>
      <c r="N307" s="32">
        <f t="shared" si="8"/>
        <v>0</v>
      </c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18" hidden="1" customHeight="1" x14ac:dyDescent="0.25">
      <c r="A308" s="27">
        <v>306</v>
      </c>
      <c r="B308" s="12" t="s">
        <v>316</v>
      </c>
      <c r="C308" s="9" t="s">
        <v>316</v>
      </c>
      <c r="D308" s="8" t="s">
        <v>523</v>
      </c>
      <c r="E308" s="8" t="s">
        <v>475</v>
      </c>
      <c r="F308" s="8" t="s">
        <v>474</v>
      </c>
      <c r="G308" s="9" t="s">
        <v>485</v>
      </c>
      <c r="H308" s="8">
        <v>114060</v>
      </c>
      <c r="I308" s="8">
        <v>3</v>
      </c>
      <c r="J308" s="8" t="s">
        <v>487</v>
      </c>
      <c r="K308" s="34">
        <f>VLOOKUP(B308,Sheet2!$A$1:$G$600,6,FALSE)</f>
        <v>13400</v>
      </c>
      <c r="L308" s="35">
        <f t="shared" si="9"/>
        <v>2291400</v>
      </c>
      <c r="M308" s="34">
        <v>13400</v>
      </c>
      <c r="N308" s="32">
        <f t="shared" si="8"/>
        <v>0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 ht="18" hidden="1" customHeight="1" x14ac:dyDescent="0.25">
      <c r="A309" s="27">
        <v>307</v>
      </c>
      <c r="B309" s="12" t="s">
        <v>317</v>
      </c>
      <c r="C309" s="9" t="s">
        <v>317</v>
      </c>
      <c r="D309" s="8" t="s">
        <v>505</v>
      </c>
      <c r="E309" s="6">
        <v>1988</v>
      </c>
      <c r="F309" s="8" t="s">
        <v>494</v>
      </c>
      <c r="G309" s="9" t="s">
        <v>483</v>
      </c>
      <c r="H309" s="8">
        <v>68273</v>
      </c>
      <c r="I309" s="8">
        <v>5</v>
      </c>
      <c r="J309" s="8" t="s">
        <v>517</v>
      </c>
      <c r="K309" s="34">
        <f>VLOOKUP(B309,Sheet2!$A$1:$G$600,6,FALSE)</f>
        <v>7200</v>
      </c>
      <c r="L309" s="35">
        <f t="shared" si="9"/>
        <v>1231200</v>
      </c>
      <c r="M309" s="34">
        <v>7200</v>
      </c>
      <c r="N309" s="32">
        <f t="shared" si="8"/>
        <v>0</v>
      </c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 ht="18" hidden="1" customHeight="1" x14ac:dyDescent="0.25">
      <c r="A310" s="27">
        <v>308</v>
      </c>
      <c r="B310" s="22"/>
      <c r="C310" s="9" t="s">
        <v>318</v>
      </c>
      <c r="D310" s="8" t="s">
        <v>516</v>
      </c>
      <c r="E310" s="8">
        <v>2005</v>
      </c>
      <c r="F310" s="8" t="s">
        <v>474</v>
      </c>
      <c r="G310" s="9" t="s">
        <v>485</v>
      </c>
      <c r="H310" s="8">
        <v>116520</v>
      </c>
      <c r="I310" s="8">
        <v>3</v>
      </c>
      <c r="J310" s="8" t="s">
        <v>481</v>
      </c>
      <c r="K310" s="34" t="e">
        <f>VLOOKUP(B310,Sheet2!$A$1:$G$600,6,FALSE)</f>
        <v>#N/A</v>
      </c>
      <c r="L310" s="35" t="e">
        <f t="shared" si="9"/>
        <v>#N/A</v>
      </c>
      <c r="M310" s="34">
        <v>25500</v>
      </c>
      <c r="N310" s="32" t="e">
        <f t="shared" si="8"/>
        <v>#N/A</v>
      </c>
      <c r="O310" s="6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 ht="18" hidden="1" customHeight="1" x14ac:dyDescent="0.25">
      <c r="A311" s="27">
        <v>309</v>
      </c>
      <c r="B311" s="12" t="s">
        <v>320</v>
      </c>
      <c r="C311" s="9" t="s">
        <v>320</v>
      </c>
      <c r="D311" s="8" t="s">
        <v>531</v>
      </c>
      <c r="E311" s="8" t="s">
        <v>475</v>
      </c>
      <c r="F311" s="8" t="s">
        <v>500</v>
      </c>
      <c r="G311" s="9" t="s">
        <v>520</v>
      </c>
      <c r="H311" s="8">
        <v>50515</v>
      </c>
      <c r="I311" s="8" t="s">
        <v>521</v>
      </c>
      <c r="J311" s="8" t="s">
        <v>487</v>
      </c>
      <c r="K311" s="34">
        <f>VLOOKUP(B311,Sheet2!$A$1:$G$600,6,FALSE)</f>
        <v>14500</v>
      </c>
      <c r="L311" s="35">
        <f t="shared" si="9"/>
        <v>2479500</v>
      </c>
      <c r="M311" s="34">
        <v>14500</v>
      </c>
      <c r="N311" s="32">
        <f t="shared" si="8"/>
        <v>0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 ht="18" hidden="1" customHeight="1" x14ac:dyDescent="0.25">
      <c r="A312" s="27">
        <v>310</v>
      </c>
      <c r="B312" s="12" t="s">
        <v>321</v>
      </c>
      <c r="C312" s="9" t="s">
        <v>321</v>
      </c>
      <c r="D312" s="8" t="s">
        <v>505</v>
      </c>
      <c r="E312" s="6">
        <v>2005</v>
      </c>
      <c r="F312" s="8" t="s">
        <v>473</v>
      </c>
      <c r="G312" s="9" t="s">
        <v>478</v>
      </c>
      <c r="H312" s="8">
        <v>116234</v>
      </c>
      <c r="I312" s="8">
        <v>5</v>
      </c>
      <c r="J312" s="8" t="s">
        <v>529</v>
      </c>
      <c r="K312" s="34">
        <f>VLOOKUP(B312,Sheet2!$A$1:$G$600,6,FALSE)</f>
        <v>9900</v>
      </c>
      <c r="L312" s="35">
        <f t="shared" si="9"/>
        <v>1692900</v>
      </c>
      <c r="M312" s="34">
        <v>9900</v>
      </c>
      <c r="N312" s="32">
        <f t="shared" si="8"/>
        <v>0</v>
      </c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 ht="18" hidden="1" customHeight="1" x14ac:dyDescent="0.25">
      <c r="A313" s="27">
        <v>311</v>
      </c>
      <c r="B313" s="22"/>
      <c r="C313" s="9" t="s">
        <v>323</v>
      </c>
      <c r="D313" s="8" t="s">
        <v>505</v>
      </c>
      <c r="E313" s="8">
        <v>1988</v>
      </c>
      <c r="F313" s="8" t="s">
        <v>473</v>
      </c>
      <c r="G313" s="9" t="s">
        <v>483</v>
      </c>
      <c r="H313" s="8">
        <v>16233</v>
      </c>
      <c r="I313" s="8">
        <v>5</v>
      </c>
      <c r="J313" s="8" t="s">
        <v>484</v>
      </c>
      <c r="K313" s="34" t="e">
        <f>VLOOKUP(B313,Sheet2!$A$1:$G$600,6,FALSE)</f>
        <v>#N/A</v>
      </c>
      <c r="L313" s="35" t="e">
        <f t="shared" si="9"/>
        <v>#N/A</v>
      </c>
      <c r="M313" s="34">
        <v>8000</v>
      </c>
      <c r="N313" s="32" t="e">
        <f t="shared" si="8"/>
        <v>#N/A</v>
      </c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 ht="18" hidden="1" customHeight="1" x14ac:dyDescent="0.25">
      <c r="A314" s="27">
        <v>312</v>
      </c>
      <c r="B314" s="22"/>
      <c r="C314" s="9" t="s">
        <v>324</v>
      </c>
      <c r="D314" s="8" t="s">
        <v>505</v>
      </c>
      <c r="E314" s="8">
        <v>2007</v>
      </c>
      <c r="F314" s="8" t="s">
        <v>474</v>
      </c>
      <c r="G314" s="9" t="s">
        <v>478</v>
      </c>
      <c r="H314" s="8">
        <v>16234</v>
      </c>
      <c r="I314" s="8">
        <v>3</v>
      </c>
      <c r="J314" s="8" t="s">
        <v>487</v>
      </c>
      <c r="K314" s="34" t="e">
        <f>VLOOKUP(B314,Sheet2!$A$1:$G$600,6,FALSE)</f>
        <v>#N/A</v>
      </c>
      <c r="L314" s="35" t="e">
        <f t="shared" si="9"/>
        <v>#N/A</v>
      </c>
      <c r="M314" s="34">
        <v>12600</v>
      </c>
      <c r="N314" s="32" t="e">
        <f t="shared" si="8"/>
        <v>#N/A</v>
      </c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 ht="18" hidden="1" customHeight="1" x14ac:dyDescent="0.25">
      <c r="A315" s="27">
        <v>313</v>
      </c>
      <c r="B315" s="12" t="s">
        <v>325</v>
      </c>
      <c r="C315" s="9" t="s">
        <v>325</v>
      </c>
      <c r="D315" s="8" t="s">
        <v>505</v>
      </c>
      <c r="E315" s="8">
        <v>1988</v>
      </c>
      <c r="F315" s="8" t="s">
        <v>473</v>
      </c>
      <c r="G315" s="9" t="s">
        <v>478</v>
      </c>
      <c r="H315" s="8">
        <v>16234</v>
      </c>
      <c r="I315" s="8">
        <v>5</v>
      </c>
      <c r="J315" s="8" t="s">
        <v>529</v>
      </c>
      <c r="K315" s="34">
        <f>VLOOKUP(B315,Sheet2!$A$1:$G$600,6,FALSE)</f>
        <v>7600</v>
      </c>
      <c r="L315" s="35">
        <f t="shared" si="9"/>
        <v>1299600</v>
      </c>
      <c r="M315" s="34">
        <v>7600</v>
      </c>
      <c r="N315" s="32">
        <f t="shared" si="8"/>
        <v>0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 ht="18" hidden="1" customHeight="1" x14ac:dyDescent="0.25">
      <c r="A316" s="27">
        <v>314</v>
      </c>
      <c r="B316" s="12" t="s">
        <v>326</v>
      </c>
      <c r="C316" s="9" t="s">
        <v>326</v>
      </c>
      <c r="D316" s="8" t="s">
        <v>505</v>
      </c>
      <c r="E316" s="11">
        <v>1997</v>
      </c>
      <c r="F316" s="8" t="s">
        <v>473</v>
      </c>
      <c r="G316" s="9" t="s">
        <v>478</v>
      </c>
      <c r="H316" s="6">
        <v>16264</v>
      </c>
      <c r="I316" s="54">
        <v>3</v>
      </c>
      <c r="J316" s="8" t="s">
        <v>529</v>
      </c>
      <c r="K316" s="34">
        <f>VLOOKUP(B316,Sheet2!$A$1:$G$600,6,FALSE)</f>
        <v>7900</v>
      </c>
      <c r="L316" s="35">
        <f t="shared" si="9"/>
        <v>1350900</v>
      </c>
      <c r="M316" s="34">
        <v>7900</v>
      </c>
      <c r="N316" s="32">
        <f t="shared" si="8"/>
        <v>0</v>
      </c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 ht="18" hidden="1" customHeight="1" x14ac:dyDescent="0.25">
      <c r="A317" s="27">
        <v>315</v>
      </c>
      <c r="B317" s="12" t="s">
        <v>327</v>
      </c>
      <c r="C317" s="9" t="s">
        <v>327</v>
      </c>
      <c r="D317" s="8" t="s">
        <v>513</v>
      </c>
      <c r="E317" s="6" t="s">
        <v>475</v>
      </c>
      <c r="F317" s="8" t="s">
        <v>494</v>
      </c>
      <c r="G317" s="9" t="s">
        <v>485</v>
      </c>
      <c r="H317" s="8">
        <v>177200</v>
      </c>
      <c r="I317" s="8">
        <v>3</v>
      </c>
      <c r="J317" s="8" t="s">
        <v>487</v>
      </c>
      <c r="K317" s="34">
        <f>VLOOKUP(B317,Sheet2!$A$1:$G$600,6,FALSE)</f>
        <v>5900</v>
      </c>
      <c r="L317" s="35">
        <f t="shared" si="9"/>
        <v>1008900</v>
      </c>
      <c r="M317" s="34">
        <v>5900</v>
      </c>
      <c r="N317" s="32">
        <f t="shared" si="8"/>
        <v>0</v>
      </c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 ht="18" hidden="1" customHeight="1" x14ac:dyDescent="0.25">
      <c r="A318" s="27">
        <v>316</v>
      </c>
      <c r="B318" s="12" t="s">
        <v>328</v>
      </c>
      <c r="C318" s="9" t="s">
        <v>328</v>
      </c>
      <c r="D318" s="8" t="s">
        <v>507</v>
      </c>
      <c r="E318" s="8" t="s">
        <v>475</v>
      </c>
      <c r="F318" s="8" t="s">
        <v>474</v>
      </c>
      <c r="G318" s="9" t="s">
        <v>485</v>
      </c>
      <c r="H318" s="8">
        <v>116710</v>
      </c>
      <c r="I318" s="8">
        <v>3</v>
      </c>
      <c r="J318" s="8" t="s">
        <v>487</v>
      </c>
      <c r="K318" s="34">
        <f>VLOOKUP(B318,Sheet2!$A$1:$G$600,6,FALSE)</f>
        <v>15000</v>
      </c>
      <c r="L318" s="35">
        <f t="shared" si="9"/>
        <v>2565000</v>
      </c>
      <c r="M318" s="34">
        <v>15000</v>
      </c>
      <c r="N318" s="32">
        <f t="shared" si="8"/>
        <v>0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 ht="18" hidden="1" customHeight="1" x14ac:dyDescent="0.25">
      <c r="A319" s="27">
        <v>317</v>
      </c>
      <c r="B319" s="12" t="s">
        <v>329</v>
      </c>
      <c r="C319" s="9" t="s">
        <v>329</v>
      </c>
      <c r="D319" s="8" t="s">
        <v>505</v>
      </c>
      <c r="E319" s="6">
        <v>2002</v>
      </c>
      <c r="F319" s="8" t="s">
        <v>473</v>
      </c>
      <c r="G319" s="9" t="s">
        <v>478</v>
      </c>
      <c r="H319" s="8">
        <v>16264</v>
      </c>
      <c r="I319" s="8">
        <v>3</v>
      </c>
      <c r="J319" s="8" t="s">
        <v>529</v>
      </c>
      <c r="K319" s="34">
        <f>VLOOKUP(B319,Sheet2!$A$1:$G$600,6,FALSE)</f>
        <v>7900</v>
      </c>
      <c r="L319" s="35">
        <f t="shared" si="9"/>
        <v>1350900</v>
      </c>
      <c r="M319" s="34">
        <v>7900</v>
      </c>
      <c r="N319" s="32">
        <f t="shared" si="8"/>
        <v>0</v>
      </c>
      <c r="O319" s="6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 ht="18" hidden="1" customHeight="1" x14ac:dyDescent="0.25">
      <c r="A320" s="27">
        <v>318</v>
      </c>
      <c r="B320" s="12" t="s">
        <v>330</v>
      </c>
      <c r="C320" s="9" t="s">
        <v>330</v>
      </c>
      <c r="D320" s="8" t="s">
        <v>523</v>
      </c>
      <c r="E320" s="6" t="s">
        <v>475</v>
      </c>
      <c r="F320" s="8" t="s">
        <v>474</v>
      </c>
      <c r="G320" s="9" t="s">
        <v>485</v>
      </c>
      <c r="H320" s="8">
        <v>114060</v>
      </c>
      <c r="I320" s="8">
        <v>3</v>
      </c>
      <c r="J320" s="8" t="s">
        <v>487</v>
      </c>
      <c r="K320" s="34">
        <f>VLOOKUP(B320,Sheet2!$A$1:$G$600,6,FALSE)</f>
        <v>13400</v>
      </c>
      <c r="L320" s="35">
        <f t="shared" si="9"/>
        <v>2291400</v>
      </c>
      <c r="M320" s="34">
        <v>13400</v>
      </c>
      <c r="N320" s="32">
        <f t="shared" si="8"/>
        <v>0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 ht="18" hidden="1" customHeight="1" x14ac:dyDescent="0.25">
      <c r="A321" s="27">
        <v>319</v>
      </c>
      <c r="B321" s="12" t="s">
        <v>332</v>
      </c>
      <c r="C321" s="9" t="s">
        <v>332</v>
      </c>
      <c r="D321" s="8" t="s">
        <v>513</v>
      </c>
      <c r="E321" s="8">
        <v>2008</v>
      </c>
      <c r="F321" s="8" t="s">
        <v>496</v>
      </c>
      <c r="G321" s="9" t="s">
        <v>485</v>
      </c>
      <c r="H321" s="8">
        <v>114200</v>
      </c>
      <c r="I321" s="8">
        <v>3</v>
      </c>
      <c r="J321" s="8" t="s">
        <v>529</v>
      </c>
      <c r="K321" s="34">
        <f>VLOOKUP(B321,Sheet2!$A$1:$G$600,6,FALSE)</f>
        <v>6900</v>
      </c>
      <c r="L321" s="35">
        <f t="shared" si="9"/>
        <v>1179900</v>
      </c>
      <c r="M321" s="34">
        <v>6900</v>
      </c>
      <c r="N321" s="32">
        <f t="shared" si="8"/>
        <v>0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 ht="18" hidden="1" customHeight="1" x14ac:dyDescent="0.25">
      <c r="A322" s="27">
        <v>320</v>
      </c>
      <c r="B322" s="12" t="s">
        <v>365</v>
      </c>
      <c r="C322" s="19" t="s">
        <v>365</v>
      </c>
      <c r="D322" s="8" t="s">
        <v>505</v>
      </c>
      <c r="E322" s="8">
        <v>1988</v>
      </c>
      <c r="F322" s="8" t="s">
        <v>494</v>
      </c>
      <c r="G322" s="9" t="s">
        <v>483</v>
      </c>
      <c r="H322" s="8">
        <v>68273</v>
      </c>
      <c r="I322" s="8">
        <v>5</v>
      </c>
      <c r="J322" s="8" t="s">
        <v>517</v>
      </c>
      <c r="K322" s="34">
        <f>VLOOKUP(B322,Sheet2!$A$1:$G$600,6,FALSE)</f>
        <v>7000</v>
      </c>
      <c r="L322" s="35">
        <f t="shared" si="9"/>
        <v>1197000</v>
      </c>
      <c r="M322" s="34">
        <v>7000</v>
      </c>
      <c r="N322" s="32">
        <f t="shared" si="8"/>
        <v>0</v>
      </c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 ht="18" hidden="1" customHeight="1" x14ac:dyDescent="0.25">
      <c r="A323" s="27">
        <v>321</v>
      </c>
      <c r="B323" s="12" t="s">
        <v>334</v>
      </c>
      <c r="C323" s="9" t="s">
        <v>334</v>
      </c>
      <c r="D323" s="8" t="s">
        <v>505</v>
      </c>
      <c r="E323" s="6" t="s">
        <v>475</v>
      </c>
      <c r="F323" s="8" t="s">
        <v>473</v>
      </c>
      <c r="G323" s="9" t="s">
        <v>478</v>
      </c>
      <c r="H323" s="8">
        <v>116234</v>
      </c>
      <c r="I323" s="8">
        <v>3</v>
      </c>
      <c r="J323" s="8" t="s">
        <v>529</v>
      </c>
      <c r="K323" s="34">
        <f>VLOOKUP(B323,Sheet2!$A$1:$G$600,6,FALSE)</f>
        <v>10000</v>
      </c>
      <c r="L323" s="35">
        <f t="shared" si="9"/>
        <v>1710000</v>
      </c>
      <c r="M323" s="34">
        <v>10000</v>
      </c>
      <c r="N323" s="32">
        <f t="shared" si="8"/>
        <v>0</v>
      </c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 ht="18" hidden="1" customHeight="1" x14ac:dyDescent="0.25">
      <c r="A324" s="27">
        <v>322</v>
      </c>
      <c r="B324" s="12" t="s">
        <v>335</v>
      </c>
      <c r="C324" s="69" t="s">
        <v>335</v>
      </c>
      <c r="D324" s="8" t="s">
        <v>505</v>
      </c>
      <c r="E324" s="6">
        <v>2004</v>
      </c>
      <c r="F324" s="8" t="s">
        <v>473</v>
      </c>
      <c r="G324" s="9" t="s">
        <v>478</v>
      </c>
      <c r="H324" s="8">
        <v>16234</v>
      </c>
      <c r="I324" s="8">
        <v>5</v>
      </c>
      <c r="J324" s="8" t="s">
        <v>529</v>
      </c>
      <c r="K324" s="34">
        <f>VLOOKUP(B324,Sheet2!$A$1:$G$600,6,FALSE)</f>
        <v>7400</v>
      </c>
      <c r="L324" s="35">
        <f t="shared" si="9"/>
        <v>1265400</v>
      </c>
      <c r="M324" s="34">
        <v>7400</v>
      </c>
      <c r="N324" s="32">
        <f t="shared" ref="N324:N387" si="10">(K324-M324)</f>
        <v>0</v>
      </c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 ht="18" hidden="1" customHeight="1" x14ac:dyDescent="0.25">
      <c r="A325" s="27">
        <v>323</v>
      </c>
      <c r="B325" s="12" t="s">
        <v>337</v>
      </c>
      <c r="C325" s="9" t="s">
        <v>337</v>
      </c>
      <c r="D325" s="8" t="s">
        <v>505</v>
      </c>
      <c r="E325" s="6">
        <v>2010</v>
      </c>
      <c r="F325" s="8" t="s">
        <v>473</v>
      </c>
      <c r="G325" s="9" t="s">
        <v>478</v>
      </c>
      <c r="H325" s="8">
        <v>116234</v>
      </c>
      <c r="I325" s="8">
        <v>5</v>
      </c>
      <c r="J325" s="8" t="s">
        <v>479</v>
      </c>
      <c r="K325" s="34">
        <f>VLOOKUP(B325,Sheet2!$A$1:$G$600,6,FALSE)</f>
        <v>9900</v>
      </c>
      <c r="L325" s="35">
        <f t="shared" ref="L325:L388" si="11">K325*171</f>
        <v>1692900</v>
      </c>
      <c r="M325" s="34">
        <v>9900</v>
      </c>
      <c r="N325" s="32">
        <f t="shared" si="10"/>
        <v>0</v>
      </c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 ht="18" hidden="1" customHeight="1" x14ac:dyDescent="0.25">
      <c r="A326" s="27">
        <v>324</v>
      </c>
      <c r="B326" s="12" t="s">
        <v>339</v>
      </c>
      <c r="C326" s="69" t="s">
        <v>339</v>
      </c>
      <c r="D326" s="8" t="s">
        <v>505</v>
      </c>
      <c r="E326" s="8">
        <v>2005</v>
      </c>
      <c r="F326" s="8" t="s">
        <v>473</v>
      </c>
      <c r="G326" s="9" t="s">
        <v>478</v>
      </c>
      <c r="H326" s="8">
        <v>116234</v>
      </c>
      <c r="I326" s="8">
        <v>5</v>
      </c>
      <c r="J326" s="8" t="s">
        <v>486</v>
      </c>
      <c r="K326" s="34">
        <f>VLOOKUP(B326,Sheet2!$A$1:$G$600,6,FALSE)</f>
        <v>9900</v>
      </c>
      <c r="L326" s="35">
        <f t="shared" si="11"/>
        <v>1692900</v>
      </c>
      <c r="M326" s="34">
        <v>9900</v>
      </c>
      <c r="N326" s="32">
        <f t="shared" si="10"/>
        <v>0</v>
      </c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18" hidden="1" customHeight="1" x14ac:dyDescent="0.25">
      <c r="A327" s="27">
        <v>325</v>
      </c>
      <c r="B327" s="22"/>
      <c r="C327" s="69" t="s">
        <v>340</v>
      </c>
      <c r="D327" s="8" t="s">
        <v>507</v>
      </c>
      <c r="E327" s="8">
        <v>1997</v>
      </c>
      <c r="F327" s="8" t="s">
        <v>474</v>
      </c>
      <c r="G327" s="9" t="s">
        <v>485</v>
      </c>
      <c r="H327" s="8">
        <v>16710</v>
      </c>
      <c r="I327" s="8">
        <v>3</v>
      </c>
      <c r="J327" s="8" t="s">
        <v>481</v>
      </c>
      <c r="K327" s="34" t="e">
        <f>VLOOKUP(B327,Sheet2!$A$1:$G$600,6,FALSE)</f>
        <v>#N/A</v>
      </c>
      <c r="L327" s="35" t="e">
        <f t="shared" si="11"/>
        <v>#N/A</v>
      </c>
      <c r="M327" s="34">
        <v>13800</v>
      </c>
      <c r="N327" s="32" t="e">
        <f t="shared" si="10"/>
        <v>#N/A</v>
      </c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 ht="18" hidden="1" customHeight="1" x14ac:dyDescent="0.25">
      <c r="A328" s="27">
        <v>326</v>
      </c>
      <c r="B328" s="12" t="s">
        <v>371</v>
      </c>
      <c r="C328" s="15" t="s">
        <v>371</v>
      </c>
      <c r="D328" s="8" t="s">
        <v>507</v>
      </c>
      <c r="E328" s="8">
        <v>2002</v>
      </c>
      <c r="F328" s="8" t="s">
        <v>474</v>
      </c>
      <c r="G328" s="9" t="s">
        <v>485</v>
      </c>
      <c r="H328" s="8">
        <v>16710</v>
      </c>
      <c r="I328" s="8">
        <v>3</v>
      </c>
      <c r="J328" s="8" t="s">
        <v>481</v>
      </c>
      <c r="K328" s="34">
        <f>VLOOKUP(B328,Sheet2!$A$1:$G$600,6,FALSE)</f>
        <v>13500</v>
      </c>
      <c r="L328" s="35">
        <f t="shared" si="11"/>
        <v>2308500</v>
      </c>
      <c r="M328" s="34">
        <v>13500</v>
      </c>
      <c r="N328" s="32">
        <f t="shared" si="10"/>
        <v>0</v>
      </c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 ht="18" hidden="1" customHeight="1" x14ac:dyDescent="0.25">
      <c r="A329" s="27">
        <v>327</v>
      </c>
      <c r="B329" s="12" t="s">
        <v>373</v>
      </c>
      <c r="C329" s="15" t="s">
        <v>373</v>
      </c>
      <c r="D329" s="8" t="s">
        <v>505</v>
      </c>
      <c r="E329" s="8">
        <v>1991</v>
      </c>
      <c r="F329" s="8" t="s">
        <v>473</v>
      </c>
      <c r="G329" s="9" t="s">
        <v>483</v>
      </c>
      <c r="H329" s="8">
        <v>16233</v>
      </c>
      <c r="I329" s="8">
        <v>5</v>
      </c>
      <c r="J329" s="8" t="s">
        <v>517</v>
      </c>
      <c r="K329" s="34">
        <f>VLOOKUP(B329,Sheet2!$A$1:$G$600,6,FALSE)</f>
        <v>7600</v>
      </c>
      <c r="L329" s="35">
        <f t="shared" si="11"/>
        <v>1299600</v>
      </c>
      <c r="M329" s="34">
        <v>7600</v>
      </c>
      <c r="N329" s="32">
        <f t="shared" si="10"/>
        <v>0</v>
      </c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 ht="18" hidden="1" customHeight="1" x14ac:dyDescent="0.25">
      <c r="A330" s="27">
        <v>328</v>
      </c>
      <c r="B330" s="12" t="s">
        <v>375</v>
      </c>
      <c r="C330" s="15" t="s">
        <v>375</v>
      </c>
      <c r="D330" s="8" t="s">
        <v>505</v>
      </c>
      <c r="E330" s="11">
        <v>2005</v>
      </c>
      <c r="F330" s="8" t="s">
        <v>473</v>
      </c>
      <c r="G330" s="9" t="s">
        <v>478</v>
      </c>
      <c r="H330" s="6">
        <v>116264</v>
      </c>
      <c r="I330" s="8">
        <v>3</v>
      </c>
      <c r="J330" s="8" t="s">
        <v>490</v>
      </c>
      <c r="K330" s="34">
        <f>VLOOKUP(B330,Sheet2!$A$1:$G$600,6,FALSE)</f>
        <v>9000</v>
      </c>
      <c r="L330" s="35">
        <f t="shared" si="11"/>
        <v>1539000</v>
      </c>
      <c r="M330" s="34">
        <v>9000</v>
      </c>
      <c r="N330" s="32">
        <f t="shared" si="10"/>
        <v>0</v>
      </c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 ht="18" hidden="1" customHeight="1" x14ac:dyDescent="0.25">
      <c r="A331" s="27">
        <v>329</v>
      </c>
      <c r="B331" s="12" t="s">
        <v>341</v>
      </c>
      <c r="C331" s="9" t="s">
        <v>341</v>
      </c>
      <c r="D331" s="8" t="s">
        <v>505</v>
      </c>
      <c r="E331" s="8">
        <v>1991</v>
      </c>
      <c r="F331" s="8" t="s">
        <v>473</v>
      </c>
      <c r="G331" s="9" t="s">
        <v>483</v>
      </c>
      <c r="H331" s="8">
        <v>16233</v>
      </c>
      <c r="I331" s="8">
        <v>5</v>
      </c>
      <c r="J331" s="8" t="s">
        <v>517</v>
      </c>
      <c r="K331" s="34">
        <f>VLOOKUP(B331,Sheet2!$A$1:$G$600,6,FALSE)</f>
        <v>7600</v>
      </c>
      <c r="L331" s="35">
        <f t="shared" si="11"/>
        <v>1299600</v>
      </c>
      <c r="M331" s="34">
        <v>7600</v>
      </c>
      <c r="N331" s="32">
        <f t="shared" si="10"/>
        <v>0</v>
      </c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 ht="18" hidden="1" customHeight="1" x14ac:dyDescent="0.25">
      <c r="A332" s="27">
        <v>330</v>
      </c>
      <c r="B332" s="22"/>
      <c r="C332" s="69" t="s">
        <v>342</v>
      </c>
      <c r="D332" s="8" t="s">
        <v>523</v>
      </c>
      <c r="E332" s="6" t="s">
        <v>475</v>
      </c>
      <c r="F332" s="8" t="s">
        <v>474</v>
      </c>
      <c r="G332" s="9" t="s">
        <v>485</v>
      </c>
      <c r="H332" s="8">
        <v>114060</v>
      </c>
      <c r="I332" s="8">
        <v>3</v>
      </c>
      <c r="J332" s="8" t="s">
        <v>487</v>
      </c>
      <c r="K332" s="34" t="e">
        <f>VLOOKUP(B332,Sheet2!$A$1:$G$600,6,FALSE)</f>
        <v>#N/A</v>
      </c>
      <c r="L332" s="35" t="e">
        <f t="shared" si="11"/>
        <v>#N/A</v>
      </c>
      <c r="M332" s="34">
        <v>13500</v>
      </c>
      <c r="N332" s="32" t="e">
        <f t="shared" si="10"/>
        <v>#N/A</v>
      </c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 ht="18" hidden="1" customHeight="1" x14ac:dyDescent="0.25">
      <c r="A333" s="27">
        <v>331</v>
      </c>
      <c r="B333" s="12" t="s">
        <v>378</v>
      </c>
      <c r="C333" s="15" t="s">
        <v>378</v>
      </c>
      <c r="D333" s="8" t="s">
        <v>507</v>
      </c>
      <c r="E333" s="8" t="s">
        <v>475</v>
      </c>
      <c r="F333" s="8" t="s">
        <v>474</v>
      </c>
      <c r="G333" s="9" t="s">
        <v>485</v>
      </c>
      <c r="H333" s="8">
        <v>116710</v>
      </c>
      <c r="I333" s="8">
        <v>3</v>
      </c>
      <c r="J333" s="8" t="s">
        <v>481</v>
      </c>
      <c r="K333" s="34">
        <f>VLOOKUP(B333,Sheet2!$A$1:$G$600,6,FALSE)</f>
        <v>18300</v>
      </c>
      <c r="L333" s="35">
        <f t="shared" si="11"/>
        <v>3129300</v>
      </c>
      <c r="M333" s="34">
        <v>18300</v>
      </c>
      <c r="N333" s="32">
        <f t="shared" si="10"/>
        <v>0</v>
      </c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 ht="18" hidden="1" customHeight="1" x14ac:dyDescent="0.25">
      <c r="A334" s="27">
        <v>332</v>
      </c>
      <c r="B334" s="12" t="s">
        <v>344</v>
      </c>
      <c r="C334" s="69" t="s">
        <v>344</v>
      </c>
      <c r="D334" s="8" t="s">
        <v>507</v>
      </c>
      <c r="E334" s="8" t="s">
        <v>475</v>
      </c>
      <c r="F334" s="8" t="s">
        <v>474</v>
      </c>
      <c r="G334" s="9" t="s">
        <v>485</v>
      </c>
      <c r="H334" s="8">
        <v>116710</v>
      </c>
      <c r="I334" s="8">
        <v>3</v>
      </c>
      <c r="J334" s="8" t="s">
        <v>487</v>
      </c>
      <c r="K334" s="34">
        <f>VLOOKUP(B334,Sheet2!$A$1:$G$600,6,FALSE)</f>
        <v>18400</v>
      </c>
      <c r="L334" s="35">
        <f t="shared" si="11"/>
        <v>3146400</v>
      </c>
      <c r="M334" s="34">
        <v>18400</v>
      </c>
      <c r="N334" s="32">
        <f t="shared" si="10"/>
        <v>0</v>
      </c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 ht="18" hidden="1" customHeight="1" x14ac:dyDescent="0.25">
      <c r="A335" s="27">
        <v>333</v>
      </c>
      <c r="B335" s="12" t="s">
        <v>346</v>
      </c>
      <c r="C335" s="9" t="s">
        <v>346</v>
      </c>
      <c r="D335" s="8" t="s">
        <v>505</v>
      </c>
      <c r="E335" s="8">
        <v>1991</v>
      </c>
      <c r="F335" s="8" t="s">
        <v>482</v>
      </c>
      <c r="G335" s="9" t="s">
        <v>483</v>
      </c>
      <c r="H335" s="8">
        <v>69173</v>
      </c>
      <c r="I335" s="8">
        <v>3</v>
      </c>
      <c r="J335" s="8" t="s">
        <v>529</v>
      </c>
      <c r="K335" s="34">
        <f>VLOOKUP(B335,Sheet2!$A$1:$G$600,6,FALSE)</f>
        <v>5900</v>
      </c>
      <c r="L335" s="35">
        <f t="shared" si="11"/>
        <v>1008900</v>
      </c>
      <c r="M335" s="34">
        <v>5900</v>
      </c>
      <c r="N335" s="32">
        <f t="shared" si="10"/>
        <v>0</v>
      </c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 ht="18" hidden="1" customHeight="1" x14ac:dyDescent="0.25">
      <c r="A336" s="27">
        <v>334</v>
      </c>
      <c r="B336" s="12" t="s">
        <v>348</v>
      </c>
      <c r="C336" s="9" t="s">
        <v>348</v>
      </c>
      <c r="D336" s="8" t="s">
        <v>505</v>
      </c>
      <c r="E336" s="8">
        <v>1997</v>
      </c>
      <c r="F336" s="8" t="s">
        <v>474</v>
      </c>
      <c r="G336" s="9" t="s">
        <v>485</v>
      </c>
      <c r="H336" s="8">
        <v>16610</v>
      </c>
      <c r="I336" s="8">
        <v>3</v>
      </c>
      <c r="J336" s="8" t="s">
        <v>487</v>
      </c>
      <c r="K336" s="34">
        <f>VLOOKUP(B336,Sheet2!$A$1:$G$600,6,FALSE)</f>
        <v>12600</v>
      </c>
      <c r="L336" s="35">
        <f t="shared" si="11"/>
        <v>2154600</v>
      </c>
      <c r="M336" s="34">
        <v>12600</v>
      </c>
      <c r="N336" s="32">
        <f t="shared" si="10"/>
        <v>0</v>
      </c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 ht="18" hidden="1" customHeight="1" x14ac:dyDescent="0.25">
      <c r="A337" s="27">
        <v>335</v>
      </c>
      <c r="B337" s="12" t="s">
        <v>350</v>
      </c>
      <c r="C337" s="69" t="s">
        <v>350</v>
      </c>
      <c r="D337" s="8" t="s">
        <v>516</v>
      </c>
      <c r="E337" s="8">
        <v>2007</v>
      </c>
      <c r="F337" s="8" t="s">
        <v>474</v>
      </c>
      <c r="G337" s="9" t="s">
        <v>495</v>
      </c>
      <c r="H337" s="6">
        <v>116519</v>
      </c>
      <c r="I337" s="8" t="s">
        <v>521</v>
      </c>
      <c r="J337" s="8" t="s">
        <v>543</v>
      </c>
      <c r="K337" s="34">
        <f>VLOOKUP(B337,Sheet2!$A$1:$G$600,6,FALSE)</f>
        <v>55000</v>
      </c>
      <c r="L337" s="35">
        <f t="shared" si="11"/>
        <v>9405000</v>
      </c>
      <c r="M337" s="34">
        <v>55000</v>
      </c>
      <c r="N337" s="32">
        <f t="shared" si="10"/>
        <v>0</v>
      </c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 ht="18" hidden="1" customHeight="1" x14ac:dyDescent="0.25">
      <c r="A338" s="100">
        <v>336</v>
      </c>
      <c r="B338" s="12" t="s">
        <v>351</v>
      </c>
      <c r="C338" s="9" t="s">
        <v>351</v>
      </c>
      <c r="D338" s="8" t="s">
        <v>534</v>
      </c>
      <c r="E338" s="8" t="s">
        <v>475</v>
      </c>
      <c r="F338" s="8" t="s">
        <v>473</v>
      </c>
      <c r="G338" s="9" t="s">
        <v>506</v>
      </c>
      <c r="H338" s="8">
        <v>118138</v>
      </c>
      <c r="I338" s="8" t="s">
        <v>522</v>
      </c>
      <c r="J338" s="8" t="s">
        <v>535</v>
      </c>
      <c r="K338" s="34">
        <f>VLOOKUP(B338,Sheet2!$A$1:$G$600,6,FALSE)</f>
        <v>29000</v>
      </c>
      <c r="L338" s="35">
        <f t="shared" si="11"/>
        <v>4959000</v>
      </c>
      <c r="M338" s="34">
        <v>29000</v>
      </c>
      <c r="N338" s="32">
        <f t="shared" si="10"/>
        <v>0</v>
      </c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</row>
    <row r="339" spans="1:27" ht="18" hidden="1" customHeight="1" x14ac:dyDescent="0.25">
      <c r="A339" s="100">
        <v>337</v>
      </c>
      <c r="B339" s="12" t="s">
        <v>385</v>
      </c>
      <c r="C339" s="19" t="s">
        <v>385</v>
      </c>
      <c r="D339" s="8" t="s">
        <v>516</v>
      </c>
      <c r="E339" s="6" t="s">
        <v>475</v>
      </c>
      <c r="F339" s="8" t="s">
        <v>474</v>
      </c>
      <c r="G339" s="9" t="s">
        <v>495</v>
      </c>
      <c r="H339" s="8">
        <v>116519</v>
      </c>
      <c r="I339" s="8" t="s">
        <v>521</v>
      </c>
      <c r="J339" s="8" t="s">
        <v>487</v>
      </c>
      <c r="K339" s="34">
        <f>VLOOKUP(B339,Sheet2!$A$1:$G$600,6,FALSE)</f>
        <v>36000</v>
      </c>
      <c r="L339" s="35">
        <f t="shared" si="11"/>
        <v>6156000</v>
      </c>
      <c r="M339" s="34">
        <v>36000</v>
      </c>
      <c r="N339" s="32">
        <f t="shared" si="10"/>
        <v>0</v>
      </c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 ht="18" hidden="1" customHeight="1" x14ac:dyDescent="0.25">
      <c r="A340" s="100">
        <v>338</v>
      </c>
      <c r="B340" s="12" t="s">
        <v>352</v>
      </c>
      <c r="C340" s="9" t="s">
        <v>352</v>
      </c>
      <c r="D340" s="8" t="s">
        <v>507</v>
      </c>
      <c r="E340" s="8">
        <v>2008</v>
      </c>
      <c r="F340" s="8" t="s">
        <v>474</v>
      </c>
      <c r="G340" s="9" t="s">
        <v>485</v>
      </c>
      <c r="H340" s="8">
        <v>116710</v>
      </c>
      <c r="I340" s="8">
        <v>3</v>
      </c>
      <c r="J340" s="8" t="s">
        <v>487</v>
      </c>
      <c r="K340" s="34">
        <f>VLOOKUP(B340,Sheet2!$A$1:$G$600,6,FALSE)</f>
        <v>15000</v>
      </c>
      <c r="L340" s="35">
        <f t="shared" si="11"/>
        <v>2565000</v>
      </c>
      <c r="M340" s="34">
        <v>15000</v>
      </c>
      <c r="N340" s="32">
        <f t="shared" si="10"/>
        <v>0</v>
      </c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 ht="18" hidden="1" customHeight="1" x14ac:dyDescent="0.25">
      <c r="A341" s="100">
        <v>339</v>
      </c>
      <c r="B341" s="24"/>
      <c r="C341" s="9" t="s">
        <v>353</v>
      </c>
      <c r="D341" s="8" t="s">
        <v>513</v>
      </c>
      <c r="E341" s="8">
        <v>1998</v>
      </c>
      <c r="F341" s="8" t="s">
        <v>496</v>
      </c>
      <c r="G341" s="9" t="s">
        <v>485</v>
      </c>
      <c r="H341" s="8">
        <v>14000</v>
      </c>
      <c r="I341" s="8">
        <v>3</v>
      </c>
      <c r="J341" s="8" t="s">
        <v>492</v>
      </c>
      <c r="K341" s="34" t="e">
        <f>VLOOKUP(B341,Sheet2!$A$1:$G$600,6,FALSE)</f>
        <v>#N/A</v>
      </c>
      <c r="L341" s="35" t="e">
        <f t="shared" si="11"/>
        <v>#N/A</v>
      </c>
      <c r="M341" s="34">
        <v>5500</v>
      </c>
      <c r="N341" s="32" t="e">
        <f t="shared" si="10"/>
        <v>#N/A</v>
      </c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 ht="18" hidden="1" customHeight="1" x14ac:dyDescent="0.25">
      <c r="A342" s="100">
        <v>340</v>
      </c>
      <c r="B342" s="12" t="s">
        <v>354</v>
      </c>
      <c r="C342" s="9" t="s">
        <v>354</v>
      </c>
      <c r="D342" s="8" t="s">
        <v>505</v>
      </c>
      <c r="E342" s="8">
        <v>1996</v>
      </c>
      <c r="F342" s="8" t="s">
        <v>482</v>
      </c>
      <c r="G342" s="9" t="s">
        <v>530</v>
      </c>
      <c r="H342" s="8">
        <v>69166</v>
      </c>
      <c r="I342" s="8">
        <v>3</v>
      </c>
      <c r="J342" s="8" t="s">
        <v>529</v>
      </c>
      <c r="K342" s="34">
        <f>VLOOKUP(B342,Sheet2!$A$1:$G$600,6,FALSE)</f>
        <v>18000</v>
      </c>
      <c r="L342" s="35">
        <f t="shared" si="11"/>
        <v>3078000</v>
      </c>
      <c r="M342" s="34">
        <v>18000</v>
      </c>
      <c r="N342" s="32">
        <f t="shared" si="10"/>
        <v>0</v>
      </c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 ht="18" hidden="1" customHeight="1" x14ac:dyDescent="0.25">
      <c r="A343" s="100">
        <v>341</v>
      </c>
      <c r="B343" s="22"/>
      <c r="C343" s="15" t="s">
        <v>459</v>
      </c>
      <c r="D343" s="8" t="s">
        <v>507</v>
      </c>
      <c r="E343" s="8">
        <v>2010</v>
      </c>
      <c r="F343" s="8" t="s">
        <v>474</v>
      </c>
      <c r="G343" s="9" t="s">
        <v>485</v>
      </c>
      <c r="H343" s="8">
        <v>116710</v>
      </c>
      <c r="I343" s="8">
        <v>3</v>
      </c>
      <c r="J343" s="8" t="s">
        <v>487</v>
      </c>
      <c r="K343" s="34" t="e">
        <f>VLOOKUP(B343,Sheet2!$A$1:$G$600,6,FALSE)</f>
        <v>#N/A</v>
      </c>
      <c r="L343" s="35" t="e">
        <f t="shared" si="11"/>
        <v>#N/A</v>
      </c>
      <c r="M343" s="34">
        <v>15000</v>
      </c>
      <c r="N343" s="32" t="e">
        <f t="shared" si="10"/>
        <v>#N/A</v>
      </c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 ht="18" hidden="1" customHeight="1" x14ac:dyDescent="0.25">
      <c r="A344" s="100">
        <v>342</v>
      </c>
      <c r="B344" s="12" t="s">
        <v>355</v>
      </c>
      <c r="C344" s="9" t="s">
        <v>355</v>
      </c>
      <c r="D344" s="8" t="s">
        <v>513</v>
      </c>
      <c r="E344" s="8">
        <v>2001</v>
      </c>
      <c r="F344" s="8" t="s">
        <v>494</v>
      </c>
      <c r="G344" s="9" t="s">
        <v>485</v>
      </c>
      <c r="H344" s="8">
        <v>77080</v>
      </c>
      <c r="I344" s="8">
        <v>3</v>
      </c>
      <c r="J344" s="8" t="s">
        <v>529</v>
      </c>
      <c r="K344" s="34">
        <f>VLOOKUP(B344,Sheet2!$A$1:$G$600,6,FALSE)</f>
        <v>4900</v>
      </c>
      <c r="L344" s="35">
        <f t="shared" si="11"/>
        <v>837900</v>
      </c>
      <c r="M344" s="34">
        <v>4900</v>
      </c>
      <c r="N344" s="32">
        <f t="shared" si="10"/>
        <v>0</v>
      </c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 ht="18" hidden="1" customHeight="1" x14ac:dyDescent="0.25">
      <c r="A345" s="100">
        <v>343</v>
      </c>
      <c r="B345" s="12" t="s">
        <v>356</v>
      </c>
      <c r="C345" s="9" t="s">
        <v>356</v>
      </c>
      <c r="D345" s="8" t="s">
        <v>507</v>
      </c>
      <c r="E345" s="8" t="s">
        <v>475</v>
      </c>
      <c r="F345" s="8" t="s">
        <v>474</v>
      </c>
      <c r="G345" s="9" t="s">
        <v>485</v>
      </c>
      <c r="H345" s="8">
        <v>116710</v>
      </c>
      <c r="I345" s="8">
        <v>3</v>
      </c>
      <c r="J345" s="8" t="s">
        <v>487</v>
      </c>
      <c r="K345" s="34">
        <f>VLOOKUP(B345,Sheet2!$A$1:$G$600,6,FALSE)</f>
        <v>18400</v>
      </c>
      <c r="L345" s="35">
        <f t="shared" si="11"/>
        <v>3146400</v>
      </c>
      <c r="M345" s="34">
        <v>18400</v>
      </c>
      <c r="N345" s="32">
        <f t="shared" si="10"/>
        <v>0</v>
      </c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 ht="18" hidden="1" customHeight="1" x14ac:dyDescent="0.25">
      <c r="A346" s="100">
        <v>344</v>
      </c>
      <c r="B346" s="12" t="s">
        <v>357</v>
      </c>
      <c r="C346" s="9" t="s">
        <v>357</v>
      </c>
      <c r="D346" s="8" t="s">
        <v>505</v>
      </c>
      <c r="E346" s="8">
        <v>1989</v>
      </c>
      <c r="F346" s="8" t="s">
        <v>494</v>
      </c>
      <c r="G346" s="9" t="s">
        <v>483</v>
      </c>
      <c r="H346" s="8">
        <v>68273</v>
      </c>
      <c r="I346" s="8">
        <v>5</v>
      </c>
      <c r="J346" s="8" t="s">
        <v>517</v>
      </c>
      <c r="K346" s="34">
        <f>VLOOKUP(B346,Sheet2!$A$1:$G$600,6,FALSE)</f>
        <v>8200</v>
      </c>
      <c r="L346" s="35">
        <f t="shared" si="11"/>
        <v>1402200</v>
      </c>
      <c r="M346" s="34">
        <v>8200</v>
      </c>
      <c r="N346" s="32">
        <f t="shared" si="10"/>
        <v>0</v>
      </c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 ht="18" hidden="1" customHeight="1" x14ac:dyDescent="0.25">
      <c r="A347" s="100">
        <v>345</v>
      </c>
      <c r="B347" s="12" t="s">
        <v>359</v>
      </c>
      <c r="C347" s="9" t="s">
        <v>359</v>
      </c>
      <c r="D347" s="8" t="s">
        <v>507</v>
      </c>
      <c r="E347" s="8" t="s">
        <v>475</v>
      </c>
      <c r="F347" s="8" t="s">
        <v>474</v>
      </c>
      <c r="G347" s="9" t="s">
        <v>485</v>
      </c>
      <c r="H347" s="8">
        <v>116710</v>
      </c>
      <c r="I347" s="8">
        <v>3</v>
      </c>
      <c r="J347" s="8" t="s">
        <v>487</v>
      </c>
      <c r="K347" s="34">
        <f>VLOOKUP(B347,Sheet2!$A$1:$G$600,6,FALSE)</f>
        <v>18400</v>
      </c>
      <c r="L347" s="35">
        <f t="shared" si="11"/>
        <v>3146400</v>
      </c>
      <c r="M347" s="34">
        <v>18400</v>
      </c>
      <c r="N347" s="32">
        <f t="shared" si="10"/>
        <v>0</v>
      </c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 ht="18" hidden="1" customHeight="1" x14ac:dyDescent="0.25">
      <c r="A348" s="100">
        <v>346</v>
      </c>
      <c r="B348" s="12" t="s">
        <v>360</v>
      </c>
      <c r="C348" s="69" t="s">
        <v>360</v>
      </c>
      <c r="D348" s="8" t="s">
        <v>523</v>
      </c>
      <c r="E348" s="6" t="s">
        <v>475</v>
      </c>
      <c r="F348" s="8" t="s">
        <v>474</v>
      </c>
      <c r="G348" s="9" t="s">
        <v>485</v>
      </c>
      <c r="H348" s="6">
        <v>114060</v>
      </c>
      <c r="I348" s="8">
        <v>3</v>
      </c>
      <c r="J348" s="8" t="s">
        <v>487</v>
      </c>
      <c r="K348" s="34">
        <f>VLOOKUP(B348,Sheet2!$A$1:$G$600,6,FALSE)</f>
        <v>13400</v>
      </c>
      <c r="L348" s="35">
        <f t="shared" si="11"/>
        <v>2291400</v>
      </c>
      <c r="M348" s="34">
        <v>13400</v>
      </c>
      <c r="N348" s="32">
        <f t="shared" si="10"/>
        <v>0</v>
      </c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18" hidden="1" customHeight="1" x14ac:dyDescent="0.25">
      <c r="A349" s="100">
        <v>347</v>
      </c>
      <c r="B349" s="12" t="s">
        <v>361</v>
      </c>
      <c r="C349" s="9" t="s">
        <v>361</v>
      </c>
      <c r="D349" s="8" t="s">
        <v>513</v>
      </c>
      <c r="E349" s="8">
        <v>2006</v>
      </c>
      <c r="F349" s="8" t="s">
        <v>496</v>
      </c>
      <c r="G349" s="9" t="s">
        <v>485</v>
      </c>
      <c r="H349" s="8">
        <v>114200</v>
      </c>
      <c r="I349" s="8">
        <v>3</v>
      </c>
      <c r="J349" s="8" t="s">
        <v>488</v>
      </c>
      <c r="K349" s="34">
        <f>VLOOKUP(B349,Sheet2!$A$1:$G$600,6,FALSE)</f>
        <v>6500</v>
      </c>
      <c r="L349" s="35">
        <f t="shared" si="11"/>
        <v>1111500</v>
      </c>
      <c r="M349" s="34">
        <v>6500</v>
      </c>
      <c r="N349" s="32">
        <f t="shared" si="10"/>
        <v>0</v>
      </c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 ht="18" hidden="1" customHeight="1" x14ac:dyDescent="0.25">
      <c r="A350" s="100">
        <v>348</v>
      </c>
      <c r="B350" s="22"/>
      <c r="C350" s="9" t="s">
        <v>362</v>
      </c>
      <c r="D350" s="8" t="s">
        <v>531</v>
      </c>
      <c r="E350" s="8" t="s">
        <v>475</v>
      </c>
      <c r="F350" s="8" t="s">
        <v>474</v>
      </c>
      <c r="G350" s="9" t="s">
        <v>485</v>
      </c>
      <c r="H350" s="8">
        <v>116900</v>
      </c>
      <c r="I350" s="8">
        <v>3</v>
      </c>
      <c r="J350" s="8" t="s">
        <v>487</v>
      </c>
      <c r="K350" s="34" t="e">
        <f>VLOOKUP(B350,Sheet2!$A$1:$G$600,6,FALSE)</f>
        <v>#N/A</v>
      </c>
      <c r="L350" s="35" t="e">
        <f t="shared" si="11"/>
        <v>#N/A</v>
      </c>
      <c r="M350" s="34">
        <v>10400</v>
      </c>
      <c r="N350" s="32" t="e">
        <f t="shared" si="10"/>
        <v>#N/A</v>
      </c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 ht="18" hidden="1" customHeight="1" x14ac:dyDescent="0.25">
      <c r="A351" s="100">
        <v>349</v>
      </c>
      <c r="B351" s="12" t="s">
        <v>363</v>
      </c>
      <c r="C351" s="9" t="s">
        <v>363</v>
      </c>
      <c r="D351" s="8" t="s">
        <v>505</v>
      </c>
      <c r="E351" s="8">
        <v>1993</v>
      </c>
      <c r="F351" s="8" t="s">
        <v>474</v>
      </c>
      <c r="G351" s="9" t="s">
        <v>483</v>
      </c>
      <c r="H351" s="8">
        <v>16613</v>
      </c>
      <c r="I351" s="8">
        <v>3</v>
      </c>
      <c r="J351" s="8" t="s">
        <v>492</v>
      </c>
      <c r="K351" s="34">
        <f>VLOOKUP(B351,Sheet2!$A$1:$G$600,6,FALSE)</f>
        <v>14700</v>
      </c>
      <c r="L351" s="35">
        <f t="shared" si="11"/>
        <v>2513700</v>
      </c>
      <c r="M351" s="34">
        <v>14700</v>
      </c>
      <c r="N351" s="32">
        <f t="shared" si="10"/>
        <v>0</v>
      </c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 ht="18" hidden="1" customHeight="1" x14ac:dyDescent="0.25">
      <c r="A352" s="100">
        <v>350</v>
      </c>
      <c r="B352" s="12" t="s">
        <v>364</v>
      </c>
      <c r="C352" s="9" t="s">
        <v>364</v>
      </c>
      <c r="D352" s="8" t="s">
        <v>505</v>
      </c>
      <c r="E352" s="8">
        <v>2005</v>
      </c>
      <c r="F352" s="8" t="s">
        <v>482</v>
      </c>
      <c r="G352" s="9" t="s">
        <v>485</v>
      </c>
      <c r="H352" s="8">
        <v>179160</v>
      </c>
      <c r="I352" s="8">
        <v>3</v>
      </c>
      <c r="J352" s="8" t="s">
        <v>527</v>
      </c>
      <c r="K352" s="34">
        <f>VLOOKUP(B352,Sheet2!$A$1:$G$600,6,FALSE)</f>
        <v>5000</v>
      </c>
      <c r="L352" s="35">
        <f t="shared" si="11"/>
        <v>855000</v>
      </c>
      <c r="M352" s="34">
        <v>5000</v>
      </c>
      <c r="N352" s="32">
        <f t="shared" si="10"/>
        <v>0</v>
      </c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 ht="18" hidden="1" customHeight="1" x14ac:dyDescent="0.25">
      <c r="A353" s="100">
        <v>351</v>
      </c>
      <c r="B353" s="12" t="s">
        <v>366</v>
      </c>
      <c r="C353" s="69" t="s">
        <v>366</v>
      </c>
      <c r="D353" s="8" t="s">
        <v>516</v>
      </c>
      <c r="E353" s="8">
        <v>2008</v>
      </c>
      <c r="F353" s="8" t="s">
        <v>474</v>
      </c>
      <c r="G353" s="9" t="s">
        <v>485</v>
      </c>
      <c r="H353" s="8">
        <v>116520</v>
      </c>
      <c r="I353" s="8">
        <v>3</v>
      </c>
      <c r="J353" s="8" t="s">
        <v>481</v>
      </c>
      <c r="K353" s="34">
        <f>VLOOKUP(B353,Sheet2!$A$1:$G$600,6,FALSE)</f>
        <v>25500</v>
      </c>
      <c r="L353" s="35">
        <f t="shared" si="11"/>
        <v>4360500</v>
      </c>
      <c r="M353" s="34">
        <v>25500</v>
      </c>
      <c r="N353" s="32">
        <f t="shared" si="10"/>
        <v>0</v>
      </c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 ht="18" hidden="1" customHeight="1" x14ac:dyDescent="0.25">
      <c r="A354" s="100">
        <v>352</v>
      </c>
      <c r="B354" s="13" t="s">
        <v>367</v>
      </c>
      <c r="C354" s="9" t="s">
        <v>367</v>
      </c>
      <c r="D354" s="8" t="s">
        <v>505</v>
      </c>
      <c r="E354" s="8">
        <v>1997</v>
      </c>
      <c r="F354" s="8" t="s">
        <v>473</v>
      </c>
      <c r="G354" s="9" t="s">
        <v>478</v>
      </c>
      <c r="H354" s="8">
        <v>16264</v>
      </c>
      <c r="I354" s="8">
        <v>3</v>
      </c>
      <c r="J354" s="8" t="s">
        <v>529</v>
      </c>
      <c r="K354" s="34">
        <f>VLOOKUP(B354,Sheet2!$A$1:$G$600,6,FALSE)</f>
        <v>7900</v>
      </c>
      <c r="L354" s="35">
        <f t="shared" si="11"/>
        <v>1350900</v>
      </c>
      <c r="M354" s="34">
        <v>7900</v>
      </c>
      <c r="N354" s="32">
        <f t="shared" si="10"/>
        <v>0</v>
      </c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 ht="18" hidden="1" customHeight="1" x14ac:dyDescent="0.25">
      <c r="A355" s="100">
        <v>353</v>
      </c>
      <c r="B355" s="12" t="s">
        <v>368</v>
      </c>
      <c r="C355" s="69" t="s">
        <v>368</v>
      </c>
      <c r="D355" s="8" t="s">
        <v>505</v>
      </c>
      <c r="E355" s="8">
        <v>2002</v>
      </c>
      <c r="F355" s="8" t="s">
        <v>473</v>
      </c>
      <c r="G355" s="9" t="s">
        <v>485</v>
      </c>
      <c r="H355" s="8">
        <v>16220</v>
      </c>
      <c r="I355" s="8">
        <v>5</v>
      </c>
      <c r="J355" s="8" t="s">
        <v>529</v>
      </c>
      <c r="K355" s="34">
        <f>VLOOKUP(B355,Sheet2!$A$1:$G$600,6,FALSE)</f>
        <v>7100</v>
      </c>
      <c r="L355" s="35">
        <f t="shared" si="11"/>
        <v>1214100</v>
      </c>
      <c r="M355" s="34">
        <v>7100</v>
      </c>
      <c r="N355" s="32">
        <f t="shared" si="10"/>
        <v>0</v>
      </c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 ht="18" hidden="1" customHeight="1" x14ac:dyDescent="0.25">
      <c r="A356" s="100">
        <v>354</v>
      </c>
      <c r="B356" s="12" t="s">
        <v>369</v>
      </c>
      <c r="C356" s="9" t="s">
        <v>369</v>
      </c>
      <c r="D356" s="8" t="s">
        <v>513</v>
      </c>
      <c r="E356" s="8">
        <v>2008</v>
      </c>
      <c r="F356" s="8" t="s">
        <v>496</v>
      </c>
      <c r="G356" s="9" t="s">
        <v>485</v>
      </c>
      <c r="H356" s="8">
        <v>114200</v>
      </c>
      <c r="I356" s="8">
        <v>3</v>
      </c>
      <c r="J356" s="8" t="s">
        <v>486</v>
      </c>
      <c r="K356" s="34">
        <f>VLOOKUP(B356,Sheet2!$A$1:$G$600,6,FALSE)</f>
        <v>7200</v>
      </c>
      <c r="L356" s="35">
        <f t="shared" si="11"/>
        <v>1231200</v>
      </c>
      <c r="M356" s="34">
        <v>7200</v>
      </c>
      <c r="N356" s="32">
        <f t="shared" si="10"/>
        <v>0</v>
      </c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 ht="18" hidden="1" customHeight="1" x14ac:dyDescent="0.25">
      <c r="A357" s="100">
        <v>355</v>
      </c>
      <c r="B357" s="12" t="s">
        <v>395</v>
      </c>
      <c r="C357" s="15" t="s">
        <v>395</v>
      </c>
      <c r="D357" s="8" t="s">
        <v>525</v>
      </c>
      <c r="E357" s="6" t="s">
        <v>475</v>
      </c>
      <c r="F357" s="8" t="s">
        <v>498</v>
      </c>
      <c r="G357" s="9" t="s">
        <v>485</v>
      </c>
      <c r="H357" s="6">
        <v>116660</v>
      </c>
      <c r="I357" s="8">
        <v>3</v>
      </c>
      <c r="J357" s="8" t="s">
        <v>487</v>
      </c>
      <c r="K357" s="34">
        <f>VLOOKUP(B357,Sheet2!$A$1:$G$600,6,FALSE)</f>
        <v>14500</v>
      </c>
      <c r="L357" s="35">
        <f t="shared" si="11"/>
        <v>2479500</v>
      </c>
      <c r="M357" s="34">
        <v>14500</v>
      </c>
      <c r="N357" s="32">
        <f t="shared" si="10"/>
        <v>0</v>
      </c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 ht="18" hidden="1" customHeight="1" x14ac:dyDescent="0.25">
      <c r="A358" s="100">
        <v>356</v>
      </c>
      <c r="B358" s="12" t="s">
        <v>370</v>
      </c>
      <c r="C358" s="9" t="s">
        <v>370</v>
      </c>
      <c r="D358" s="8" t="s">
        <v>534</v>
      </c>
      <c r="E358" s="8">
        <v>2006</v>
      </c>
      <c r="F358" s="8" t="s">
        <v>473</v>
      </c>
      <c r="G358" s="9" t="s">
        <v>520</v>
      </c>
      <c r="H358" s="8">
        <v>118205</v>
      </c>
      <c r="I358" s="8">
        <v>3</v>
      </c>
      <c r="J358" s="8" t="s">
        <v>487</v>
      </c>
      <c r="K358" s="34">
        <f>VLOOKUP(B358,Sheet2!$A$1:$G$600,6,FALSE)</f>
        <v>28500</v>
      </c>
      <c r="L358" s="35">
        <f t="shared" si="11"/>
        <v>4873500</v>
      </c>
      <c r="M358" s="34">
        <v>28500</v>
      </c>
      <c r="N358" s="32">
        <f t="shared" si="10"/>
        <v>0</v>
      </c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 ht="18" hidden="1" customHeight="1" x14ac:dyDescent="0.25">
      <c r="A359" s="100">
        <v>357</v>
      </c>
      <c r="B359" s="22"/>
      <c r="C359" s="9" t="s">
        <v>374</v>
      </c>
      <c r="D359" s="8" t="s">
        <v>508</v>
      </c>
      <c r="E359" s="8">
        <v>1995</v>
      </c>
      <c r="F359" s="8" t="s">
        <v>497</v>
      </c>
      <c r="G359" s="9" t="s">
        <v>506</v>
      </c>
      <c r="H359" s="8">
        <v>68628</v>
      </c>
      <c r="I359" s="8">
        <v>3</v>
      </c>
      <c r="J359" s="8" t="s">
        <v>490</v>
      </c>
      <c r="K359" s="34" t="e">
        <f>VLOOKUP(B359,Sheet2!$A$1:$G$600,6,FALSE)</f>
        <v>#N/A</v>
      </c>
      <c r="L359" s="35" t="e">
        <f t="shared" si="11"/>
        <v>#N/A</v>
      </c>
      <c r="M359" s="34">
        <v>16800</v>
      </c>
      <c r="N359" s="32" t="e">
        <f t="shared" si="10"/>
        <v>#N/A</v>
      </c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 ht="18" hidden="1" customHeight="1" x14ac:dyDescent="0.25">
      <c r="A360" s="100">
        <v>358</v>
      </c>
      <c r="B360" s="22"/>
      <c r="C360" s="9" t="s">
        <v>376</v>
      </c>
      <c r="D360" s="8" t="s">
        <v>505</v>
      </c>
      <c r="E360" s="6">
        <v>2004</v>
      </c>
      <c r="F360" s="8" t="s">
        <v>473</v>
      </c>
      <c r="G360" s="9" t="s">
        <v>478</v>
      </c>
      <c r="H360" s="8">
        <v>16264</v>
      </c>
      <c r="I360" s="8">
        <v>3</v>
      </c>
      <c r="J360" s="8" t="s">
        <v>487</v>
      </c>
      <c r="K360" s="34" t="e">
        <f>VLOOKUP(B360,Sheet2!$A$1:$G$600,6,FALSE)</f>
        <v>#N/A</v>
      </c>
      <c r="L360" s="35" t="e">
        <f t="shared" si="11"/>
        <v>#N/A</v>
      </c>
      <c r="M360" s="34">
        <v>7900</v>
      </c>
      <c r="N360" s="32" t="e">
        <f t="shared" si="10"/>
        <v>#N/A</v>
      </c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 ht="18" hidden="1" customHeight="1" x14ac:dyDescent="0.25">
      <c r="A361" s="100">
        <v>359</v>
      </c>
      <c r="B361" s="13" t="s">
        <v>379</v>
      </c>
      <c r="C361" s="69" t="s">
        <v>379</v>
      </c>
      <c r="D361" s="8" t="s">
        <v>508</v>
      </c>
      <c r="E361" s="8">
        <v>2006</v>
      </c>
      <c r="F361" s="8" t="s">
        <v>474</v>
      </c>
      <c r="G361" s="9" t="s">
        <v>483</v>
      </c>
      <c r="H361" s="8">
        <v>16623</v>
      </c>
      <c r="I361" s="8">
        <v>3</v>
      </c>
      <c r="J361" s="8" t="s">
        <v>490</v>
      </c>
      <c r="K361" s="34">
        <f>VLOOKUP(B361,Sheet2!$A$1:$G$600,6,FALSE)</f>
        <v>13000</v>
      </c>
      <c r="L361" s="35">
        <f t="shared" si="11"/>
        <v>2223000</v>
      </c>
      <c r="M361" s="34">
        <v>13000</v>
      </c>
      <c r="N361" s="32">
        <f t="shared" si="10"/>
        <v>0</v>
      </c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 ht="18" hidden="1" customHeight="1" x14ac:dyDescent="0.25">
      <c r="A362" s="100">
        <v>360</v>
      </c>
      <c r="B362" s="13" t="s">
        <v>380</v>
      </c>
      <c r="C362" s="9" t="s">
        <v>380</v>
      </c>
      <c r="D362" s="8" t="s">
        <v>507</v>
      </c>
      <c r="E362" s="8">
        <v>1991</v>
      </c>
      <c r="F362" s="8" t="s">
        <v>474</v>
      </c>
      <c r="G362" s="9" t="s">
        <v>485</v>
      </c>
      <c r="H362" s="8">
        <v>16700</v>
      </c>
      <c r="I362" s="8">
        <v>3</v>
      </c>
      <c r="J362" s="8" t="s">
        <v>481</v>
      </c>
      <c r="K362" s="34">
        <f>VLOOKUP(B362,Sheet2!$A$1:$G$600,6,FALSE)</f>
        <v>14500</v>
      </c>
      <c r="L362" s="35">
        <f t="shared" si="11"/>
        <v>2479500</v>
      </c>
      <c r="M362" s="34">
        <v>14500</v>
      </c>
      <c r="N362" s="32">
        <f t="shared" si="10"/>
        <v>0</v>
      </c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 ht="18" hidden="1" customHeight="1" x14ac:dyDescent="0.25">
      <c r="A363" s="100">
        <v>361</v>
      </c>
      <c r="B363" s="12" t="s">
        <v>381</v>
      </c>
      <c r="C363" s="9" t="s">
        <v>381</v>
      </c>
      <c r="D363" s="8" t="s">
        <v>524</v>
      </c>
      <c r="E363" s="8">
        <v>1996</v>
      </c>
      <c r="F363" s="8" t="s">
        <v>474</v>
      </c>
      <c r="G363" s="9" t="s">
        <v>485</v>
      </c>
      <c r="H363" s="8">
        <v>16570</v>
      </c>
      <c r="I363" s="8">
        <v>3</v>
      </c>
      <c r="J363" s="8" t="s">
        <v>490</v>
      </c>
      <c r="K363" s="34">
        <f>VLOOKUP(B363,Sheet2!$A$1:$G$600,6,FALSE)</f>
        <v>10900</v>
      </c>
      <c r="L363" s="35">
        <f t="shared" si="11"/>
        <v>1863900</v>
      </c>
      <c r="M363" s="34">
        <v>10900</v>
      </c>
      <c r="N363" s="32">
        <f t="shared" si="10"/>
        <v>0</v>
      </c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 ht="18" hidden="1" customHeight="1" x14ac:dyDescent="0.25">
      <c r="A364" s="100">
        <v>362</v>
      </c>
      <c r="B364" s="13" t="s">
        <v>382</v>
      </c>
      <c r="C364" s="9" t="s">
        <v>382</v>
      </c>
      <c r="D364" s="8" t="s">
        <v>534</v>
      </c>
      <c r="E364" s="8">
        <v>1991</v>
      </c>
      <c r="F364" s="8" t="s">
        <v>473</v>
      </c>
      <c r="G364" s="9" t="s">
        <v>506</v>
      </c>
      <c r="H364" s="8">
        <v>18238</v>
      </c>
      <c r="I364" s="8" t="s">
        <v>522</v>
      </c>
      <c r="J364" s="8" t="s">
        <v>484</v>
      </c>
      <c r="K364" s="34">
        <f>VLOOKUP(B364,Sheet2!$A$1:$G$600,6,FALSE)</f>
        <v>22000</v>
      </c>
      <c r="L364" s="35">
        <f t="shared" si="11"/>
        <v>3762000</v>
      </c>
      <c r="M364" s="34">
        <v>22000</v>
      </c>
      <c r="N364" s="32">
        <f t="shared" si="10"/>
        <v>0</v>
      </c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 ht="18" hidden="1" customHeight="1" x14ac:dyDescent="0.25">
      <c r="A365" s="100">
        <v>363</v>
      </c>
      <c r="B365" s="12" t="s">
        <v>383</v>
      </c>
      <c r="C365" s="69" t="s">
        <v>383</v>
      </c>
      <c r="D365" s="8" t="s">
        <v>534</v>
      </c>
      <c r="E365" s="8">
        <v>1991</v>
      </c>
      <c r="F365" s="8" t="s">
        <v>473</v>
      </c>
      <c r="G365" s="9" t="s">
        <v>506</v>
      </c>
      <c r="H365" s="8">
        <v>18238</v>
      </c>
      <c r="I365" s="8" t="s">
        <v>522</v>
      </c>
      <c r="J365" s="8" t="s">
        <v>484</v>
      </c>
      <c r="K365" s="34">
        <f>VLOOKUP(B365,Sheet2!$A$1:$G$600,6,FALSE)</f>
        <v>21000</v>
      </c>
      <c r="L365" s="35">
        <f t="shared" si="11"/>
        <v>3591000</v>
      </c>
      <c r="M365" s="34">
        <v>21000</v>
      </c>
      <c r="N365" s="32">
        <f t="shared" si="10"/>
        <v>0</v>
      </c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18" hidden="1" customHeight="1" x14ac:dyDescent="0.25">
      <c r="A366" s="100">
        <v>364</v>
      </c>
      <c r="B366" s="13" t="s">
        <v>384</v>
      </c>
      <c r="C366" s="9" t="s">
        <v>384</v>
      </c>
      <c r="D366" s="8" t="s">
        <v>534</v>
      </c>
      <c r="E366" s="6">
        <v>1990</v>
      </c>
      <c r="F366" s="8" t="s">
        <v>473</v>
      </c>
      <c r="G366" s="9" t="s">
        <v>506</v>
      </c>
      <c r="H366" s="8">
        <v>18238</v>
      </c>
      <c r="I366" s="8" t="s">
        <v>522</v>
      </c>
      <c r="J366" s="8" t="s">
        <v>517</v>
      </c>
      <c r="K366" s="34">
        <f>VLOOKUP(B366,Sheet2!$A$1:$G$600,6,FALSE)</f>
        <v>20000</v>
      </c>
      <c r="L366" s="35">
        <f t="shared" si="11"/>
        <v>3420000</v>
      </c>
      <c r="M366" s="34">
        <v>20000</v>
      </c>
      <c r="N366" s="32">
        <f t="shared" si="10"/>
        <v>0</v>
      </c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 ht="18" hidden="1" customHeight="1" x14ac:dyDescent="0.25">
      <c r="A367" s="100">
        <v>365</v>
      </c>
      <c r="B367" s="13" t="s">
        <v>386</v>
      </c>
      <c r="C367" s="69" t="s">
        <v>386</v>
      </c>
      <c r="D367" s="8" t="s">
        <v>507</v>
      </c>
      <c r="E367" s="6" t="s">
        <v>475</v>
      </c>
      <c r="F367" s="8" t="s">
        <v>474</v>
      </c>
      <c r="G367" s="9" t="s">
        <v>485</v>
      </c>
      <c r="H367" s="8">
        <v>116710</v>
      </c>
      <c r="I367" s="8">
        <v>3</v>
      </c>
      <c r="J367" s="8" t="s">
        <v>487</v>
      </c>
      <c r="K367" s="34">
        <f>VLOOKUP(B367,Sheet2!$A$1:$G$600,6,FALSE)</f>
        <v>18400</v>
      </c>
      <c r="L367" s="35">
        <f t="shared" si="11"/>
        <v>3146400</v>
      </c>
      <c r="M367" s="34">
        <v>18400</v>
      </c>
      <c r="N367" s="32">
        <f t="shared" si="10"/>
        <v>0</v>
      </c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 ht="18" hidden="1" customHeight="1" x14ac:dyDescent="0.25">
      <c r="A368" s="100">
        <v>366</v>
      </c>
      <c r="B368" s="13" t="s">
        <v>387</v>
      </c>
      <c r="C368" s="9" t="s">
        <v>387</v>
      </c>
      <c r="D368" s="8" t="s">
        <v>524</v>
      </c>
      <c r="E368" s="8">
        <v>2004</v>
      </c>
      <c r="F368" s="8" t="s">
        <v>474</v>
      </c>
      <c r="G368" s="9" t="s">
        <v>485</v>
      </c>
      <c r="H368" s="8">
        <v>16570</v>
      </c>
      <c r="I368" s="8">
        <v>3</v>
      </c>
      <c r="J368" s="8" t="s">
        <v>487</v>
      </c>
      <c r="K368" s="34">
        <f>VLOOKUP(B368,Sheet2!$A$1:$G$600,6,FALSE)</f>
        <v>10000</v>
      </c>
      <c r="L368" s="35">
        <f t="shared" si="11"/>
        <v>1710000</v>
      </c>
      <c r="M368" s="34">
        <v>10000</v>
      </c>
      <c r="N368" s="32">
        <f t="shared" si="10"/>
        <v>0</v>
      </c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 ht="18" hidden="1" customHeight="1" x14ac:dyDescent="0.25">
      <c r="A369" s="100">
        <v>367</v>
      </c>
      <c r="B369" s="13" t="s">
        <v>388</v>
      </c>
      <c r="C369" s="9" t="s">
        <v>388</v>
      </c>
      <c r="D369" s="8" t="s">
        <v>505</v>
      </c>
      <c r="E369" s="11">
        <v>2006</v>
      </c>
      <c r="F369" s="8" t="s">
        <v>473</v>
      </c>
      <c r="G369" s="9" t="s">
        <v>485</v>
      </c>
      <c r="H369" s="8">
        <v>116200</v>
      </c>
      <c r="I369" s="8">
        <v>3</v>
      </c>
      <c r="J369" s="8" t="s">
        <v>487</v>
      </c>
      <c r="K369" s="34">
        <f>VLOOKUP(B369,Sheet2!$A$1:$G$600,6,FALSE)</f>
        <v>8400</v>
      </c>
      <c r="L369" s="35">
        <f t="shared" si="11"/>
        <v>1436400</v>
      </c>
      <c r="M369" s="34">
        <v>8400</v>
      </c>
      <c r="N369" s="32">
        <f t="shared" si="10"/>
        <v>0</v>
      </c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 ht="18" hidden="1" customHeight="1" x14ac:dyDescent="0.25">
      <c r="A370" s="100">
        <v>368</v>
      </c>
      <c r="B370" s="13" t="s">
        <v>389</v>
      </c>
      <c r="C370" s="9" t="s">
        <v>389</v>
      </c>
      <c r="D370" s="8" t="s">
        <v>508</v>
      </c>
      <c r="E370" s="6">
        <v>2002</v>
      </c>
      <c r="F370" s="8" t="s">
        <v>497</v>
      </c>
      <c r="G370" s="9" t="s">
        <v>509</v>
      </c>
      <c r="H370" s="8">
        <v>168622</v>
      </c>
      <c r="I370" s="8">
        <v>3</v>
      </c>
      <c r="J370" s="8" t="s">
        <v>529</v>
      </c>
      <c r="K370" s="34">
        <f>VLOOKUP(B370,Sheet2!$A$1:$G$600,6,FALSE)</f>
        <v>8900</v>
      </c>
      <c r="L370" s="35">
        <f t="shared" si="11"/>
        <v>1521900</v>
      </c>
      <c r="M370" s="34">
        <v>8900</v>
      </c>
      <c r="N370" s="32">
        <f t="shared" si="10"/>
        <v>0</v>
      </c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 ht="18" hidden="1" customHeight="1" x14ac:dyDescent="0.25">
      <c r="A371" s="100">
        <v>369</v>
      </c>
      <c r="B371" s="13" t="s">
        <v>390</v>
      </c>
      <c r="C371" s="9" t="s">
        <v>390</v>
      </c>
      <c r="D371" s="8" t="s">
        <v>505</v>
      </c>
      <c r="E371" s="6" t="s">
        <v>475</v>
      </c>
      <c r="F371" s="8" t="s">
        <v>494</v>
      </c>
      <c r="G371" s="9" t="s">
        <v>489</v>
      </c>
      <c r="H371" s="8">
        <v>178271</v>
      </c>
      <c r="I371" s="8">
        <v>5</v>
      </c>
      <c r="J371" s="8" t="s">
        <v>487</v>
      </c>
      <c r="K371" s="34">
        <f>VLOOKUP(B371,Sheet2!$A$1:$G$600,6,FALSE)</f>
        <v>12000</v>
      </c>
      <c r="L371" s="35">
        <f t="shared" si="11"/>
        <v>2052000</v>
      </c>
      <c r="M371" s="34">
        <v>12000</v>
      </c>
      <c r="N371" s="32">
        <f t="shared" si="10"/>
        <v>0</v>
      </c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 ht="18" hidden="1" customHeight="1" x14ac:dyDescent="0.25">
      <c r="A372" s="100">
        <v>370</v>
      </c>
      <c r="B372" s="12" t="s">
        <v>396</v>
      </c>
      <c r="C372" s="15" t="s">
        <v>396</v>
      </c>
      <c r="D372" s="8" t="s">
        <v>505</v>
      </c>
      <c r="E372" s="6">
        <v>2008</v>
      </c>
      <c r="F372" s="8" t="s">
        <v>473</v>
      </c>
      <c r="G372" s="9" t="s">
        <v>485</v>
      </c>
      <c r="H372" s="8">
        <v>116200</v>
      </c>
      <c r="I372" s="8">
        <v>3</v>
      </c>
      <c r="J372" s="8" t="s">
        <v>527</v>
      </c>
      <c r="K372" s="34">
        <f>VLOOKUP(B372,Sheet2!$A$1:$G$600,6,FALSE)</f>
        <v>8400</v>
      </c>
      <c r="L372" s="35">
        <f t="shared" si="11"/>
        <v>1436400</v>
      </c>
      <c r="M372" s="34">
        <v>8400</v>
      </c>
      <c r="N372" s="32">
        <f t="shared" si="10"/>
        <v>0</v>
      </c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 ht="18" hidden="1" customHeight="1" x14ac:dyDescent="0.25">
      <c r="A373" s="100">
        <v>371</v>
      </c>
      <c r="B373" s="12" t="s">
        <v>391</v>
      </c>
      <c r="C373" s="9" t="s">
        <v>391</v>
      </c>
      <c r="D373" s="8" t="s">
        <v>505</v>
      </c>
      <c r="E373" s="6">
        <v>2007</v>
      </c>
      <c r="F373" s="8" t="s">
        <v>482</v>
      </c>
      <c r="G373" s="9" t="s">
        <v>478</v>
      </c>
      <c r="H373" s="8">
        <v>179174</v>
      </c>
      <c r="I373" s="8">
        <v>5</v>
      </c>
      <c r="J373" s="8" t="s">
        <v>542</v>
      </c>
      <c r="K373" s="34">
        <f>VLOOKUP(B373,Sheet2!$A$1:$G$600,6,FALSE)</f>
        <v>8000</v>
      </c>
      <c r="L373" s="35">
        <f t="shared" si="11"/>
        <v>1368000</v>
      </c>
      <c r="M373" s="34">
        <v>8000</v>
      </c>
      <c r="N373" s="32">
        <f t="shared" si="10"/>
        <v>0</v>
      </c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 ht="18" hidden="1" customHeight="1" x14ac:dyDescent="0.25">
      <c r="A374" s="100">
        <v>372</v>
      </c>
      <c r="B374" s="12" t="s">
        <v>392</v>
      </c>
      <c r="C374" s="69" t="s">
        <v>392</v>
      </c>
      <c r="D374" s="8" t="s">
        <v>505</v>
      </c>
      <c r="E374" s="8" t="s">
        <v>475</v>
      </c>
      <c r="F374" s="8" t="s">
        <v>477</v>
      </c>
      <c r="G374" s="9" t="s">
        <v>483</v>
      </c>
      <c r="H374" s="8">
        <v>116333</v>
      </c>
      <c r="I374" s="8">
        <v>3</v>
      </c>
      <c r="J374" s="8" t="s">
        <v>493</v>
      </c>
      <c r="K374" s="34">
        <f>VLOOKUP(B374,Sheet2!$A$1:$G$600,6,FALSE)</f>
        <v>14200</v>
      </c>
      <c r="L374" s="35">
        <f t="shared" si="11"/>
        <v>2428200</v>
      </c>
      <c r="M374" s="34">
        <v>14200</v>
      </c>
      <c r="N374" s="32">
        <f t="shared" si="10"/>
        <v>0</v>
      </c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 ht="18" hidden="1" customHeight="1" x14ac:dyDescent="0.25">
      <c r="A375" s="100">
        <v>373</v>
      </c>
      <c r="B375" s="12" t="s">
        <v>393</v>
      </c>
      <c r="C375" s="9" t="s">
        <v>393</v>
      </c>
      <c r="D375" s="8" t="s">
        <v>505</v>
      </c>
      <c r="E375" s="6">
        <v>2010</v>
      </c>
      <c r="F375" s="8" t="s">
        <v>473</v>
      </c>
      <c r="G375" s="9" t="s">
        <v>478</v>
      </c>
      <c r="H375" s="8">
        <v>116234</v>
      </c>
      <c r="I375" s="8">
        <v>5</v>
      </c>
      <c r="J375" s="8" t="s">
        <v>488</v>
      </c>
      <c r="K375" s="34">
        <f>VLOOKUP(B375,Sheet2!$A$1:$G$600,6,FALSE)</f>
        <v>9600</v>
      </c>
      <c r="L375" s="35">
        <f t="shared" si="11"/>
        <v>1641600</v>
      </c>
      <c r="M375" s="34">
        <v>9600</v>
      </c>
      <c r="N375" s="32">
        <f t="shared" si="10"/>
        <v>0</v>
      </c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 ht="18" hidden="1" customHeight="1" thickBot="1" x14ac:dyDescent="0.3">
      <c r="A376" s="100">
        <v>374</v>
      </c>
      <c r="B376" s="12" t="s">
        <v>394</v>
      </c>
      <c r="C376" s="61" t="s">
        <v>394</v>
      </c>
      <c r="D376" s="41" t="s">
        <v>505</v>
      </c>
      <c r="E376" s="41" t="s">
        <v>475</v>
      </c>
      <c r="F376" s="41" t="s">
        <v>473</v>
      </c>
      <c r="G376" s="61" t="s">
        <v>478</v>
      </c>
      <c r="H376" s="41">
        <v>116234</v>
      </c>
      <c r="I376" s="41">
        <v>5</v>
      </c>
      <c r="J376" s="41" t="s">
        <v>481</v>
      </c>
      <c r="K376" s="34">
        <f>VLOOKUP(B376,Sheet2!$A$1:$G$600,6,FALSE)</f>
        <v>9600</v>
      </c>
      <c r="L376" s="35">
        <f t="shared" si="11"/>
        <v>1641600</v>
      </c>
      <c r="M376" s="42">
        <v>9600</v>
      </c>
      <c r="N376" s="32">
        <f t="shared" si="10"/>
        <v>0</v>
      </c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 ht="18" customHeight="1" x14ac:dyDescent="0.25">
      <c r="A377" s="100">
        <v>375</v>
      </c>
      <c r="B377" s="15" t="s">
        <v>397</v>
      </c>
      <c r="C377" s="8"/>
      <c r="D377" s="8" t="s">
        <v>505</v>
      </c>
      <c r="E377" s="8">
        <v>2002</v>
      </c>
      <c r="F377" s="8" t="s">
        <v>482</v>
      </c>
      <c r="G377" s="8" t="s">
        <v>483</v>
      </c>
      <c r="H377" s="8">
        <v>79173</v>
      </c>
      <c r="I377" s="8">
        <v>5</v>
      </c>
      <c r="J377" s="8" t="s">
        <v>491</v>
      </c>
      <c r="K377" s="34">
        <f>VLOOKUP(B377,Sheet2!$A$1:$G$600,6,FALSE)</f>
        <v>6000</v>
      </c>
      <c r="L377" s="35">
        <f t="shared" si="11"/>
        <v>1026000</v>
      </c>
      <c r="M377" s="34">
        <v>6000</v>
      </c>
      <c r="N377" s="32">
        <f t="shared" si="10"/>
        <v>0</v>
      </c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 ht="18" customHeight="1" x14ac:dyDescent="0.25">
      <c r="A378" s="100">
        <v>376</v>
      </c>
      <c r="B378" s="15" t="s">
        <v>398</v>
      </c>
      <c r="C378" s="8"/>
      <c r="D378" s="8" t="s">
        <v>531</v>
      </c>
      <c r="E378" s="8" t="s">
        <v>475</v>
      </c>
      <c r="F378" s="8" t="s">
        <v>499</v>
      </c>
      <c r="G378" s="8" t="s">
        <v>506</v>
      </c>
      <c r="H378" s="8">
        <v>80318</v>
      </c>
      <c r="I378" s="8" t="s">
        <v>531</v>
      </c>
      <c r="J378" s="8" t="s">
        <v>532</v>
      </c>
      <c r="K378" s="34">
        <f>VLOOKUP(B378,Sheet2!$A$1:$G$600,6,FALSE)</f>
        <v>15500</v>
      </c>
      <c r="L378" s="35">
        <f t="shared" si="11"/>
        <v>2650500</v>
      </c>
      <c r="M378" s="34">
        <v>15500</v>
      </c>
      <c r="N378" s="32">
        <f t="shared" si="10"/>
        <v>0</v>
      </c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 ht="18" customHeight="1" x14ac:dyDescent="0.25">
      <c r="A379" s="100">
        <v>377</v>
      </c>
      <c r="B379" s="15" t="s">
        <v>399</v>
      </c>
      <c r="C379" s="8"/>
      <c r="D379" s="8" t="s">
        <v>526</v>
      </c>
      <c r="E379" s="8" t="s">
        <v>502</v>
      </c>
      <c r="F379" s="8" t="s">
        <v>500</v>
      </c>
      <c r="G379" s="8" t="s">
        <v>485</v>
      </c>
      <c r="H379" s="8">
        <v>214270</v>
      </c>
      <c r="I379" s="8">
        <v>3</v>
      </c>
      <c r="J379" s="8" t="s">
        <v>487</v>
      </c>
      <c r="K379" s="34">
        <f>VLOOKUP(B379,Sheet2!$A$1:$G$600,6,FALSE)</f>
        <v>9500</v>
      </c>
      <c r="L379" s="35">
        <f t="shared" si="11"/>
        <v>1624500</v>
      </c>
      <c r="M379" s="34">
        <v>9500</v>
      </c>
      <c r="N379" s="32">
        <f t="shared" si="10"/>
        <v>0</v>
      </c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 ht="18" customHeight="1" x14ac:dyDescent="0.25">
      <c r="A380" s="100">
        <v>378</v>
      </c>
      <c r="B380" s="15" t="s">
        <v>400</v>
      </c>
      <c r="C380" s="37"/>
      <c r="D380" s="37" t="s">
        <v>523</v>
      </c>
      <c r="E380" s="37">
        <v>1991</v>
      </c>
      <c r="F380" s="37" t="s">
        <v>474</v>
      </c>
      <c r="G380" s="37" t="s">
        <v>483</v>
      </c>
      <c r="H380" s="37">
        <v>16613</v>
      </c>
      <c r="I380" s="8">
        <v>3</v>
      </c>
      <c r="J380" s="8" t="s">
        <v>481</v>
      </c>
      <c r="K380" s="34">
        <f>VLOOKUP(B380,Sheet2!$A$1:$G$600,6,FALSE)</f>
        <v>13000</v>
      </c>
      <c r="L380" s="35">
        <f t="shared" si="11"/>
        <v>2223000</v>
      </c>
      <c r="M380" s="34">
        <v>13000</v>
      </c>
      <c r="N380" s="32">
        <f t="shared" si="10"/>
        <v>0</v>
      </c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 ht="18" customHeight="1" x14ac:dyDescent="0.25">
      <c r="A381" s="100">
        <v>379</v>
      </c>
      <c r="B381" s="15" t="s">
        <v>401</v>
      </c>
      <c r="C381" s="37"/>
      <c r="D381" s="37" t="s">
        <v>505</v>
      </c>
      <c r="E381" s="37">
        <v>2004</v>
      </c>
      <c r="F381" s="37" t="s">
        <v>473</v>
      </c>
      <c r="G381" s="37" t="s">
        <v>478</v>
      </c>
      <c r="H381" s="37">
        <v>116264</v>
      </c>
      <c r="I381" s="8">
        <v>3</v>
      </c>
      <c r="J381" s="8" t="s">
        <v>490</v>
      </c>
      <c r="K381" s="34">
        <f>VLOOKUP(B381,Sheet2!$A$1:$G$600,6,FALSE)</f>
        <v>9000</v>
      </c>
      <c r="L381" s="35">
        <f t="shared" si="11"/>
        <v>1539000</v>
      </c>
      <c r="M381" s="34">
        <v>9000</v>
      </c>
      <c r="N381" s="32">
        <f t="shared" si="10"/>
        <v>0</v>
      </c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 ht="18" customHeight="1" x14ac:dyDescent="0.25">
      <c r="A382" s="100">
        <v>380</v>
      </c>
      <c r="B382" s="15" t="s">
        <v>402</v>
      </c>
      <c r="C382" s="37"/>
      <c r="D382" s="37" t="s">
        <v>505</v>
      </c>
      <c r="E382" s="37">
        <v>2000</v>
      </c>
      <c r="F382" s="37" t="s">
        <v>473</v>
      </c>
      <c r="G382" s="37" t="s">
        <v>478</v>
      </c>
      <c r="H382" s="37">
        <v>16234</v>
      </c>
      <c r="I382" s="8">
        <v>5</v>
      </c>
      <c r="J382" s="8" t="s">
        <v>488</v>
      </c>
      <c r="K382" s="34">
        <f>VLOOKUP(B382,Sheet2!$A$1:$G$600,6,FALSE)</f>
        <v>7000</v>
      </c>
      <c r="L382" s="35">
        <f t="shared" si="11"/>
        <v>1197000</v>
      </c>
      <c r="M382" s="34">
        <v>7000</v>
      </c>
      <c r="N382" s="32">
        <f t="shared" si="10"/>
        <v>0</v>
      </c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 ht="18" customHeight="1" x14ac:dyDescent="0.25">
      <c r="A383" s="100">
        <v>381</v>
      </c>
      <c r="B383" s="15" t="s">
        <v>403</v>
      </c>
      <c r="C383" s="37"/>
      <c r="D383" s="37" t="s">
        <v>505</v>
      </c>
      <c r="E383" s="37">
        <v>1991</v>
      </c>
      <c r="F383" s="37" t="s">
        <v>473</v>
      </c>
      <c r="G383" s="37" t="s">
        <v>483</v>
      </c>
      <c r="H383" s="37">
        <v>16233</v>
      </c>
      <c r="I383" s="8">
        <v>5</v>
      </c>
      <c r="J383" s="8" t="s">
        <v>517</v>
      </c>
      <c r="K383" s="34">
        <f>VLOOKUP(B383,Sheet2!$A$1:$G$600,6,FALSE)</f>
        <v>7600</v>
      </c>
      <c r="L383" s="35">
        <f t="shared" si="11"/>
        <v>1299600</v>
      </c>
      <c r="M383" s="34">
        <v>7600</v>
      </c>
      <c r="N383" s="32">
        <f t="shared" si="10"/>
        <v>0</v>
      </c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18" customHeight="1" x14ac:dyDescent="0.25">
      <c r="A384" s="100">
        <v>382</v>
      </c>
      <c r="B384" s="15" t="s">
        <v>404</v>
      </c>
      <c r="C384" s="37"/>
      <c r="D384" s="37" t="s">
        <v>505</v>
      </c>
      <c r="E384" s="37">
        <v>1991</v>
      </c>
      <c r="F384" s="37" t="s">
        <v>473</v>
      </c>
      <c r="G384" s="37" t="s">
        <v>485</v>
      </c>
      <c r="H384" s="37">
        <v>16220</v>
      </c>
      <c r="I384" s="8">
        <v>5</v>
      </c>
      <c r="J384" s="8" t="s">
        <v>490</v>
      </c>
      <c r="K384" s="34">
        <f>VLOOKUP(B384,Sheet2!$A$1:$G$600,6,FALSE)</f>
        <v>6700</v>
      </c>
      <c r="L384" s="35">
        <f t="shared" si="11"/>
        <v>1145700</v>
      </c>
      <c r="M384" s="34">
        <v>6700</v>
      </c>
      <c r="N384" s="32">
        <f t="shared" si="10"/>
        <v>0</v>
      </c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 ht="18" customHeight="1" x14ac:dyDescent="0.25">
      <c r="A385" s="100">
        <v>383</v>
      </c>
      <c r="B385" s="15" t="s">
        <v>405</v>
      </c>
      <c r="C385" s="37"/>
      <c r="D385" s="37" t="s">
        <v>508</v>
      </c>
      <c r="E385" s="37">
        <v>2005</v>
      </c>
      <c r="F385" s="37" t="s">
        <v>474</v>
      </c>
      <c r="G385" s="37" t="s">
        <v>509</v>
      </c>
      <c r="H385" s="37">
        <v>16622</v>
      </c>
      <c r="I385" s="8">
        <v>3</v>
      </c>
      <c r="J385" s="8" t="s">
        <v>488</v>
      </c>
      <c r="K385" s="34">
        <f>VLOOKUP(B385,Sheet2!$A$1:$G$600,6,FALSE)</f>
        <v>12500</v>
      </c>
      <c r="L385" s="35">
        <f t="shared" si="11"/>
        <v>2137500</v>
      </c>
      <c r="M385" s="34">
        <v>12500</v>
      </c>
      <c r="N385" s="32">
        <f t="shared" si="10"/>
        <v>0</v>
      </c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 ht="18" customHeight="1" x14ac:dyDescent="0.25">
      <c r="A386" s="100">
        <v>384</v>
      </c>
      <c r="B386" s="15" t="s">
        <v>406</v>
      </c>
      <c r="C386" s="37"/>
      <c r="D386" s="37" t="s">
        <v>505</v>
      </c>
      <c r="E386" s="37">
        <v>1993</v>
      </c>
      <c r="F386" s="37" t="s">
        <v>482</v>
      </c>
      <c r="G386" s="37" t="s">
        <v>483</v>
      </c>
      <c r="H386" s="37">
        <v>69173</v>
      </c>
      <c r="I386" s="8">
        <v>5</v>
      </c>
      <c r="J386" s="8" t="s">
        <v>517</v>
      </c>
      <c r="K386" s="34">
        <f>VLOOKUP(B386,Sheet2!$A$1:$G$600,6,FALSE)</f>
        <v>6000</v>
      </c>
      <c r="L386" s="35">
        <f t="shared" si="11"/>
        <v>1026000</v>
      </c>
      <c r="M386" s="34">
        <v>6000</v>
      </c>
      <c r="N386" s="32">
        <f t="shared" si="10"/>
        <v>0</v>
      </c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 ht="18" customHeight="1" x14ac:dyDescent="0.25">
      <c r="A387" s="100">
        <v>385</v>
      </c>
      <c r="B387" s="15" t="s">
        <v>407</v>
      </c>
      <c r="C387" s="37"/>
      <c r="D387" s="37" t="s">
        <v>531</v>
      </c>
      <c r="E387" s="37">
        <v>2010</v>
      </c>
      <c r="F387" s="37" t="s">
        <v>496</v>
      </c>
      <c r="G387" s="37" t="s">
        <v>520</v>
      </c>
      <c r="H387" s="37">
        <v>81315</v>
      </c>
      <c r="I387" s="8" t="s">
        <v>531</v>
      </c>
      <c r="J387" s="8" t="s">
        <v>532</v>
      </c>
      <c r="K387" s="34">
        <f>VLOOKUP(B387,Sheet2!$A$1:$G$600,6,FALSE)</f>
        <v>28000</v>
      </c>
      <c r="L387" s="35">
        <f t="shared" si="11"/>
        <v>4788000</v>
      </c>
      <c r="M387" s="34">
        <v>28000</v>
      </c>
      <c r="N387" s="32">
        <f t="shared" si="10"/>
        <v>0</v>
      </c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 ht="18" customHeight="1" x14ac:dyDescent="0.25">
      <c r="A388" s="100">
        <v>386</v>
      </c>
      <c r="B388" s="15" t="s">
        <v>408</v>
      </c>
      <c r="C388" s="37"/>
      <c r="D388" s="37" t="s">
        <v>505</v>
      </c>
      <c r="E388" s="37">
        <v>1997</v>
      </c>
      <c r="F388" s="37" t="s">
        <v>473</v>
      </c>
      <c r="G388" s="37" t="s">
        <v>478</v>
      </c>
      <c r="H388" s="37">
        <v>16234</v>
      </c>
      <c r="I388" s="8">
        <v>5</v>
      </c>
      <c r="J388" s="8" t="s">
        <v>488</v>
      </c>
      <c r="K388" s="34">
        <f>VLOOKUP(B388,Sheet2!$A$1:$G$600,6,FALSE)</f>
        <v>7000</v>
      </c>
      <c r="L388" s="35">
        <f t="shared" si="11"/>
        <v>1197000</v>
      </c>
      <c r="M388" s="34">
        <v>7000</v>
      </c>
      <c r="N388" s="32">
        <f t="shared" ref="N388:N437" si="12">(K388-M388)</f>
        <v>0</v>
      </c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 ht="18" customHeight="1" x14ac:dyDescent="0.25">
      <c r="A389" s="100">
        <v>387</v>
      </c>
      <c r="B389" s="15" t="s">
        <v>409</v>
      </c>
      <c r="C389" s="37"/>
      <c r="D389" s="37" t="s">
        <v>505</v>
      </c>
      <c r="E389" s="37">
        <v>1993</v>
      </c>
      <c r="F389" s="37" t="s">
        <v>473</v>
      </c>
      <c r="G389" s="37" t="s">
        <v>483</v>
      </c>
      <c r="H389" s="37">
        <v>16233</v>
      </c>
      <c r="I389" s="8">
        <v>5</v>
      </c>
      <c r="J389" s="8" t="s">
        <v>517</v>
      </c>
      <c r="K389" s="34">
        <f>VLOOKUP(B389,Sheet2!$A$1:$G$600,6,FALSE)</f>
        <v>7500</v>
      </c>
      <c r="L389" s="35">
        <f t="shared" ref="L389:L437" si="13">K389*171</f>
        <v>1282500</v>
      </c>
      <c r="M389" s="34">
        <v>7500</v>
      </c>
      <c r="N389" s="32">
        <f t="shared" si="12"/>
        <v>0</v>
      </c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 ht="18" customHeight="1" x14ac:dyDescent="0.25">
      <c r="A390" s="100">
        <v>388</v>
      </c>
      <c r="B390" s="15" t="s">
        <v>410</v>
      </c>
      <c r="C390" s="37"/>
      <c r="D390" s="37" t="s">
        <v>505</v>
      </c>
      <c r="E390" s="37">
        <v>1988</v>
      </c>
      <c r="F390" s="37" t="s">
        <v>482</v>
      </c>
      <c r="G390" s="37" t="s">
        <v>478</v>
      </c>
      <c r="H390" s="37">
        <v>69174</v>
      </c>
      <c r="I390" s="8">
        <v>5</v>
      </c>
      <c r="J390" s="8" t="s">
        <v>488</v>
      </c>
      <c r="K390" s="34">
        <f>VLOOKUP(B390,Sheet2!$A$1:$G$600,6,FALSE)</f>
        <v>4500</v>
      </c>
      <c r="L390" s="35">
        <f t="shared" si="13"/>
        <v>769500</v>
      </c>
      <c r="M390" s="34">
        <v>4500</v>
      </c>
      <c r="N390" s="32">
        <f t="shared" si="12"/>
        <v>0</v>
      </c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 ht="18" customHeight="1" x14ac:dyDescent="0.25">
      <c r="A391" s="100">
        <v>389</v>
      </c>
      <c r="B391" s="15" t="s">
        <v>411</v>
      </c>
      <c r="C391" s="37"/>
      <c r="D391" s="37" t="s">
        <v>523</v>
      </c>
      <c r="E391" s="37">
        <v>2004</v>
      </c>
      <c r="F391" s="37" t="s">
        <v>474</v>
      </c>
      <c r="G391" s="37" t="s">
        <v>485</v>
      </c>
      <c r="H391" s="37">
        <v>16600</v>
      </c>
      <c r="I391" s="8">
        <v>3</v>
      </c>
      <c r="J391" s="8" t="s">
        <v>481</v>
      </c>
      <c r="K391" s="34">
        <f>VLOOKUP(B391,Sheet2!$A$1:$G$600,6,FALSE)</f>
        <v>11300</v>
      </c>
      <c r="L391" s="35">
        <f t="shared" si="13"/>
        <v>1932300</v>
      </c>
      <c r="M391" s="34">
        <v>11300</v>
      </c>
      <c r="N391" s="32">
        <f t="shared" si="12"/>
        <v>0</v>
      </c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 ht="18" customHeight="1" x14ac:dyDescent="0.25">
      <c r="A392" s="100">
        <v>390</v>
      </c>
      <c r="B392" s="15" t="s">
        <v>412</v>
      </c>
      <c r="C392" s="37"/>
      <c r="D392" s="37" t="s">
        <v>505</v>
      </c>
      <c r="E392" s="37" t="s">
        <v>475</v>
      </c>
      <c r="F392" s="37" t="s">
        <v>473</v>
      </c>
      <c r="G392" s="37" t="s">
        <v>483</v>
      </c>
      <c r="H392" s="37">
        <v>16263</v>
      </c>
      <c r="I392" s="8">
        <v>5</v>
      </c>
      <c r="J392" s="8" t="s">
        <v>487</v>
      </c>
      <c r="K392" s="34">
        <f>VLOOKUP(B392,Sheet2!$A$1:$G$600,6,FALSE)</f>
        <v>8500</v>
      </c>
      <c r="L392" s="35">
        <f t="shared" si="13"/>
        <v>1453500</v>
      </c>
      <c r="M392" s="34">
        <v>8500</v>
      </c>
      <c r="N392" s="32">
        <f t="shared" si="12"/>
        <v>0</v>
      </c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 ht="18" customHeight="1" x14ac:dyDescent="0.25">
      <c r="A393" s="100">
        <v>391</v>
      </c>
      <c r="B393" s="19" t="s">
        <v>413</v>
      </c>
      <c r="C393" s="37"/>
      <c r="D393" s="37" t="s">
        <v>505</v>
      </c>
      <c r="E393" s="37">
        <v>2008</v>
      </c>
      <c r="F393" s="37" t="s">
        <v>477</v>
      </c>
      <c r="G393" s="37" t="s">
        <v>483</v>
      </c>
      <c r="H393" s="37">
        <v>116333</v>
      </c>
      <c r="I393" s="8">
        <v>3</v>
      </c>
      <c r="J393" s="8" t="s">
        <v>484</v>
      </c>
      <c r="K393" s="34">
        <f>VLOOKUP(B393,Sheet2!$A$1:$G$600,6,FALSE)</f>
        <v>14200</v>
      </c>
      <c r="L393" s="35">
        <f t="shared" si="13"/>
        <v>2428200</v>
      </c>
      <c r="M393" s="34">
        <v>14200</v>
      </c>
      <c r="N393" s="32">
        <f t="shared" si="12"/>
        <v>0</v>
      </c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 ht="18" customHeight="1" x14ac:dyDescent="0.25">
      <c r="A394" s="100">
        <v>392</v>
      </c>
      <c r="B394" s="15" t="s">
        <v>414</v>
      </c>
      <c r="C394" s="37"/>
      <c r="D394" s="37" t="s">
        <v>511</v>
      </c>
      <c r="E394" s="37">
        <v>1991</v>
      </c>
      <c r="F394" s="37" t="s">
        <v>496</v>
      </c>
      <c r="G394" s="37" t="s">
        <v>485</v>
      </c>
      <c r="H394" s="37">
        <v>15200</v>
      </c>
      <c r="I394" s="8">
        <v>3</v>
      </c>
      <c r="J394" s="8" t="s">
        <v>490</v>
      </c>
      <c r="K394" s="34">
        <f>VLOOKUP(B394,Sheet2!$A$1:$G$600,6,FALSE)</f>
        <v>5000</v>
      </c>
      <c r="L394" s="35">
        <f t="shared" si="13"/>
        <v>855000</v>
      </c>
      <c r="M394" s="34">
        <v>5000</v>
      </c>
      <c r="N394" s="32">
        <f t="shared" si="12"/>
        <v>0</v>
      </c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 ht="18" customHeight="1" x14ac:dyDescent="0.25">
      <c r="A395" s="100">
        <v>393</v>
      </c>
      <c r="B395" s="19" t="s">
        <v>415</v>
      </c>
      <c r="C395" s="37"/>
      <c r="D395" s="37" t="s">
        <v>505</v>
      </c>
      <c r="E395" s="37">
        <v>1995</v>
      </c>
      <c r="F395" s="37" t="s">
        <v>473</v>
      </c>
      <c r="G395" s="37" t="s">
        <v>478</v>
      </c>
      <c r="H395" s="37">
        <v>16234</v>
      </c>
      <c r="I395" s="8">
        <v>5</v>
      </c>
      <c r="J395" s="8" t="s">
        <v>529</v>
      </c>
      <c r="K395" s="34">
        <f>VLOOKUP(B395,Sheet2!$A$1:$G$600,6,FALSE)</f>
        <v>7400</v>
      </c>
      <c r="L395" s="35">
        <f t="shared" si="13"/>
        <v>1265400</v>
      </c>
      <c r="M395" s="34">
        <v>7400</v>
      </c>
      <c r="N395" s="32">
        <f t="shared" si="12"/>
        <v>0</v>
      </c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 ht="18" customHeight="1" x14ac:dyDescent="0.25">
      <c r="A396" s="100">
        <v>394</v>
      </c>
      <c r="B396" s="19" t="s">
        <v>416</v>
      </c>
      <c r="C396" s="37"/>
      <c r="D396" s="37" t="s">
        <v>505</v>
      </c>
      <c r="E396" s="37">
        <v>2002</v>
      </c>
      <c r="F396" s="37" t="s">
        <v>473</v>
      </c>
      <c r="G396" s="37" t="s">
        <v>485</v>
      </c>
      <c r="H396" s="37">
        <v>16200</v>
      </c>
      <c r="I396" s="8">
        <v>3</v>
      </c>
      <c r="J396" s="8" t="s">
        <v>481</v>
      </c>
      <c r="K396" s="34">
        <f>VLOOKUP(B396,Sheet2!$A$1:$G$600,6,FALSE)</f>
        <v>6500</v>
      </c>
      <c r="L396" s="35">
        <f t="shared" si="13"/>
        <v>1111500</v>
      </c>
      <c r="M396" s="34">
        <v>6500</v>
      </c>
      <c r="N396" s="32">
        <f t="shared" si="12"/>
        <v>0</v>
      </c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 ht="18" customHeight="1" x14ac:dyDescent="0.25">
      <c r="A397" s="100">
        <v>395</v>
      </c>
      <c r="B397" s="15" t="s">
        <v>417</v>
      </c>
      <c r="C397" s="37"/>
      <c r="D397" s="37" t="s">
        <v>523</v>
      </c>
      <c r="E397" s="37">
        <v>2005</v>
      </c>
      <c r="F397" s="37" t="s">
        <v>474</v>
      </c>
      <c r="G397" s="37" t="s">
        <v>485</v>
      </c>
      <c r="H397" s="37">
        <v>16600</v>
      </c>
      <c r="I397" s="8">
        <v>3</v>
      </c>
      <c r="J397" s="8" t="s">
        <v>487</v>
      </c>
      <c r="K397" s="34">
        <f>VLOOKUP(B397,Sheet2!$A$1:$G$600,6,FALSE)</f>
        <v>11800</v>
      </c>
      <c r="L397" s="35">
        <f t="shared" si="13"/>
        <v>2017800</v>
      </c>
      <c r="M397" s="34">
        <v>11800</v>
      </c>
      <c r="N397" s="32">
        <f t="shared" si="12"/>
        <v>0</v>
      </c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 ht="18" customHeight="1" x14ac:dyDescent="0.25">
      <c r="A398" s="100">
        <v>396</v>
      </c>
      <c r="B398" s="15" t="s">
        <v>418</v>
      </c>
      <c r="C398" s="37"/>
      <c r="D398" s="37" t="s">
        <v>505</v>
      </c>
      <c r="E398" s="37">
        <v>1999</v>
      </c>
      <c r="F398" s="37" t="s">
        <v>482</v>
      </c>
      <c r="G398" s="37" t="s">
        <v>478</v>
      </c>
      <c r="H398" s="37">
        <v>79174</v>
      </c>
      <c r="I398" s="8">
        <v>5</v>
      </c>
      <c r="J398" s="8" t="s">
        <v>481</v>
      </c>
      <c r="K398" s="34">
        <f>VLOOKUP(B398,Sheet2!$A$1:$G$600,6,FALSE)</f>
        <v>4500</v>
      </c>
      <c r="L398" s="35">
        <f t="shared" si="13"/>
        <v>769500</v>
      </c>
      <c r="M398" s="34">
        <v>4500</v>
      </c>
      <c r="N398" s="32">
        <f t="shared" si="12"/>
        <v>0</v>
      </c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 ht="18" customHeight="1" x14ac:dyDescent="0.25">
      <c r="A399" s="100">
        <v>397</v>
      </c>
      <c r="B399" s="15" t="s">
        <v>419</v>
      </c>
      <c r="C399" s="37"/>
      <c r="D399" s="37" t="s">
        <v>507</v>
      </c>
      <c r="E399" s="37" t="s">
        <v>475</v>
      </c>
      <c r="F399" s="37" t="s">
        <v>474</v>
      </c>
      <c r="G399" s="37" t="s">
        <v>485</v>
      </c>
      <c r="H399" s="37">
        <v>116710</v>
      </c>
      <c r="I399" s="8">
        <v>3</v>
      </c>
      <c r="J399" s="8" t="s">
        <v>481</v>
      </c>
      <c r="K399" s="34">
        <f>VLOOKUP(B399,Sheet2!$A$1:$G$600,6,FALSE)</f>
        <v>14500</v>
      </c>
      <c r="L399" s="35">
        <f t="shared" si="13"/>
        <v>2479500</v>
      </c>
      <c r="M399" s="34">
        <v>14500</v>
      </c>
      <c r="N399" s="32">
        <f t="shared" si="12"/>
        <v>0</v>
      </c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 ht="18" customHeight="1" x14ac:dyDescent="0.25">
      <c r="A400" s="100">
        <v>398</v>
      </c>
      <c r="B400" s="15" t="s">
        <v>420</v>
      </c>
      <c r="C400" s="37"/>
      <c r="D400" s="37" t="s">
        <v>505</v>
      </c>
      <c r="E400" s="37">
        <v>1991</v>
      </c>
      <c r="F400" s="37" t="s">
        <v>494</v>
      </c>
      <c r="G400" s="37" t="s">
        <v>478</v>
      </c>
      <c r="H400" s="37">
        <v>68274</v>
      </c>
      <c r="I400" s="8">
        <v>5</v>
      </c>
      <c r="J400" s="8" t="s">
        <v>488</v>
      </c>
      <c r="K400" s="34">
        <f>VLOOKUP(B400,Sheet2!$A$1:$G$600,6,FALSE)</f>
        <v>6700</v>
      </c>
      <c r="L400" s="35">
        <f t="shared" si="13"/>
        <v>1145700</v>
      </c>
      <c r="M400" s="34">
        <v>6700</v>
      </c>
      <c r="N400" s="32">
        <f t="shared" si="12"/>
        <v>0</v>
      </c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 ht="18" customHeight="1" x14ac:dyDescent="0.25">
      <c r="A401" s="100">
        <v>399</v>
      </c>
      <c r="B401" s="15" t="s">
        <v>421</v>
      </c>
      <c r="C401" s="74"/>
      <c r="D401" s="37" t="s">
        <v>508</v>
      </c>
      <c r="E401" s="37">
        <v>1995</v>
      </c>
      <c r="F401" s="37" t="s">
        <v>474</v>
      </c>
      <c r="G401" s="37" t="s">
        <v>506</v>
      </c>
      <c r="H401" s="37">
        <v>16628</v>
      </c>
      <c r="I401" s="8">
        <v>3</v>
      </c>
      <c r="J401" s="8" t="s">
        <v>492</v>
      </c>
      <c r="K401" s="34">
        <f>VLOOKUP(B401,Sheet2!$A$1:$G$600,6,FALSE)</f>
        <v>27500</v>
      </c>
      <c r="L401" s="35">
        <f t="shared" si="13"/>
        <v>4702500</v>
      </c>
      <c r="M401" s="34">
        <v>27500</v>
      </c>
      <c r="N401" s="32">
        <f t="shared" si="12"/>
        <v>0</v>
      </c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18" customHeight="1" x14ac:dyDescent="0.25">
      <c r="A402" s="100">
        <v>400</v>
      </c>
      <c r="B402" s="15" t="s">
        <v>422</v>
      </c>
      <c r="C402" s="37"/>
      <c r="D402" s="37" t="s">
        <v>531</v>
      </c>
      <c r="E402" s="37">
        <v>2008</v>
      </c>
      <c r="F402" s="37" t="s">
        <v>496</v>
      </c>
      <c r="G402" s="37" t="s">
        <v>495</v>
      </c>
      <c r="H402" s="37">
        <v>81319</v>
      </c>
      <c r="I402" s="8" t="s">
        <v>531</v>
      </c>
      <c r="J402" s="8" t="s">
        <v>529</v>
      </c>
      <c r="K402" s="34">
        <f>VLOOKUP(B402,Sheet2!$A$1:$G$600,6,FALSE)</f>
        <v>19900</v>
      </c>
      <c r="L402" s="35">
        <f t="shared" si="13"/>
        <v>3402900</v>
      </c>
      <c r="M402" s="34">
        <v>19900</v>
      </c>
      <c r="N402" s="32">
        <f t="shared" si="12"/>
        <v>0</v>
      </c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 ht="18" customHeight="1" x14ac:dyDescent="0.25">
      <c r="A403" s="100">
        <v>401</v>
      </c>
      <c r="B403" s="15" t="s">
        <v>423</v>
      </c>
      <c r="C403" s="37"/>
      <c r="D403" s="37" t="s">
        <v>505</v>
      </c>
      <c r="E403" s="37" t="s">
        <v>475</v>
      </c>
      <c r="F403" s="37" t="s">
        <v>477</v>
      </c>
      <c r="G403" s="37" t="s">
        <v>478</v>
      </c>
      <c r="H403" s="37">
        <v>116334</v>
      </c>
      <c r="I403" s="8">
        <v>3</v>
      </c>
      <c r="J403" s="8" t="s">
        <v>527</v>
      </c>
      <c r="K403" s="34">
        <f>VLOOKUP(B403,Sheet2!$A$1:$G$600,6,FALSE)</f>
        <v>13000</v>
      </c>
      <c r="L403" s="35">
        <f t="shared" si="13"/>
        <v>2223000</v>
      </c>
      <c r="M403" s="34">
        <v>13000</v>
      </c>
      <c r="N403" s="32">
        <f t="shared" si="12"/>
        <v>0</v>
      </c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 ht="18" customHeight="1" x14ac:dyDescent="0.25">
      <c r="A404" s="100">
        <v>402</v>
      </c>
      <c r="B404" s="15" t="s">
        <v>424</v>
      </c>
      <c r="C404" s="37"/>
      <c r="D404" s="37" t="s">
        <v>507</v>
      </c>
      <c r="E404" s="37">
        <v>1990</v>
      </c>
      <c r="F404" s="37" t="s">
        <v>474</v>
      </c>
      <c r="G404" s="37" t="s">
        <v>485</v>
      </c>
      <c r="H404" s="37">
        <v>16700</v>
      </c>
      <c r="I404" s="8">
        <v>3</v>
      </c>
      <c r="J404" s="8" t="s">
        <v>481</v>
      </c>
      <c r="K404" s="34">
        <f>VLOOKUP(B404,Sheet2!$A$1:$G$600,6,FALSE)</f>
        <v>14300</v>
      </c>
      <c r="L404" s="35">
        <f t="shared" si="13"/>
        <v>2445300</v>
      </c>
      <c r="M404" s="34">
        <v>14300</v>
      </c>
      <c r="N404" s="32">
        <f t="shared" si="12"/>
        <v>0</v>
      </c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 ht="18" customHeight="1" x14ac:dyDescent="0.25">
      <c r="A405" s="100">
        <v>403</v>
      </c>
      <c r="B405" s="15" t="s">
        <v>425</v>
      </c>
      <c r="C405" s="37"/>
      <c r="D405" s="37" t="s">
        <v>505</v>
      </c>
      <c r="E405" s="37">
        <v>2008</v>
      </c>
      <c r="F405" s="37" t="s">
        <v>473</v>
      </c>
      <c r="G405" s="37" t="s">
        <v>483</v>
      </c>
      <c r="H405" s="37">
        <v>116233</v>
      </c>
      <c r="I405" s="8">
        <v>5</v>
      </c>
      <c r="J405" s="8" t="s">
        <v>517</v>
      </c>
      <c r="K405" s="34">
        <f>VLOOKUP(B405,Sheet2!$A$1:$G$600,6,FALSE)</f>
        <v>13500</v>
      </c>
      <c r="L405" s="35">
        <f t="shared" si="13"/>
        <v>2308500</v>
      </c>
      <c r="M405" s="34">
        <v>13500</v>
      </c>
      <c r="N405" s="32">
        <f t="shared" si="12"/>
        <v>0</v>
      </c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 ht="18" customHeight="1" x14ac:dyDescent="0.25">
      <c r="A406" s="100">
        <v>404</v>
      </c>
      <c r="B406" s="15" t="s">
        <v>426</v>
      </c>
      <c r="C406" s="37"/>
      <c r="D406" s="37" t="s">
        <v>505</v>
      </c>
      <c r="E406" s="37">
        <v>2002</v>
      </c>
      <c r="F406" s="37" t="s">
        <v>474</v>
      </c>
      <c r="G406" s="37" t="s">
        <v>495</v>
      </c>
      <c r="H406" s="37">
        <v>116519</v>
      </c>
      <c r="I406" s="8" t="s">
        <v>521</v>
      </c>
      <c r="J406" s="8" t="s">
        <v>532</v>
      </c>
      <c r="K406" s="34">
        <f>VLOOKUP(B406,Sheet2!$A$1:$G$600,6,FALSE)</f>
        <v>53000</v>
      </c>
      <c r="L406" s="35">
        <f t="shared" si="13"/>
        <v>9063000</v>
      </c>
      <c r="M406" s="34">
        <v>53000</v>
      </c>
      <c r="N406" s="32">
        <f t="shared" si="12"/>
        <v>0</v>
      </c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 ht="18" customHeight="1" x14ac:dyDescent="0.25">
      <c r="A407" s="100">
        <v>405</v>
      </c>
      <c r="B407" s="15" t="s">
        <v>427</v>
      </c>
      <c r="C407" s="37"/>
      <c r="D407" s="37" t="s">
        <v>508</v>
      </c>
      <c r="E407" s="37">
        <v>1998</v>
      </c>
      <c r="F407" s="37" t="s">
        <v>474</v>
      </c>
      <c r="G407" s="37" t="s">
        <v>506</v>
      </c>
      <c r="H407" s="37">
        <v>16628</v>
      </c>
      <c r="I407" s="8">
        <v>3</v>
      </c>
      <c r="J407" s="8" t="s">
        <v>490</v>
      </c>
      <c r="K407" s="34">
        <f>VLOOKUP(B407,Sheet2!$A$1:$G$600,6,FALSE)</f>
        <v>27600</v>
      </c>
      <c r="L407" s="35">
        <f t="shared" si="13"/>
        <v>4719600</v>
      </c>
      <c r="M407" s="34">
        <v>27600</v>
      </c>
      <c r="N407" s="32">
        <f t="shared" si="12"/>
        <v>0</v>
      </c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 ht="18" customHeight="1" x14ac:dyDescent="0.25">
      <c r="A408" s="100">
        <v>406</v>
      </c>
      <c r="B408" s="15" t="s">
        <v>428</v>
      </c>
      <c r="C408" s="37"/>
      <c r="D408" s="37" t="s">
        <v>523</v>
      </c>
      <c r="E408" s="37">
        <v>1988</v>
      </c>
      <c r="F408" s="37" t="s">
        <v>474</v>
      </c>
      <c r="G408" s="37" t="s">
        <v>483</v>
      </c>
      <c r="H408" s="37">
        <v>16613</v>
      </c>
      <c r="I408" s="8">
        <v>3</v>
      </c>
      <c r="J408" s="8" t="s">
        <v>481</v>
      </c>
      <c r="K408" s="34">
        <f>VLOOKUP(B408,Sheet2!$A$1:$G$600,6,FALSE)</f>
        <v>13000</v>
      </c>
      <c r="L408" s="35">
        <f t="shared" si="13"/>
        <v>2223000</v>
      </c>
      <c r="M408" s="34">
        <v>13000</v>
      </c>
      <c r="N408" s="32">
        <f t="shared" si="12"/>
        <v>0</v>
      </c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 ht="18" customHeight="1" x14ac:dyDescent="0.25">
      <c r="A409" s="100">
        <v>407</v>
      </c>
      <c r="B409" s="15" t="s">
        <v>429</v>
      </c>
      <c r="C409" s="37"/>
      <c r="D409" s="37" t="s">
        <v>523</v>
      </c>
      <c r="E409" s="37" t="s">
        <v>475</v>
      </c>
      <c r="F409" s="37" t="s">
        <v>474</v>
      </c>
      <c r="G409" s="37" t="s">
        <v>495</v>
      </c>
      <c r="H409" s="37">
        <v>116619</v>
      </c>
      <c r="I409" s="8">
        <v>3</v>
      </c>
      <c r="J409" s="8" t="s">
        <v>486</v>
      </c>
      <c r="K409" s="34">
        <f>VLOOKUP(B409,Sheet2!$A$1:$G$600,6,FALSE)</f>
        <v>42000</v>
      </c>
      <c r="L409" s="35">
        <f t="shared" si="13"/>
        <v>7182000</v>
      </c>
      <c r="M409" s="34">
        <v>42000</v>
      </c>
      <c r="N409" s="32">
        <f t="shared" si="12"/>
        <v>0</v>
      </c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 ht="18" customHeight="1" x14ac:dyDescent="0.25">
      <c r="A410" s="100">
        <v>408</v>
      </c>
      <c r="B410" s="15" t="s">
        <v>430</v>
      </c>
      <c r="C410" s="37"/>
      <c r="D410" s="37" t="s">
        <v>511</v>
      </c>
      <c r="E410" s="37">
        <v>2008</v>
      </c>
      <c r="F410" s="37" t="s">
        <v>477</v>
      </c>
      <c r="G410" s="37" t="s">
        <v>495</v>
      </c>
      <c r="H410" s="37">
        <v>218239</v>
      </c>
      <c r="I410" s="8">
        <v>3</v>
      </c>
      <c r="J410" s="8" t="s">
        <v>488</v>
      </c>
      <c r="K410" s="34">
        <f>VLOOKUP(B410,Sheet2!$A$1:$G$600,6,FALSE)</f>
        <v>37000</v>
      </c>
      <c r="L410" s="35">
        <f t="shared" si="13"/>
        <v>6327000</v>
      </c>
      <c r="M410" s="34">
        <v>37000</v>
      </c>
      <c r="N410" s="32">
        <f t="shared" si="12"/>
        <v>0</v>
      </c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 ht="18" customHeight="1" x14ac:dyDescent="0.25">
      <c r="A411" s="100">
        <v>409</v>
      </c>
      <c r="B411" s="19" t="s">
        <v>431</v>
      </c>
      <c r="C411" s="37"/>
      <c r="D411" s="37" t="s">
        <v>516</v>
      </c>
      <c r="E411" s="37" t="s">
        <v>475</v>
      </c>
      <c r="F411" s="37" t="s">
        <v>474</v>
      </c>
      <c r="G411" s="37" t="s">
        <v>520</v>
      </c>
      <c r="H411" s="37">
        <v>116515</v>
      </c>
      <c r="I411" s="8">
        <v>3</v>
      </c>
      <c r="J411" s="8" t="s">
        <v>535</v>
      </c>
      <c r="K411" s="34">
        <f>VLOOKUP(B411,Sheet2!$A$1:$G$600,6,FALSE)</f>
        <v>44000</v>
      </c>
      <c r="L411" s="35">
        <f t="shared" si="13"/>
        <v>7524000</v>
      </c>
      <c r="M411" s="34">
        <v>44000</v>
      </c>
      <c r="N411" s="32">
        <f t="shared" si="12"/>
        <v>0</v>
      </c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 ht="18" customHeight="1" x14ac:dyDescent="0.25">
      <c r="A412" s="100">
        <v>410</v>
      </c>
      <c r="B412" s="19" t="s">
        <v>432</v>
      </c>
      <c r="C412" s="37"/>
      <c r="D412" s="37" t="s">
        <v>523</v>
      </c>
      <c r="E412" s="37" t="s">
        <v>475</v>
      </c>
      <c r="F412" s="37" t="s">
        <v>474</v>
      </c>
      <c r="G412" s="37" t="s">
        <v>485</v>
      </c>
      <c r="H412" s="37">
        <v>116610</v>
      </c>
      <c r="I412" s="8">
        <v>3</v>
      </c>
      <c r="J412" s="8" t="s">
        <v>743</v>
      </c>
      <c r="K412" s="34">
        <f>VLOOKUP(B412,Sheet2!$A$1:$G$600,6,FALSE)</f>
        <v>18900</v>
      </c>
      <c r="L412" s="35">
        <f t="shared" si="13"/>
        <v>3231900</v>
      </c>
      <c r="M412" s="34">
        <v>18900</v>
      </c>
      <c r="N412" s="32">
        <f t="shared" si="12"/>
        <v>0</v>
      </c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 ht="18" customHeight="1" x14ac:dyDescent="0.25">
      <c r="A413" s="100">
        <v>411</v>
      </c>
      <c r="B413" s="15" t="s">
        <v>433</v>
      </c>
      <c r="C413" s="37"/>
      <c r="D413" s="37" t="s">
        <v>513</v>
      </c>
      <c r="E413" s="37">
        <v>2000</v>
      </c>
      <c r="F413" s="37" t="s">
        <v>496</v>
      </c>
      <c r="G413" s="37" t="s">
        <v>485</v>
      </c>
      <c r="H413" s="37">
        <v>14000</v>
      </c>
      <c r="I413" s="8">
        <v>3</v>
      </c>
      <c r="J413" s="8" t="s">
        <v>481</v>
      </c>
      <c r="K413" s="34">
        <f>VLOOKUP(B413,Sheet2!$A$1:$G$600,6,FALSE)</f>
        <v>6500</v>
      </c>
      <c r="L413" s="35">
        <f t="shared" si="13"/>
        <v>1111500</v>
      </c>
      <c r="M413" s="34">
        <v>6500</v>
      </c>
      <c r="N413" s="32">
        <f t="shared" si="12"/>
        <v>0</v>
      </c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 ht="18" customHeight="1" x14ac:dyDescent="0.25">
      <c r="A414" s="100">
        <v>412</v>
      </c>
      <c r="B414" s="15" t="s">
        <v>434</v>
      </c>
      <c r="C414" s="37"/>
      <c r="D414" s="37" t="s">
        <v>526</v>
      </c>
      <c r="E414" s="37">
        <v>2010</v>
      </c>
      <c r="F414" s="37" t="s">
        <v>500</v>
      </c>
      <c r="G414" s="37" t="s">
        <v>485</v>
      </c>
      <c r="H414" s="37">
        <v>214270</v>
      </c>
      <c r="I414" s="8">
        <v>3</v>
      </c>
      <c r="J414" s="8" t="s">
        <v>481</v>
      </c>
      <c r="K414" s="34">
        <f>VLOOKUP(B414,Sheet2!$A$1:$G$600,6,FALSE)</f>
        <v>9500</v>
      </c>
      <c r="L414" s="35">
        <f t="shared" si="13"/>
        <v>1624500</v>
      </c>
      <c r="M414" s="34">
        <v>9500</v>
      </c>
      <c r="N414" s="32">
        <f t="shared" si="12"/>
        <v>0</v>
      </c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 ht="18" customHeight="1" x14ac:dyDescent="0.25">
      <c r="A415" s="100">
        <v>413</v>
      </c>
      <c r="B415" s="19" t="s">
        <v>435</v>
      </c>
      <c r="C415" s="37"/>
      <c r="D415" s="37" t="s">
        <v>516</v>
      </c>
      <c r="E415" s="37">
        <v>2008</v>
      </c>
      <c r="F415" s="37" t="s">
        <v>474</v>
      </c>
      <c r="G415" s="37" t="s">
        <v>485</v>
      </c>
      <c r="H415" s="37">
        <v>116520</v>
      </c>
      <c r="I415" s="8">
        <v>3</v>
      </c>
      <c r="J415" s="8" t="s">
        <v>487</v>
      </c>
      <c r="K415" s="34">
        <f>VLOOKUP(B415,Sheet2!$A$1:$G$600,6,FALSE)</f>
        <v>25000</v>
      </c>
      <c r="L415" s="35">
        <f t="shared" si="13"/>
        <v>4275000</v>
      </c>
      <c r="M415" s="34">
        <v>25000</v>
      </c>
      <c r="N415" s="32">
        <f t="shared" si="12"/>
        <v>0</v>
      </c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 ht="18" customHeight="1" x14ac:dyDescent="0.25">
      <c r="A416" s="100">
        <v>414</v>
      </c>
      <c r="B416" s="15" t="s">
        <v>436</v>
      </c>
      <c r="C416" s="37"/>
      <c r="D416" s="37" t="s">
        <v>523</v>
      </c>
      <c r="E416" s="37" t="s">
        <v>475</v>
      </c>
      <c r="F416" s="37" t="s">
        <v>474</v>
      </c>
      <c r="G416" s="37" t="s">
        <v>485</v>
      </c>
      <c r="H416" s="37">
        <v>16610</v>
      </c>
      <c r="I416" s="8">
        <v>3</v>
      </c>
      <c r="J416" s="8" t="s">
        <v>487</v>
      </c>
      <c r="K416" s="34">
        <f>VLOOKUP(B416,Sheet2!$A$1:$G$600,6,FALSE)</f>
        <v>12000</v>
      </c>
      <c r="L416" s="35">
        <f t="shared" si="13"/>
        <v>2052000</v>
      </c>
      <c r="M416" s="34">
        <v>12000</v>
      </c>
      <c r="N416" s="32">
        <f t="shared" si="12"/>
        <v>0</v>
      </c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 ht="18" customHeight="1" x14ac:dyDescent="0.25">
      <c r="A417" s="100">
        <v>415</v>
      </c>
      <c r="B417" s="15" t="s">
        <v>437</v>
      </c>
      <c r="C417" s="37"/>
      <c r="D417" s="37" t="s">
        <v>505</v>
      </c>
      <c r="E417" s="37">
        <v>1999</v>
      </c>
      <c r="F417" s="37" t="s">
        <v>473</v>
      </c>
      <c r="G417" s="37" t="s">
        <v>485</v>
      </c>
      <c r="H417" s="37">
        <v>16200</v>
      </c>
      <c r="I417" s="8">
        <v>3</v>
      </c>
      <c r="J417" s="8" t="s">
        <v>490</v>
      </c>
      <c r="K417" s="34">
        <f>VLOOKUP(B417,Sheet2!$A$1:$G$600,6,FALSE)</f>
        <v>6500</v>
      </c>
      <c r="L417" s="35">
        <f t="shared" si="13"/>
        <v>1111500</v>
      </c>
      <c r="M417" s="34">
        <v>6500</v>
      </c>
      <c r="N417" s="32">
        <f t="shared" si="12"/>
        <v>0</v>
      </c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 ht="18" customHeight="1" x14ac:dyDescent="0.25">
      <c r="A418" s="100">
        <v>416</v>
      </c>
      <c r="B418" s="19" t="s">
        <v>438</v>
      </c>
      <c r="C418" s="37"/>
      <c r="D418" s="37" t="s">
        <v>505</v>
      </c>
      <c r="E418" s="37">
        <v>2004</v>
      </c>
      <c r="F418" s="37" t="s">
        <v>473</v>
      </c>
      <c r="G418" s="37" t="s">
        <v>485</v>
      </c>
      <c r="H418" s="37">
        <v>16200</v>
      </c>
      <c r="I418" s="8">
        <v>3</v>
      </c>
      <c r="J418" s="8" t="s">
        <v>481</v>
      </c>
      <c r="K418" s="34">
        <f>VLOOKUP(B418,Sheet2!$A$1:$G$600,6,FALSE)</f>
        <v>6500</v>
      </c>
      <c r="L418" s="35">
        <f t="shared" si="13"/>
        <v>1111500</v>
      </c>
      <c r="M418" s="34">
        <v>6500</v>
      </c>
      <c r="N418" s="32">
        <f t="shared" si="12"/>
        <v>0</v>
      </c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 ht="18" customHeight="1" x14ac:dyDescent="0.25">
      <c r="A419" s="100">
        <v>417</v>
      </c>
      <c r="B419" s="19" t="s">
        <v>439</v>
      </c>
      <c r="C419" s="37"/>
      <c r="D419" s="37" t="s">
        <v>505</v>
      </c>
      <c r="E419" s="37">
        <v>1991</v>
      </c>
      <c r="F419" s="37" t="s">
        <v>473</v>
      </c>
      <c r="G419" s="37" t="s">
        <v>478</v>
      </c>
      <c r="H419" s="37">
        <v>16234</v>
      </c>
      <c r="I419" s="8">
        <v>5</v>
      </c>
      <c r="J419" s="8" t="s">
        <v>517</v>
      </c>
      <c r="K419" s="34">
        <f>VLOOKUP(B419,Sheet2!$A$1:$G$600,6,FALSE)</f>
        <v>7000</v>
      </c>
      <c r="L419" s="35">
        <f t="shared" si="13"/>
        <v>1197000</v>
      </c>
      <c r="M419" s="34">
        <v>7000</v>
      </c>
      <c r="N419" s="32">
        <f t="shared" si="12"/>
        <v>0</v>
      </c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 ht="18" customHeight="1" x14ac:dyDescent="0.25">
      <c r="A420" s="100">
        <v>418</v>
      </c>
      <c r="B420" s="19" t="s">
        <v>440</v>
      </c>
      <c r="C420" s="37"/>
      <c r="D420" s="37" t="s">
        <v>505</v>
      </c>
      <c r="E420" s="37">
        <v>2004</v>
      </c>
      <c r="F420" s="37" t="s">
        <v>473</v>
      </c>
      <c r="G420" s="37" t="s">
        <v>478</v>
      </c>
      <c r="H420" s="37">
        <v>16234</v>
      </c>
      <c r="I420" s="8">
        <v>5</v>
      </c>
      <c r="J420" s="8" t="s">
        <v>481</v>
      </c>
      <c r="K420" s="34">
        <f>VLOOKUP(B420,Sheet2!$A$1:$G$600,6,FALSE)</f>
        <v>8000</v>
      </c>
      <c r="L420" s="35">
        <f t="shared" si="13"/>
        <v>1368000</v>
      </c>
      <c r="M420" s="34">
        <v>8000</v>
      </c>
      <c r="N420" s="32">
        <f t="shared" si="12"/>
        <v>0</v>
      </c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 ht="18" customHeight="1" x14ac:dyDescent="0.25">
      <c r="A421" s="100">
        <v>419</v>
      </c>
      <c r="B421" s="19" t="s">
        <v>441</v>
      </c>
      <c r="C421" s="37"/>
      <c r="D421" s="37" t="s">
        <v>505</v>
      </c>
      <c r="E421" s="37">
        <v>1995</v>
      </c>
      <c r="F421" s="37" t="s">
        <v>473</v>
      </c>
      <c r="G421" s="37" t="s">
        <v>483</v>
      </c>
      <c r="H421" s="37">
        <v>16263</v>
      </c>
      <c r="I421" s="8">
        <v>5</v>
      </c>
      <c r="J421" s="8" t="s">
        <v>517</v>
      </c>
      <c r="K421" s="34">
        <f>VLOOKUP(B421,Sheet2!$A$1:$G$600,6,FALSE)</f>
        <v>8000</v>
      </c>
      <c r="L421" s="35">
        <f t="shared" si="13"/>
        <v>1368000</v>
      </c>
      <c r="M421" s="34">
        <v>8000</v>
      </c>
      <c r="N421" s="32">
        <f t="shared" si="12"/>
        <v>0</v>
      </c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 ht="18" customHeight="1" x14ac:dyDescent="0.25">
      <c r="A422" s="100">
        <v>420</v>
      </c>
      <c r="B422" s="15" t="s">
        <v>442</v>
      </c>
      <c r="C422" s="37"/>
      <c r="D422" s="37" t="s">
        <v>505</v>
      </c>
      <c r="E422" s="37">
        <v>2000</v>
      </c>
      <c r="F422" s="37" t="s">
        <v>482</v>
      </c>
      <c r="G422" s="37" t="s">
        <v>478</v>
      </c>
      <c r="H422" s="37">
        <v>79174</v>
      </c>
      <c r="I422" s="8">
        <v>5</v>
      </c>
      <c r="J422" s="8" t="s">
        <v>488</v>
      </c>
      <c r="K422" s="34">
        <f>VLOOKUP(B422,Sheet2!$A$1:$G$600,6,FALSE)</f>
        <v>4500</v>
      </c>
      <c r="L422" s="35">
        <f t="shared" si="13"/>
        <v>769500</v>
      </c>
      <c r="M422" s="34">
        <v>4500</v>
      </c>
      <c r="N422" s="32">
        <f t="shared" si="12"/>
        <v>0</v>
      </c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 ht="18" customHeight="1" x14ac:dyDescent="0.25">
      <c r="A423" s="100">
        <v>421</v>
      </c>
      <c r="B423" s="15" t="s">
        <v>443</v>
      </c>
      <c r="C423" s="37"/>
      <c r="D423" s="37" t="s">
        <v>505</v>
      </c>
      <c r="E423" s="37">
        <v>2005</v>
      </c>
      <c r="F423" s="37" t="s">
        <v>482</v>
      </c>
      <c r="G423" s="37" t="s">
        <v>478</v>
      </c>
      <c r="H423" s="37">
        <v>79174</v>
      </c>
      <c r="I423" s="8">
        <v>5</v>
      </c>
      <c r="J423" s="8" t="s">
        <v>488</v>
      </c>
      <c r="K423" s="34">
        <f>VLOOKUP(B423,Sheet2!$A$1:$G$600,6,FALSE)</f>
        <v>4500</v>
      </c>
      <c r="L423" s="35">
        <f t="shared" si="13"/>
        <v>769500</v>
      </c>
      <c r="M423" s="34">
        <v>4500</v>
      </c>
      <c r="N423" s="32">
        <f t="shared" si="12"/>
        <v>0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 ht="18" customHeight="1" x14ac:dyDescent="0.25">
      <c r="A424" s="100">
        <v>422</v>
      </c>
      <c r="B424" s="15" t="s">
        <v>444</v>
      </c>
      <c r="C424" s="37"/>
      <c r="D424" s="37" t="s">
        <v>505</v>
      </c>
      <c r="E424" s="37">
        <v>2002</v>
      </c>
      <c r="F424" s="37" t="s">
        <v>482</v>
      </c>
      <c r="G424" s="37" t="s">
        <v>478</v>
      </c>
      <c r="H424" s="37">
        <v>79174</v>
      </c>
      <c r="I424" s="8">
        <v>5</v>
      </c>
      <c r="J424" s="8" t="s">
        <v>488</v>
      </c>
      <c r="K424" s="34">
        <f>VLOOKUP(B424,Sheet2!$A$1:$G$600,6,FALSE)</f>
        <v>5500</v>
      </c>
      <c r="L424" s="35">
        <f t="shared" si="13"/>
        <v>940500</v>
      </c>
      <c r="M424" s="34">
        <v>5500</v>
      </c>
      <c r="N424" s="32">
        <f t="shared" si="12"/>
        <v>0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 ht="18" customHeight="1" x14ac:dyDescent="0.25">
      <c r="A425" s="100">
        <v>423</v>
      </c>
      <c r="B425" s="19" t="s">
        <v>445</v>
      </c>
      <c r="C425" s="37"/>
      <c r="D425" s="37" t="s">
        <v>505</v>
      </c>
      <c r="E425" s="37">
        <v>1991</v>
      </c>
      <c r="F425" s="37" t="s">
        <v>482</v>
      </c>
      <c r="G425" s="37" t="s">
        <v>483</v>
      </c>
      <c r="H425" s="37">
        <v>69173</v>
      </c>
      <c r="I425" s="8">
        <v>5</v>
      </c>
      <c r="J425" s="8" t="s">
        <v>484</v>
      </c>
      <c r="K425" s="34">
        <f>VLOOKUP(B425,Sheet2!$A$1:$G$600,6,FALSE)</f>
        <v>6600</v>
      </c>
      <c r="L425" s="35">
        <f t="shared" si="13"/>
        <v>1128600</v>
      </c>
      <c r="M425" s="34">
        <v>6600</v>
      </c>
      <c r="N425" s="32">
        <f t="shared" si="12"/>
        <v>0</v>
      </c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 ht="18" customHeight="1" x14ac:dyDescent="0.25">
      <c r="A426" s="100">
        <v>424</v>
      </c>
      <c r="B426" s="15" t="s">
        <v>446</v>
      </c>
      <c r="C426" s="37"/>
      <c r="D426" s="37" t="s">
        <v>523</v>
      </c>
      <c r="E426" s="37">
        <v>1991</v>
      </c>
      <c r="F426" s="37" t="s">
        <v>474</v>
      </c>
      <c r="G426" s="37" t="s">
        <v>485</v>
      </c>
      <c r="H426" s="37">
        <v>16610</v>
      </c>
      <c r="I426" s="8">
        <v>3</v>
      </c>
      <c r="J426" s="8" t="s">
        <v>487</v>
      </c>
      <c r="K426" s="34">
        <f>VLOOKUP(B426,Sheet2!$A$1:$G$600,6,FALSE)</f>
        <v>12000</v>
      </c>
      <c r="L426" s="35">
        <f t="shared" si="13"/>
        <v>2052000</v>
      </c>
      <c r="M426" s="34">
        <v>12000</v>
      </c>
      <c r="N426" s="32">
        <f t="shared" si="12"/>
        <v>0</v>
      </c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 ht="18" customHeight="1" x14ac:dyDescent="0.25">
      <c r="A427" s="100">
        <v>425</v>
      </c>
      <c r="B427" s="15" t="s">
        <v>447</v>
      </c>
      <c r="C427" s="37"/>
      <c r="D427" s="37" t="s">
        <v>523</v>
      </c>
      <c r="E427" s="37" t="s">
        <v>475</v>
      </c>
      <c r="F427" s="37" t="s">
        <v>474</v>
      </c>
      <c r="G427" s="37" t="s">
        <v>485</v>
      </c>
      <c r="H427" s="37">
        <v>16610</v>
      </c>
      <c r="I427" s="8">
        <v>3</v>
      </c>
      <c r="J427" s="8" t="s">
        <v>481</v>
      </c>
      <c r="K427" s="34">
        <f>VLOOKUP(B427,Sheet2!$A$1:$G$600,6,FALSE)</f>
        <v>11900</v>
      </c>
      <c r="L427" s="35">
        <f t="shared" si="13"/>
        <v>2034900</v>
      </c>
      <c r="M427" s="34">
        <v>11900</v>
      </c>
      <c r="N427" s="32">
        <f t="shared" si="12"/>
        <v>0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 ht="18" customHeight="1" x14ac:dyDescent="0.25">
      <c r="A428" s="100">
        <v>426</v>
      </c>
      <c r="B428" s="15" t="s">
        <v>448</v>
      </c>
      <c r="C428" s="37"/>
      <c r="D428" s="37" t="s">
        <v>505</v>
      </c>
      <c r="E428" s="37">
        <v>2002</v>
      </c>
      <c r="F428" s="37" t="s">
        <v>473</v>
      </c>
      <c r="G428" s="37" t="s">
        <v>495</v>
      </c>
      <c r="H428" s="37">
        <v>118239</v>
      </c>
      <c r="I428" s="8">
        <v>3</v>
      </c>
      <c r="J428" s="8" t="s">
        <v>488</v>
      </c>
      <c r="K428" s="34">
        <f>VLOOKUP(B428,Sheet2!$A$1:$G$600,6,FALSE)</f>
        <v>30000</v>
      </c>
      <c r="L428" s="35">
        <f t="shared" si="13"/>
        <v>5130000</v>
      </c>
      <c r="M428" s="34">
        <v>30000</v>
      </c>
      <c r="N428" s="32">
        <f t="shared" si="12"/>
        <v>0</v>
      </c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 ht="18" customHeight="1" x14ac:dyDescent="0.25">
      <c r="A429" s="100">
        <v>427</v>
      </c>
      <c r="B429" s="19" t="s">
        <v>449</v>
      </c>
      <c r="C429" s="37"/>
      <c r="D429" s="37" t="s">
        <v>505</v>
      </c>
      <c r="E429" s="37" t="s">
        <v>475</v>
      </c>
      <c r="F429" s="37" t="s">
        <v>473</v>
      </c>
      <c r="G429" s="37" t="s">
        <v>485</v>
      </c>
      <c r="H429" s="37">
        <v>126200</v>
      </c>
      <c r="I429" s="8">
        <v>3</v>
      </c>
      <c r="J429" s="8" t="s">
        <v>490</v>
      </c>
      <c r="K429" s="34">
        <f>VLOOKUP(B429,Sheet2!$A$1:$G$600,6,FALSE)</f>
        <v>9000</v>
      </c>
      <c r="L429" s="35">
        <f t="shared" si="13"/>
        <v>1539000</v>
      </c>
      <c r="M429" s="34">
        <v>9000</v>
      </c>
      <c r="N429" s="32">
        <f t="shared" si="12"/>
        <v>0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 ht="18" customHeight="1" x14ac:dyDescent="0.25">
      <c r="A430" s="100">
        <v>428</v>
      </c>
      <c r="B430" s="15" t="s">
        <v>450</v>
      </c>
      <c r="C430" s="37"/>
      <c r="D430" s="37" t="s">
        <v>523</v>
      </c>
      <c r="E430" s="37">
        <v>1991</v>
      </c>
      <c r="F430" s="37" t="s">
        <v>474</v>
      </c>
      <c r="G430" s="37" t="s">
        <v>506</v>
      </c>
      <c r="H430" s="37">
        <v>16618</v>
      </c>
      <c r="I430" s="8">
        <v>3</v>
      </c>
      <c r="J430" s="8" t="s">
        <v>492</v>
      </c>
      <c r="K430" s="34">
        <f>VLOOKUP(B430,Sheet2!$A$1:$G$600,6,FALSE)</f>
        <v>32000</v>
      </c>
      <c r="L430" s="35">
        <f t="shared" si="13"/>
        <v>5472000</v>
      </c>
      <c r="M430" s="34">
        <v>32000</v>
      </c>
      <c r="N430" s="32">
        <f t="shared" si="12"/>
        <v>0</v>
      </c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18" customHeight="1" x14ac:dyDescent="0.25">
      <c r="A431" s="100">
        <v>429</v>
      </c>
      <c r="B431" s="19" t="s">
        <v>451</v>
      </c>
      <c r="C431" s="37"/>
      <c r="D431" s="37" t="s">
        <v>505</v>
      </c>
      <c r="E431" s="37" t="s">
        <v>475</v>
      </c>
      <c r="F431" s="37" t="s">
        <v>477</v>
      </c>
      <c r="G431" s="37" t="s">
        <v>485</v>
      </c>
      <c r="H431" s="37">
        <v>126300</v>
      </c>
      <c r="I431" s="8">
        <v>3</v>
      </c>
      <c r="J431" s="8" t="s">
        <v>743</v>
      </c>
      <c r="K431" s="34">
        <f>VLOOKUP(B431,Sheet2!$A$1:$G$600,6,FALSE)</f>
        <v>10000</v>
      </c>
      <c r="L431" s="35">
        <f t="shared" si="13"/>
        <v>1710000</v>
      </c>
      <c r="M431" s="34">
        <v>10000</v>
      </c>
      <c r="N431" s="32">
        <f t="shared" si="12"/>
        <v>0</v>
      </c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 ht="18" customHeight="1" x14ac:dyDescent="0.25">
      <c r="A432" s="100">
        <v>430</v>
      </c>
      <c r="B432" s="19" t="s">
        <v>452</v>
      </c>
      <c r="C432" s="37"/>
      <c r="D432" s="37" t="s">
        <v>505</v>
      </c>
      <c r="E432" s="37" t="s">
        <v>475</v>
      </c>
      <c r="F432" s="37" t="s">
        <v>474</v>
      </c>
      <c r="G432" s="37" t="s">
        <v>483</v>
      </c>
      <c r="H432" s="37">
        <v>116503</v>
      </c>
      <c r="I432" s="8">
        <v>3</v>
      </c>
      <c r="J432" s="8" t="s">
        <v>487</v>
      </c>
      <c r="K432" s="34">
        <f>VLOOKUP(B432,Sheet2!$A$1:$G$600,6,FALSE)</f>
        <v>24000</v>
      </c>
      <c r="L432" s="35">
        <f t="shared" si="13"/>
        <v>4104000</v>
      </c>
      <c r="M432" s="34">
        <v>24000</v>
      </c>
      <c r="N432" s="32">
        <f t="shared" si="12"/>
        <v>0</v>
      </c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 ht="18" customHeight="1" x14ac:dyDescent="0.25">
      <c r="A433" s="100">
        <v>431</v>
      </c>
      <c r="B433" s="15" t="s">
        <v>453</v>
      </c>
      <c r="C433" s="37"/>
      <c r="D433" s="37" t="s">
        <v>505</v>
      </c>
      <c r="E433" s="37">
        <v>1990</v>
      </c>
      <c r="F433" s="37" t="s">
        <v>473</v>
      </c>
      <c r="G433" s="37" t="s">
        <v>483</v>
      </c>
      <c r="H433" s="37">
        <v>16233</v>
      </c>
      <c r="I433" s="8">
        <v>5</v>
      </c>
      <c r="J433" s="8" t="s">
        <v>517</v>
      </c>
      <c r="K433" s="34">
        <f>VLOOKUP(B433,Sheet2!$A$1:$G$600,6,FALSE)</f>
        <v>9500</v>
      </c>
      <c r="L433" s="35">
        <f t="shared" si="13"/>
        <v>1624500</v>
      </c>
      <c r="M433" s="34">
        <v>9500</v>
      </c>
      <c r="N433" s="32">
        <f t="shared" si="12"/>
        <v>0</v>
      </c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 ht="18" customHeight="1" x14ac:dyDescent="0.25">
      <c r="A434" s="100">
        <v>432</v>
      </c>
      <c r="B434" s="19" t="s">
        <v>454</v>
      </c>
      <c r="C434" s="37"/>
      <c r="D434" s="37" t="s">
        <v>505</v>
      </c>
      <c r="E434" s="37">
        <v>1993</v>
      </c>
      <c r="F434" s="37" t="s">
        <v>473</v>
      </c>
      <c r="G434" s="37" t="s">
        <v>483</v>
      </c>
      <c r="H434" s="37">
        <v>16233</v>
      </c>
      <c r="I434" s="8">
        <v>5</v>
      </c>
      <c r="J434" s="8" t="s">
        <v>484</v>
      </c>
      <c r="K434" s="34">
        <f>VLOOKUP(B434,Sheet2!$A$1:$G$600,6,FALSE)</f>
        <v>9800</v>
      </c>
      <c r="L434" s="35">
        <f t="shared" si="13"/>
        <v>1675800</v>
      </c>
      <c r="M434" s="34">
        <v>9800</v>
      </c>
      <c r="N434" s="32">
        <f t="shared" si="12"/>
        <v>0</v>
      </c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 ht="18" customHeight="1" x14ac:dyDescent="0.25">
      <c r="A435" s="100">
        <v>433</v>
      </c>
      <c r="B435" s="19" t="s">
        <v>455</v>
      </c>
      <c r="C435" s="37"/>
      <c r="D435" s="37" t="s">
        <v>505</v>
      </c>
      <c r="E435" s="37">
        <v>1995</v>
      </c>
      <c r="F435" s="37" t="s">
        <v>473</v>
      </c>
      <c r="G435" s="37" t="s">
        <v>478</v>
      </c>
      <c r="H435" s="37">
        <v>16264</v>
      </c>
      <c r="I435" s="8">
        <v>5</v>
      </c>
      <c r="J435" s="8" t="s">
        <v>481</v>
      </c>
      <c r="K435" s="34">
        <f>VLOOKUP(B435,Sheet2!$A$1:$G$600,6,FALSE)</f>
        <v>7600</v>
      </c>
      <c r="L435" s="35">
        <f t="shared" si="13"/>
        <v>1299600</v>
      </c>
      <c r="M435" s="34">
        <v>7600</v>
      </c>
      <c r="N435" s="32">
        <f t="shared" si="12"/>
        <v>0</v>
      </c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 ht="18" customHeight="1" x14ac:dyDescent="0.25">
      <c r="A436" s="100">
        <v>434</v>
      </c>
      <c r="B436" s="19" t="s">
        <v>456</v>
      </c>
      <c r="C436" s="37"/>
      <c r="D436" s="37" t="s">
        <v>505</v>
      </c>
      <c r="E436" s="37">
        <v>1991</v>
      </c>
      <c r="F436" s="37" t="s">
        <v>473</v>
      </c>
      <c r="G436" s="37" t="s">
        <v>483</v>
      </c>
      <c r="H436" s="37">
        <v>16233</v>
      </c>
      <c r="I436" s="8">
        <v>5</v>
      </c>
      <c r="J436" s="8" t="s">
        <v>517</v>
      </c>
      <c r="K436" s="34">
        <f>VLOOKUP(B436,Sheet2!$A$1:$G$600,6,FALSE)</f>
        <v>9700</v>
      </c>
      <c r="L436" s="35">
        <f t="shared" si="13"/>
        <v>1658700</v>
      </c>
      <c r="M436" s="34">
        <v>9700</v>
      </c>
      <c r="N436" s="32">
        <f t="shared" si="12"/>
        <v>0</v>
      </c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 ht="18" customHeight="1" x14ac:dyDescent="0.25">
      <c r="A437" s="100">
        <v>435</v>
      </c>
      <c r="B437" s="15" t="s">
        <v>457</v>
      </c>
      <c r="C437" s="37"/>
      <c r="D437" s="37" t="s">
        <v>516</v>
      </c>
      <c r="E437" s="37">
        <v>2000</v>
      </c>
      <c r="F437" s="37" t="s">
        <v>474</v>
      </c>
      <c r="G437" s="37" t="s">
        <v>485</v>
      </c>
      <c r="H437" s="37">
        <v>116520</v>
      </c>
      <c r="I437" s="8">
        <v>3</v>
      </c>
      <c r="J437" s="8" t="s">
        <v>487</v>
      </c>
      <c r="K437" s="34">
        <f>VLOOKUP(B437,Sheet2!$A$1:$G$600,6,FALSE)</f>
        <v>26000</v>
      </c>
      <c r="L437" s="35">
        <f t="shared" si="13"/>
        <v>4446000</v>
      </c>
      <c r="M437" s="34">
        <v>26000</v>
      </c>
      <c r="N437" s="32">
        <f t="shared" si="12"/>
        <v>0</v>
      </c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 ht="18" customHeight="1" x14ac:dyDescent="0.25">
      <c r="A438" s="27"/>
      <c r="B438" s="21"/>
      <c r="C438" s="37"/>
      <c r="D438" s="37"/>
      <c r="E438" s="37"/>
      <c r="F438" s="37"/>
      <c r="G438" s="37"/>
      <c r="H438" s="37"/>
      <c r="I438" s="8"/>
      <c r="J438" s="8"/>
      <c r="K438" s="34"/>
      <c r="L438" s="35"/>
      <c r="M438" s="66"/>
      <c r="N438" s="25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18" customHeight="1" x14ac:dyDescent="0.25">
      <c r="A439" s="27"/>
      <c r="B439" s="9"/>
      <c r="C439" s="37"/>
      <c r="D439" s="37"/>
      <c r="E439" s="37"/>
      <c r="F439" s="37"/>
      <c r="G439" s="37"/>
      <c r="H439" s="37"/>
      <c r="I439" s="8"/>
      <c r="J439" s="8"/>
      <c r="K439" s="34"/>
      <c r="L439" s="35"/>
      <c r="M439" s="66"/>
      <c r="N439" s="25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 ht="18" customHeight="1" x14ac:dyDescent="0.25">
      <c r="A440" s="27"/>
      <c r="B440" s="21"/>
      <c r="C440" s="37"/>
      <c r="D440" s="37"/>
      <c r="E440" s="37"/>
      <c r="F440" s="37"/>
      <c r="G440" s="37"/>
      <c r="H440" s="37"/>
      <c r="I440" s="8"/>
      <c r="J440" s="8"/>
      <c r="K440" s="34"/>
      <c r="L440" s="35"/>
      <c r="M440" s="66"/>
      <c r="N440" s="25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 ht="18" customHeight="1" x14ac:dyDescent="0.25">
      <c r="A441" s="27"/>
      <c r="B441" s="21"/>
      <c r="C441" s="37"/>
      <c r="D441" s="37"/>
      <c r="E441" s="37"/>
      <c r="F441" s="37"/>
      <c r="G441" s="37"/>
      <c r="H441" s="37"/>
      <c r="I441" s="8"/>
      <c r="J441" s="8"/>
      <c r="K441" s="34"/>
      <c r="L441" s="35"/>
      <c r="M441" s="66"/>
      <c r="N441" s="25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 ht="18" customHeight="1" x14ac:dyDescent="0.25">
      <c r="A442" s="27"/>
      <c r="B442" s="21"/>
      <c r="C442" s="37"/>
      <c r="D442" s="37"/>
      <c r="E442" s="37"/>
      <c r="F442" s="37"/>
      <c r="G442" s="37"/>
      <c r="H442" s="37"/>
      <c r="I442" s="8"/>
      <c r="J442" s="8"/>
      <c r="K442" s="34"/>
      <c r="L442" s="35"/>
      <c r="M442" s="66"/>
      <c r="N442" s="25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 ht="18" customHeight="1" x14ac:dyDescent="0.25">
      <c r="A443" s="27"/>
      <c r="B443" s="21"/>
      <c r="C443" s="37"/>
      <c r="D443" s="37"/>
      <c r="E443" s="37"/>
      <c r="F443" s="37"/>
      <c r="G443" s="37"/>
      <c r="H443" s="37"/>
      <c r="I443" s="8"/>
      <c r="J443" s="8"/>
      <c r="K443" s="34"/>
      <c r="L443" s="35"/>
      <c r="M443" s="66"/>
      <c r="N443" s="25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 ht="18" customHeight="1" x14ac:dyDescent="0.25">
      <c r="A444" s="27"/>
      <c r="B444" s="21"/>
      <c r="C444" s="37"/>
      <c r="D444" s="37"/>
      <c r="E444" s="37"/>
      <c r="F444" s="37"/>
      <c r="G444" s="37"/>
      <c r="H444" s="37"/>
      <c r="I444" s="8"/>
      <c r="J444" s="8"/>
      <c r="K444" s="34"/>
      <c r="L444" s="35"/>
      <c r="M444" s="66"/>
      <c r="N444" s="25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 ht="18" customHeight="1" x14ac:dyDescent="0.25">
      <c r="A445" s="27"/>
      <c r="B445" s="21"/>
      <c r="C445" s="37"/>
      <c r="D445" s="37"/>
      <c r="E445" s="37"/>
      <c r="F445" s="37"/>
      <c r="G445" s="37"/>
      <c r="H445" s="37"/>
      <c r="I445" s="8"/>
      <c r="J445" s="8"/>
      <c r="K445" s="34"/>
      <c r="L445" s="35"/>
      <c r="M445" s="66"/>
      <c r="N445" s="25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 ht="18" customHeight="1" x14ac:dyDescent="0.25">
      <c r="A446" s="27"/>
      <c r="B446" s="21"/>
      <c r="C446" s="37"/>
      <c r="D446" s="37"/>
      <c r="E446" s="37"/>
      <c r="F446" s="37"/>
      <c r="G446" s="37"/>
      <c r="H446" s="37"/>
      <c r="I446" s="8"/>
      <c r="J446" s="8"/>
      <c r="K446" s="34"/>
      <c r="L446" s="35"/>
      <c r="M446" s="66"/>
      <c r="N446" s="25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 ht="18" customHeight="1" x14ac:dyDescent="0.25">
      <c r="A447" s="27"/>
      <c r="B447" s="21"/>
      <c r="C447" s="37"/>
      <c r="D447" s="37"/>
      <c r="E447" s="37"/>
      <c r="F447" s="37"/>
      <c r="G447" s="37"/>
      <c r="H447" s="37"/>
      <c r="I447" s="8"/>
      <c r="J447" s="8"/>
      <c r="K447" s="34"/>
      <c r="L447" s="35"/>
      <c r="M447" s="66"/>
      <c r="N447" s="25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 ht="18" customHeight="1" x14ac:dyDescent="0.25">
      <c r="A448" s="27"/>
      <c r="B448" s="21"/>
      <c r="C448" s="37"/>
      <c r="D448" s="37"/>
      <c r="E448" s="37"/>
      <c r="F448" s="37"/>
      <c r="G448" s="37"/>
      <c r="H448" s="37"/>
      <c r="I448" s="8"/>
      <c r="J448" s="8"/>
      <c r="K448" s="34"/>
      <c r="L448" s="35"/>
      <c r="M448" s="66"/>
      <c r="N448" s="25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 ht="18" customHeight="1" x14ac:dyDescent="0.25">
      <c r="A449" s="27"/>
      <c r="B449" s="21"/>
      <c r="C449" s="37"/>
      <c r="D449" s="37"/>
      <c r="E449" s="37"/>
      <c r="F449" s="37"/>
      <c r="G449" s="37"/>
      <c r="H449" s="37"/>
      <c r="I449" s="8"/>
      <c r="J449" s="8"/>
      <c r="K449" s="34"/>
      <c r="L449" s="35"/>
      <c r="M449" s="66"/>
      <c r="N449" s="25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 ht="18" customHeight="1" x14ac:dyDescent="0.25">
      <c r="A450" s="27"/>
      <c r="B450" s="21"/>
      <c r="C450" s="37"/>
      <c r="D450" s="37"/>
      <c r="E450" s="37"/>
      <c r="F450" s="37"/>
      <c r="G450" s="37"/>
      <c r="H450" s="37"/>
      <c r="I450" s="8"/>
      <c r="J450" s="8"/>
      <c r="K450" s="34"/>
      <c r="L450" s="35"/>
      <c r="M450" s="66"/>
      <c r="N450" s="25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 ht="18" customHeight="1" x14ac:dyDescent="0.25">
      <c r="A451" s="27"/>
      <c r="B451" s="21"/>
      <c r="C451" s="37"/>
      <c r="D451" s="37"/>
      <c r="E451" s="37"/>
      <c r="F451" s="37"/>
      <c r="G451" s="37"/>
      <c r="H451" s="37"/>
      <c r="I451" s="8"/>
      <c r="J451" s="8"/>
      <c r="K451" s="34"/>
      <c r="L451" s="35"/>
      <c r="M451" s="66"/>
      <c r="N451" s="25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 ht="18" customHeight="1" x14ac:dyDescent="0.25">
      <c r="A452" s="27"/>
      <c r="B452" s="21"/>
      <c r="C452" s="37"/>
      <c r="D452" s="37"/>
      <c r="E452" s="37"/>
      <c r="F452" s="37"/>
      <c r="G452" s="37"/>
      <c r="H452" s="37"/>
      <c r="I452" s="8"/>
      <c r="J452" s="8"/>
      <c r="K452" s="34"/>
      <c r="L452" s="35"/>
      <c r="M452" s="66"/>
      <c r="N452" s="25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 ht="18" customHeight="1" x14ac:dyDescent="0.25">
      <c r="A453" s="27"/>
      <c r="B453" s="21"/>
      <c r="C453" s="37"/>
      <c r="D453" s="37"/>
      <c r="E453" s="37"/>
      <c r="F453" s="37"/>
      <c r="G453" s="37"/>
      <c r="H453" s="37"/>
      <c r="I453" s="8"/>
      <c r="J453" s="8"/>
      <c r="K453" s="34"/>
      <c r="L453" s="35"/>
      <c r="M453" s="66"/>
      <c r="N453" s="25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 ht="18" customHeight="1" x14ac:dyDescent="0.25">
      <c r="A454" s="27"/>
      <c r="B454" s="21"/>
      <c r="C454" s="37"/>
      <c r="D454" s="37"/>
      <c r="E454" s="37"/>
      <c r="F454" s="37"/>
      <c r="G454" s="37"/>
      <c r="H454" s="37"/>
      <c r="I454" s="8"/>
      <c r="J454" s="8"/>
      <c r="K454" s="34"/>
      <c r="L454" s="35"/>
      <c r="M454" s="66"/>
      <c r="N454" s="25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 ht="18" customHeight="1" x14ac:dyDescent="0.25">
      <c r="A455" s="27"/>
      <c r="B455" s="21"/>
      <c r="C455" s="37"/>
      <c r="D455" s="37"/>
      <c r="E455" s="37"/>
      <c r="F455" s="37"/>
      <c r="G455" s="37"/>
      <c r="H455" s="37"/>
      <c r="I455" s="8"/>
      <c r="J455" s="8"/>
      <c r="K455" s="34"/>
      <c r="L455" s="35"/>
      <c r="M455" s="66"/>
      <c r="N455" s="25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 ht="18" customHeight="1" x14ac:dyDescent="0.25">
      <c r="A456" s="27"/>
      <c r="B456" s="21"/>
      <c r="C456" s="37"/>
      <c r="D456" s="37"/>
      <c r="E456" s="37"/>
      <c r="F456" s="37"/>
      <c r="G456" s="37"/>
      <c r="H456" s="37"/>
      <c r="I456" s="8"/>
      <c r="J456" s="8"/>
      <c r="K456" s="34"/>
      <c r="L456" s="35"/>
      <c r="M456" s="66"/>
      <c r="N456" s="25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 ht="18" customHeight="1" x14ac:dyDescent="0.25">
      <c r="A457" s="27"/>
      <c r="B457" s="21"/>
      <c r="C457" s="37"/>
      <c r="D457" s="37"/>
      <c r="E457" s="37"/>
      <c r="F457" s="37"/>
      <c r="G457" s="37"/>
      <c r="H457" s="37"/>
      <c r="I457" s="8"/>
      <c r="J457" s="8"/>
      <c r="K457" s="34"/>
      <c r="L457" s="35"/>
      <c r="M457" s="66"/>
      <c r="N457" s="25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 ht="18" customHeight="1" x14ac:dyDescent="0.25">
      <c r="A458" s="27"/>
      <c r="B458" s="21"/>
      <c r="C458" s="37"/>
      <c r="D458" s="37"/>
      <c r="E458" s="37"/>
      <c r="F458" s="37"/>
      <c r="G458" s="37"/>
      <c r="H458" s="37"/>
      <c r="I458" s="8"/>
      <c r="J458" s="8"/>
      <c r="K458" s="34"/>
      <c r="L458" s="35"/>
      <c r="M458" s="66"/>
      <c r="N458" s="25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 ht="18" customHeight="1" x14ac:dyDescent="0.25">
      <c r="A459" s="27"/>
      <c r="C459" s="37"/>
      <c r="D459" s="37"/>
      <c r="E459" s="37"/>
      <c r="F459" s="37"/>
      <c r="G459" s="37"/>
      <c r="H459" s="37"/>
      <c r="I459" s="8"/>
      <c r="J459" s="8"/>
      <c r="K459" s="34"/>
      <c r="L459" s="35"/>
      <c r="M459" s="66"/>
      <c r="N459" s="25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 ht="18" customHeight="1" x14ac:dyDescent="0.25">
      <c r="A460" s="27"/>
      <c r="C460" s="37"/>
      <c r="D460" s="37"/>
      <c r="E460" s="37"/>
      <c r="F460" s="37"/>
      <c r="G460" s="37"/>
      <c r="H460" s="37"/>
      <c r="I460" s="8"/>
      <c r="J460" s="8"/>
      <c r="K460" s="34"/>
      <c r="L460" s="35"/>
      <c r="M460" s="66"/>
      <c r="N460" s="25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 ht="18" customHeight="1" x14ac:dyDescent="0.25">
      <c r="A461" s="27"/>
      <c r="C461" s="37"/>
      <c r="D461" s="37"/>
      <c r="E461" s="37"/>
      <c r="F461" s="37"/>
      <c r="G461" s="37"/>
      <c r="H461" s="37"/>
      <c r="I461" s="8"/>
      <c r="J461" s="8"/>
      <c r="K461" s="34"/>
      <c r="L461" s="35"/>
      <c r="M461" s="66"/>
      <c r="N461" s="25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 ht="18" customHeight="1" x14ac:dyDescent="0.25">
      <c r="A462" s="27"/>
      <c r="C462" s="37"/>
      <c r="D462" s="37"/>
      <c r="E462" s="37"/>
      <c r="F462" s="37"/>
      <c r="G462" s="37"/>
      <c r="H462" s="37"/>
      <c r="I462" s="8"/>
      <c r="J462" s="8"/>
      <c r="K462" s="34"/>
      <c r="L462" s="35"/>
      <c r="M462" s="66"/>
      <c r="N462" s="25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 ht="18" customHeight="1" x14ac:dyDescent="0.25">
      <c r="A463" s="27"/>
      <c r="C463" s="37"/>
      <c r="D463" s="37"/>
      <c r="E463" s="37"/>
      <c r="F463" s="37"/>
      <c r="G463" s="37"/>
      <c r="H463" s="37"/>
      <c r="I463" s="8"/>
      <c r="J463" s="8"/>
      <c r="K463" s="34"/>
      <c r="L463" s="35"/>
      <c r="M463" s="66"/>
      <c r="N463" s="25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 ht="18" customHeight="1" x14ac:dyDescent="0.25">
      <c r="A464" s="27"/>
      <c r="C464" s="37"/>
      <c r="D464" s="37"/>
      <c r="E464" s="37"/>
      <c r="F464" s="37"/>
      <c r="G464" s="37"/>
      <c r="H464" s="37"/>
      <c r="I464" s="8"/>
      <c r="J464" s="8"/>
      <c r="K464" s="34"/>
      <c r="L464" s="35"/>
      <c r="M464" s="66"/>
      <c r="N464" s="25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 ht="18" customHeight="1" x14ac:dyDescent="0.25">
      <c r="A465" s="27"/>
      <c r="C465" s="37"/>
      <c r="D465" s="37"/>
      <c r="E465" s="37"/>
      <c r="F465" s="37"/>
      <c r="G465" s="37"/>
      <c r="H465" s="37"/>
      <c r="I465" s="8"/>
      <c r="J465" s="8"/>
      <c r="K465" s="34"/>
      <c r="L465" s="35"/>
      <c r="M465" s="66"/>
      <c r="N465" s="25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 ht="18" customHeight="1" x14ac:dyDescent="0.25">
      <c r="A466" s="27"/>
      <c r="C466" s="37"/>
      <c r="D466" s="37"/>
      <c r="E466" s="37"/>
      <c r="F466" s="37"/>
      <c r="G466" s="37"/>
      <c r="H466" s="37"/>
      <c r="I466" s="8"/>
      <c r="J466" s="8"/>
      <c r="K466" s="34"/>
      <c r="L466" s="35"/>
      <c r="M466" s="66"/>
      <c r="N466" s="25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 ht="18" customHeight="1" x14ac:dyDescent="0.25">
      <c r="A467" s="27"/>
      <c r="C467" s="37"/>
      <c r="D467" s="37"/>
      <c r="E467" s="37"/>
      <c r="F467" s="37"/>
      <c r="G467" s="37"/>
      <c r="H467" s="37"/>
      <c r="I467" s="8"/>
      <c r="J467" s="8"/>
      <c r="K467" s="34"/>
      <c r="L467" s="35"/>
      <c r="M467" s="66"/>
      <c r="N467" s="25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 ht="18" customHeight="1" x14ac:dyDescent="0.25">
      <c r="A468" s="27"/>
      <c r="C468" s="37"/>
      <c r="D468" s="37"/>
      <c r="E468" s="37"/>
      <c r="F468" s="37"/>
      <c r="G468" s="37"/>
      <c r="H468" s="37"/>
      <c r="I468" s="8"/>
      <c r="J468" s="8"/>
      <c r="K468" s="34"/>
      <c r="L468" s="35"/>
      <c r="M468" s="66"/>
      <c r="N468" s="25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 ht="18" customHeight="1" x14ac:dyDescent="0.25">
      <c r="A469" s="27"/>
      <c r="C469" s="37"/>
      <c r="D469" s="37"/>
      <c r="E469" s="37"/>
      <c r="F469" s="37"/>
      <c r="G469" s="37"/>
      <c r="H469" s="37"/>
      <c r="I469" s="8"/>
      <c r="J469" s="8"/>
      <c r="K469" s="34"/>
      <c r="L469" s="35"/>
      <c r="M469" s="66"/>
      <c r="N469" s="25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 ht="18" customHeight="1" x14ac:dyDescent="0.25">
      <c r="A470" s="27"/>
      <c r="C470" s="37"/>
      <c r="D470" s="37"/>
      <c r="E470" s="37"/>
      <c r="F470" s="37"/>
      <c r="G470" s="37"/>
      <c r="H470" s="37"/>
      <c r="I470" s="8"/>
      <c r="J470" s="8"/>
      <c r="K470" s="34"/>
      <c r="L470" s="35"/>
      <c r="M470" s="66"/>
      <c r="N470" s="25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 ht="18" customHeight="1" x14ac:dyDescent="0.25">
      <c r="A471" s="27"/>
      <c r="C471" s="37"/>
      <c r="D471" s="37"/>
      <c r="E471" s="37"/>
      <c r="F471" s="37"/>
      <c r="G471" s="37"/>
      <c r="H471" s="37"/>
      <c r="I471" s="8"/>
      <c r="J471" s="8"/>
      <c r="K471" s="34"/>
      <c r="L471" s="35"/>
      <c r="M471" s="66"/>
      <c r="N471" s="25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 ht="18" customHeight="1" x14ac:dyDescent="0.25">
      <c r="A472" s="27"/>
      <c r="C472" s="37"/>
      <c r="D472" s="37"/>
      <c r="E472" s="37"/>
      <c r="F472" s="37"/>
      <c r="G472" s="37"/>
      <c r="H472" s="37"/>
      <c r="I472" s="8"/>
      <c r="J472" s="8"/>
      <c r="K472" s="34"/>
      <c r="L472" s="35"/>
      <c r="M472" s="66"/>
      <c r="N472" s="25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 ht="18" customHeight="1" x14ac:dyDescent="0.25">
      <c r="A473" s="27"/>
      <c r="C473" s="37"/>
      <c r="D473" s="37"/>
      <c r="E473" s="37"/>
      <c r="F473" s="37"/>
      <c r="G473" s="37"/>
      <c r="H473" s="37"/>
      <c r="I473" s="8"/>
      <c r="J473" s="8"/>
      <c r="K473" s="34"/>
      <c r="L473" s="35"/>
      <c r="M473" s="66"/>
      <c r="N473" s="25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 ht="18" customHeight="1" x14ac:dyDescent="0.25">
      <c r="A474" s="27"/>
      <c r="C474" s="37"/>
      <c r="D474" s="37"/>
      <c r="E474" s="37"/>
      <c r="F474" s="37"/>
      <c r="G474" s="37"/>
      <c r="H474" s="37"/>
      <c r="I474" s="8"/>
      <c r="J474" s="8"/>
      <c r="K474" s="34"/>
      <c r="L474" s="35"/>
      <c r="M474" s="66"/>
      <c r="N474" s="25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 ht="18" customHeight="1" x14ac:dyDescent="0.25">
      <c r="A475" s="27"/>
      <c r="C475" s="37"/>
      <c r="D475" s="37"/>
      <c r="E475" s="37"/>
      <c r="F475" s="37"/>
      <c r="G475" s="37"/>
      <c r="H475" s="37"/>
      <c r="I475" s="8"/>
      <c r="J475" s="8"/>
      <c r="K475" s="34"/>
      <c r="L475" s="35"/>
      <c r="M475" s="66"/>
      <c r="N475" s="25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 ht="18" customHeight="1" x14ac:dyDescent="0.25">
      <c r="A476" s="27"/>
      <c r="C476" s="37"/>
      <c r="D476" s="37"/>
      <c r="E476" s="37"/>
      <c r="F476" s="37"/>
      <c r="G476" s="37"/>
      <c r="H476" s="37"/>
      <c r="I476" s="8"/>
      <c r="J476" s="8"/>
      <c r="K476" s="34"/>
      <c r="L476" s="35"/>
      <c r="M476" s="66"/>
      <c r="N476" s="25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 ht="18" customHeight="1" x14ac:dyDescent="0.25">
      <c r="A477" s="27"/>
      <c r="C477" s="37"/>
      <c r="D477" s="37"/>
      <c r="E477" s="37"/>
      <c r="F477" s="37"/>
      <c r="G477" s="37"/>
      <c r="H477" s="37"/>
      <c r="I477" s="8"/>
      <c r="J477" s="8"/>
      <c r="K477" s="34"/>
      <c r="L477" s="35"/>
      <c r="M477" s="66"/>
      <c r="N477" s="25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 ht="18" customHeight="1" x14ac:dyDescent="0.25">
      <c r="A478" s="27"/>
      <c r="C478" s="37"/>
      <c r="D478" s="37"/>
      <c r="E478" s="37"/>
      <c r="F478" s="37"/>
      <c r="G478" s="37"/>
      <c r="H478" s="37"/>
      <c r="I478" s="8"/>
      <c r="J478" s="8"/>
      <c r="K478" s="34"/>
      <c r="L478" s="35"/>
      <c r="M478" s="66"/>
      <c r="N478" s="25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 ht="18" customHeight="1" x14ac:dyDescent="0.25">
      <c r="A479" s="27"/>
      <c r="C479" s="37"/>
      <c r="D479" s="37"/>
      <c r="E479" s="37"/>
      <c r="F479" s="37"/>
      <c r="G479" s="37"/>
      <c r="H479" s="37"/>
      <c r="I479" s="8"/>
      <c r="J479" s="8"/>
      <c r="K479" s="34"/>
      <c r="L479" s="35"/>
      <c r="M479" s="66"/>
      <c r="N479" s="25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 ht="18" customHeight="1" x14ac:dyDescent="0.25">
      <c r="A480" s="27"/>
      <c r="C480" s="37"/>
      <c r="D480" s="37"/>
      <c r="E480" s="37"/>
      <c r="F480" s="37"/>
      <c r="G480" s="37"/>
      <c r="H480" s="37"/>
      <c r="I480" s="8"/>
      <c r="J480" s="8"/>
      <c r="K480" s="34"/>
      <c r="L480" s="35"/>
      <c r="M480" s="66"/>
      <c r="N480" s="25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 ht="18" customHeight="1" x14ac:dyDescent="0.25">
      <c r="A481" s="27"/>
      <c r="C481" s="37"/>
      <c r="D481" s="37"/>
      <c r="E481" s="37"/>
      <c r="F481" s="37"/>
      <c r="G481" s="37"/>
      <c r="H481" s="37"/>
      <c r="I481" s="8"/>
      <c r="J481" s="8"/>
      <c r="K481" s="34"/>
      <c r="L481" s="35"/>
      <c r="M481" s="66"/>
      <c r="N481" s="25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18" customHeight="1" x14ac:dyDescent="0.25">
      <c r="A482" s="27"/>
      <c r="C482" s="37"/>
      <c r="D482" s="37"/>
      <c r="E482" s="37"/>
      <c r="F482" s="37"/>
      <c r="G482" s="37"/>
      <c r="H482" s="37"/>
      <c r="I482" s="8"/>
      <c r="J482" s="8"/>
      <c r="K482" s="34"/>
      <c r="L482" s="35"/>
      <c r="M482" s="66"/>
      <c r="N482" s="25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18" customHeight="1" x14ac:dyDescent="0.25">
      <c r="A483" s="27"/>
      <c r="C483" s="37"/>
      <c r="D483" s="37"/>
      <c r="E483" s="37"/>
      <c r="F483" s="37"/>
      <c r="G483" s="37"/>
      <c r="H483" s="37"/>
      <c r="I483" s="8"/>
      <c r="J483" s="8"/>
      <c r="K483" s="34"/>
      <c r="L483" s="35"/>
      <c r="M483" s="66"/>
      <c r="N483" s="25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18" customHeight="1" x14ac:dyDescent="0.25">
      <c r="A484" s="27"/>
      <c r="C484" s="37"/>
      <c r="D484" s="37"/>
      <c r="E484" s="37"/>
      <c r="F484" s="37"/>
      <c r="G484" s="37"/>
      <c r="H484" s="37"/>
      <c r="I484" s="8"/>
      <c r="J484" s="8"/>
      <c r="K484" s="34"/>
      <c r="L484" s="35"/>
      <c r="M484" s="66"/>
      <c r="N484" s="25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18" customHeight="1" x14ac:dyDescent="0.25">
      <c r="A485" s="27"/>
      <c r="C485" s="37"/>
      <c r="D485" s="37"/>
      <c r="E485" s="37"/>
      <c r="F485" s="37"/>
      <c r="G485" s="37"/>
      <c r="H485" s="37"/>
      <c r="I485" s="8"/>
      <c r="J485" s="8"/>
      <c r="K485" s="34"/>
      <c r="L485" s="35"/>
      <c r="M485" s="66"/>
      <c r="N485" s="25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18" customHeight="1" x14ac:dyDescent="0.25">
      <c r="A486" s="27"/>
      <c r="C486" s="37"/>
      <c r="D486" s="37"/>
      <c r="E486" s="37"/>
      <c r="F486" s="37"/>
      <c r="G486" s="37"/>
      <c r="H486" s="37"/>
      <c r="I486" s="8"/>
      <c r="J486" s="8"/>
      <c r="K486" s="34"/>
      <c r="L486" s="35"/>
      <c r="M486" s="66"/>
      <c r="N486" s="25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18" customHeight="1" x14ac:dyDescent="0.25">
      <c r="A487" s="27"/>
      <c r="C487" s="37"/>
      <c r="D487" s="37"/>
      <c r="E487" s="37"/>
      <c r="F487" s="37"/>
      <c r="G487" s="37"/>
      <c r="H487" s="37"/>
      <c r="I487" s="8"/>
      <c r="J487" s="8"/>
      <c r="K487" s="34"/>
      <c r="L487" s="35"/>
      <c r="M487" s="66"/>
      <c r="N487" s="25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18" customHeight="1" x14ac:dyDescent="0.25">
      <c r="A488" s="27"/>
      <c r="C488" s="37"/>
      <c r="D488" s="37"/>
      <c r="E488" s="37"/>
      <c r="F488" s="37"/>
      <c r="G488" s="37"/>
      <c r="H488" s="37"/>
      <c r="I488" s="8"/>
      <c r="J488" s="8"/>
      <c r="K488" s="34"/>
      <c r="L488" s="35"/>
      <c r="M488" s="66"/>
      <c r="N488" s="25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18" customHeight="1" x14ac:dyDescent="0.25">
      <c r="A489" s="27"/>
      <c r="C489" s="37"/>
      <c r="D489" s="37"/>
      <c r="E489" s="37"/>
      <c r="F489" s="37"/>
      <c r="G489" s="37"/>
      <c r="H489" s="37"/>
      <c r="I489" s="8"/>
      <c r="J489" s="8"/>
      <c r="K489" s="34"/>
      <c r="L489" s="35"/>
      <c r="M489" s="66"/>
      <c r="N489" s="25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18" customHeight="1" x14ac:dyDescent="0.25">
      <c r="A490" s="27"/>
      <c r="C490" s="37"/>
      <c r="D490" s="37"/>
      <c r="E490" s="37"/>
      <c r="F490" s="37"/>
      <c r="G490" s="37"/>
      <c r="H490" s="37"/>
      <c r="I490" s="8"/>
      <c r="J490" s="8"/>
      <c r="K490" s="34"/>
      <c r="L490" s="35"/>
      <c r="M490" s="66"/>
      <c r="N490" s="25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18" customHeight="1" x14ac:dyDescent="0.25">
      <c r="A491" s="27"/>
      <c r="C491" s="37"/>
      <c r="D491" s="37"/>
      <c r="E491" s="37"/>
      <c r="F491" s="37"/>
      <c r="G491" s="37"/>
      <c r="H491" s="37"/>
      <c r="I491" s="8"/>
      <c r="J491" s="8"/>
      <c r="K491" s="34"/>
      <c r="L491" s="35"/>
      <c r="M491" s="66"/>
      <c r="N491" s="25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18" customHeight="1" x14ac:dyDescent="0.25">
      <c r="A492" s="27"/>
      <c r="B492" s="15"/>
      <c r="C492" s="37"/>
      <c r="D492" s="37"/>
      <c r="E492" s="37"/>
      <c r="F492" s="37"/>
      <c r="G492" s="37"/>
      <c r="H492" s="37"/>
      <c r="I492" s="8"/>
      <c r="J492" s="8"/>
      <c r="K492" s="34"/>
      <c r="L492" s="35"/>
      <c r="M492" s="66"/>
      <c r="N492" s="25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18" customHeight="1" x14ac:dyDescent="0.25">
      <c r="A493" s="27"/>
      <c r="B493" s="15"/>
      <c r="C493" s="37"/>
      <c r="D493" s="37"/>
      <c r="E493" s="37"/>
      <c r="F493" s="37"/>
      <c r="G493" s="37"/>
      <c r="H493" s="37"/>
      <c r="I493" s="8"/>
      <c r="J493" s="8"/>
      <c r="K493" s="34"/>
      <c r="L493" s="35"/>
      <c r="M493" s="66"/>
      <c r="N493" s="25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18" customHeight="1" x14ac:dyDescent="0.25">
      <c r="A494" s="27"/>
      <c r="B494" s="15"/>
      <c r="C494" s="37"/>
      <c r="D494" s="37"/>
      <c r="E494" s="37"/>
      <c r="F494" s="37"/>
      <c r="G494" s="37"/>
      <c r="H494" s="37"/>
      <c r="I494" s="8"/>
      <c r="J494" s="8"/>
      <c r="K494" s="34"/>
      <c r="L494" s="35"/>
      <c r="M494" s="66"/>
      <c r="N494" s="25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18" customHeight="1" x14ac:dyDescent="0.25">
      <c r="A495" s="27"/>
      <c r="B495" s="15"/>
      <c r="C495" s="37"/>
      <c r="D495" s="37"/>
      <c r="E495" s="37"/>
      <c r="F495" s="37"/>
      <c r="G495" s="37"/>
      <c r="H495" s="37"/>
      <c r="I495" s="8"/>
      <c r="J495" s="8"/>
      <c r="K495" s="34"/>
      <c r="L495" s="35"/>
      <c r="M495" s="66"/>
      <c r="N495" s="25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18" customHeight="1" x14ac:dyDescent="0.25">
      <c r="A496" s="27"/>
      <c r="B496" s="15"/>
      <c r="C496" s="37"/>
      <c r="D496" s="37"/>
      <c r="E496" s="37"/>
      <c r="F496" s="37"/>
      <c r="G496" s="37"/>
      <c r="H496" s="37"/>
      <c r="I496" s="8"/>
      <c r="J496" s="8"/>
      <c r="K496" s="34"/>
      <c r="L496" s="35"/>
      <c r="M496" s="66"/>
      <c r="N496" s="25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 ht="18" customHeight="1" x14ac:dyDescent="0.25">
      <c r="A497" s="27"/>
      <c r="B497" s="15"/>
      <c r="C497" s="37"/>
      <c r="D497" s="37"/>
      <c r="E497" s="37"/>
      <c r="F497" s="37"/>
      <c r="G497" s="37"/>
      <c r="H497" s="37"/>
      <c r="I497" s="8"/>
      <c r="J497" s="8"/>
      <c r="K497" s="34"/>
      <c r="L497" s="35"/>
      <c r="M497" s="66"/>
      <c r="N497" s="25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 ht="18" customHeight="1" x14ac:dyDescent="0.25">
      <c r="A498" s="27"/>
      <c r="B498" s="15"/>
      <c r="C498" s="37"/>
      <c r="D498" s="37"/>
      <c r="E498" s="37"/>
      <c r="F498" s="37"/>
      <c r="G498" s="37"/>
      <c r="H498" s="37"/>
      <c r="I498" s="8"/>
      <c r="J498" s="8"/>
      <c r="K498" s="34"/>
      <c r="L498" s="35"/>
      <c r="M498" s="66"/>
      <c r="N498" s="25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 ht="18" customHeight="1" x14ac:dyDescent="0.25">
      <c r="A499" s="27"/>
      <c r="B499" s="15"/>
      <c r="C499" s="37"/>
      <c r="D499" s="37"/>
      <c r="E499" s="37"/>
      <c r="F499" s="37"/>
      <c r="G499" s="37"/>
      <c r="H499" s="37"/>
      <c r="I499" s="8"/>
      <c r="J499" s="8"/>
      <c r="K499" s="34"/>
      <c r="L499" s="35"/>
      <c r="M499" s="66"/>
      <c r="N499" s="25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 ht="18" customHeight="1" x14ac:dyDescent="0.25">
      <c r="A500" s="27"/>
      <c r="B500" s="9"/>
      <c r="C500" s="37"/>
      <c r="D500" s="37"/>
      <c r="E500" s="37"/>
      <c r="F500" s="37"/>
      <c r="G500" s="37"/>
      <c r="H500" s="37"/>
      <c r="I500" s="8"/>
      <c r="J500" s="8"/>
      <c r="K500" s="34"/>
      <c r="L500" s="35"/>
      <c r="M500" s="66"/>
      <c r="N500" s="25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 ht="18" customHeight="1" x14ac:dyDescent="0.25">
      <c r="A501" s="27"/>
      <c r="B501" s="9"/>
      <c r="C501" s="37"/>
      <c r="D501" s="37"/>
      <c r="E501" s="37"/>
      <c r="F501" s="37"/>
      <c r="G501" s="37"/>
      <c r="H501" s="37"/>
      <c r="I501" s="8"/>
      <c r="J501" s="8"/>
      <c r="K501" s="34"/>
      <c r="L501" s="35"/>
      <c r="M501" s="66"/>
      <c r="N501" s="25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 ht="18" customHeight="1" x14ac:dyDescent="0.25">
      <c r="A502" s="27"/>
      <c r="B502" s="9"/>
      <c r="C502" s="37"/>
      <c r="D502" s="37"/>
      <c r="E502" s="37"/>
      <c r="F502" s="37"/>
      <c r="G502" s="37"/>
      <c r="H502" s="37"/>
      <c r="I502" s="8"/>
      <c r="J502" s="8"/>
      <c r="K502" s="34"/>
      <c r="L502" s="35"/>
      <c r="M502" s="66"/>
      <c r="N502" s="25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 ht="18" customHeight="1" x14ac:dyDescent="0.25">
      <c r="A503" s="27"/>
      <c r="B503" s="9"/>
      <c r="C503" s="37"/>
      <c r="D503" s="37"/>
      <c r="E503" s="37"/>
      <c r="F503" s="37"/>
      <c r="G503" s="37"/>
      <c r="H503" s="37"/>
      <c r="I503" s="8"/>
      <c r="J503" s="8"/>
      <c r="K503" s="34"/>
      <c r="L503" s="35"/>
      <c r="M503" s="66"/>
      <c r="N503" s="25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 ht="18" customHeight="1" x14ac:dyDescent="0.25">
      <c r="A504" s="27"/>
      <c r="B504" s="9"/>
      <c r="C504" s="37"/>
      <c r="D504" s="37"/>
      <c r="E504" s="37"/>
      <c r="F504" s="37"/>
      <c r="G504" s="37"/>
      <c r="H504" s="37"/>
      <c r="I504" s="8"/>
      <c r="J504" s="8"/>
      <c r="K504" s="34"/>
      <c r="L504" s="35"/>
      <c r="M504" s="66"/>
      <c r="N504" s="25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 ht="18" customHeight="1" x14ac:dyDescent="0.25">
      <c r="A505" s="27"/>
      <c r="B505" s="9"/>
      <c r="C505" s="37"/>
      <c r="D505" s="37"/>
      <c r="E505" s="37"/>
      <c r="F505" s="37"/>
      <c r="G505" s="37"/>
      <c r="H505" s="37"/>
      <c r="I505" s="8"/>
      <c r="J505" s="8"/>
      <c r="K505" s="34"/>
      <c r="L505" s="35"/>
      <c r="M505" s="66"/>
      <c r="N505" s="25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 ht="18" customHeight="1" x14ac:dyDescent="0.25">
      <c r="A506" s="27"/>
      <c r="B506" s="9"/>
      <c r="C506" s="37"/>
      <c r="D506" s="37"/>
      <c r="E506" s="37"/>
      <c r="F506" s="37"/>
      <c r="G506" s="37"/>
      <c r="H506" s="37"/>
      <c r="I506" s="8"/>
      <c r="J506" s="8"/>
      <c r="K506" s="34"/>
      <c r="L506" s="35"/>
      <c r="M506" s="66"/>
      <c r="N506" s="25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 ht="18" customHeight="1" x14ac:dyDescent="0.25">
      <c r="A507" s="27"/>
      <c r="B507" s="9"/>
      <c r="C507" s="37"/>
      <c r="D507" s="37"/>
      <c r="E507" s="37"/>
      <c r="F507" s="37"/>
      <c r="G507" s="37"/>
      <c r="H507" s="37"/>
      <c r="I507" s="8"/>
      <c r="J507" s="8"/>
      <c r="K507" s="34"/>
      <c r="L507" s="35"/>
      <c r="M507" s="66"/>
      <c r="N507" s="25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 ht="18" customHeight="1" x14ac:dyDescent="0.25">
      <c r="A508" s="27"/>
      <c r="B508" s="9"/>
      <c r="C508" s="37"/>
      <c r="D508" s="37"/>
      <c r="E508" s="37"/>
      <c r="F508" s="37"/>
      <c r="G508" s="37"/>
      <c r="H508" s="37"/>
      <c r="I508" s="8"/>
      <c r="J508" s="8"/>
      <c r="K508" s="34"/>
      <c r="L508" s="35"/>
      <c r="M508" s="66"/>
      <c r="N508" s="25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 ht="18" customHeight="1" x14ac:dyDescent="0.25">
      <c r="A509" s="27"/>
      <c r="B509" s="9"/>
      <c r="C509" s="37"/>
      <c r="D509" s="37"/>
      <c r="E509" s="37"/>
      <c r="F509" s="37"/>
      <c r="G509" s="37"/>
      <c r="H509" s="37"/>
      <c r="I509" s="8"/>
      <c r="J509" s="8"/>
      <c r="K509" s="34"/>
      <c r="L509" s="35"/>
      <c r="M509" s="66"/>
      <c r="N509" s="25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 ht="18" customHeight="1" x14ac:dyDescent="0.25">
      <c r="A510" s="27"/>
      <c r="B510" s="9"/>
      <c r="C510" s="37"/>
      <c r="D510" s="37"/>
      <c r="E510" s="37"/>
      <c r="F510" s="37"/>
      <c r="G510" s="37"/>
      <c r="H510" s="37"/>
      <c r="I510" s="8"/>
      <c r="J510" s="8"/>
      <c r="K510" s="34"/>
      <c r="L510" s="35"/>
      <c r="M510" s="66"/>
      <c r="N510" s="25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 ht="18" customHeight="1" x14ac:dyDescent="0.25">
      <c r="A511" s="27"/>
      <c r="B511" s="9"/>
      <c r="C511" s="37"/>
      <c r="D511" s="37"/>
      <c r="E511" s="37"/>
      <c r="F511" s="37"/>
      <c r="G511" s="37"/>
      <c r="H511" s="37"/>
      <c r="I511" s="8"/>
      <c r="J511" s="8"/>
      <c r="K511" s="34"/>
      <c r="L511" s="35"/>
      <c r="M511" s="66"/>
      <c r="N511" s="25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 ht="18" customHeight="1" x14ac:dyDescent="0.25">
      <c r="A512" s="27"/>
      <c r="B512" s="9"/>
      <c r="C512" s="37"/>
      <c r="D512" s="37"/>
      <c r="E512" s="37"/>
      <c r="F512" s="37"/>
      <c r="G512" s="37"/>
      <c r="H512" s="37"/>
      <c r="I512" s="8"/>
      <c r="J512" s="8"/>
      <c r="K512" s="34"/>
      <c r="L512" s="35"/>
      <c r="M512" s="66"/>
      <c r="N512" s="25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18" customHeight="1" x14ac:dyDescent="0.25">
      <c r="A513" s="27"/>
      <c r="B513" s="9"/>
      <c r="C513" s="37"/>
      <c r="D513" s="37"/>
      <c r="E513" s="37"/>
      <c r="F513" s="37"/>
      <c r="G513" s="37"/>
      <c r="H513" s="37"/>
      <c r="I513" s="8"/>
      <c r="J513" s="8"/>
      <c r="K513" s="34"/>
      <c r="L513" s="35"/>
      <c r="M513" s="66"/>
      <c r="N513" s="25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 ht="18" customHeight="1" x14ac:dyDescent="0.25">
      <c r="A514" s="27"/>
      <c r="B514" s="9"/>
      <c r="C514" s="37"/>
      <c r="D514" s="37"/>
      <c r="E514" s="37"/>
      <c r="F514" s="37"/>
      <c r="G514" s="37"/>
      <c r="H514" s="37"/>
      <c r="I514" s="8"/>
      <c r="J514" s="8"/>
      <c r="K514" s="34"/>
      <c r="L514" s="35"/>
      <c r="M514" s="66"/>
      <c r="N514" s="25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 ht="18" customHeight="1" x14ac:dyDescent="0.25">
      <c r="A515" s="27"/>
      <c r="B515" s="9"/>
      <c r="C515" s="37"/>
      <c r="D515" s="37"/>
      <c r="E515" s="37"/>
      <c r="F515" s="37"/>
      <c r="G515" s="37"/>
      <c r="H515" s="37"/>
      <c r="I515" s="8"/>
      <c r="J515" s="8"/>
      <c r="K515" s="34"/>
      <c r="L515" s="35"/>
      <c r="M515" s="66"/>
      <c r="N515" s="25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 ht="18" customHeight="1" x14ac:dyDescent="0.25">
      <c r="A516" s="27"/>
      <c r="B516" s="9"/>
      <c r="C516" s="37"/>
      <c r="D516" s="37"/>
      <c r="E516" s="37"/>
      <c r="F516" s="37"/>
      <c r="G516" s="37"/>
      <c r="H516" s="37"/>
      <c r="I516" s="8"/>
      <c r="J516" s="8"/>
      <c r="K516" s="34"/>
      <c r="L516" s="35"/>
      <c r="M516" s="66"/>
      <c r="N516" s="25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 ht="18" customHeight="1" x14ac:dyDescent="0.25">
      <c r="A517" s="27"/>
      <c r="B517" s="9"/>
      <c r="C517" s="37"/>
      <c r="D517" s="37"/>
      <c r="E517" s="37"/>
      <c r="F517" s="37"/>
      <c r="G517" s="37"/>
      <c r="H517" s="37"/>
      <c r="I517" s="8"/>
      <c r="J517" s="8"/>
      <c r="K517" s="34"/>
      <c r="L517" s="35"/>
      <c r="M517" s="66"/>
      <c r="N517" s="25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 ht="18" customHeight="1" x14ac:dyDescent="0.25">
      <c r="A518" s="27"/>
      <c r="B518" s="9"/>
      <c r="C518" s="37"/>
      <c r="D518" s="37"/>
      <c r="E518" s="37"/>
      <c r="F518" s="37"/>
      <c r="G518" s="37"/>
      <c r="H518" s="37"/>
      <c r="I518" s="8"/>
      <c r="J518" s="8"/>
      <c r="K518" s="34"/>
      <c r="L518" s="35"/>
      <c r="M518" s="66"/>
      <c r="N518" s="25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 ht="18" customHeight="1" x14ac:dyDescent="0.25">
      <c r="A519" s="27"/>
      <c r="B519" s="9"/>
      <c r="C519" s="37"/>
      <c r="D519" s="37"/>
      <c r="E519" s="37"/>
      <c r="F519" s="37"/>
      <c r="G519" s="37"/>
      <c r="H519" s="37"/>
      <c r="I519" s="8"/>
      <c r="J519" s="8"/>
      <c r="K519" s="34"/>
      <c r="L519" s="35"/>
      <c r="M519" s="66"/>
      <c r="N519" s="25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 ht="18" customHeight="1" x14ac:dyDescent="0.25">
      <c r="A520" s="27"/>
      <c r="B520" s="9"/>
      <c r="C520" s="37"/>
      <c r="D520" s="37"/>
      <c r="E520" s="37"/>
      <c r="F520" s="37"/>
      <c r="G520" s="37"/>
      <c r="H520" s="37"/>
      <c r="I520" s="8"/>
      <c r="J520" s="8"/>
      <c r="K520" s="34"/>
      <c r="L520" s="35"/>
      <c r="M520" s="66"/>
      <c r="N520" s="25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 ht="18" customHeight="1" x14ac:dyDescent="0.25">
      <c r="A521" s="27"/>
      <c r="B521" s="9"/>
      <c r="C521" s="37"/>
      <c r="D521" s="37"/>
      <c r="E521" s="37"/>
      <c r="F521" s="37"/>
      <c r="G521" s="37"/>
      <c r="H521" s="37"/>
      <c r="I521" s="8"/>
      <c r="J521" s="8"/>
      <c r="K521" s="34"/>
      <c r="L521" s="35"/>
      <c r="M521" s="66"/>
      <c r="N521" s="25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 ht="18" customHeight="1" x14ac:dyDescent="0.25">
      <c r="A522" s="27"/>
      <c r="B522" s="9"/>
      <c r="C522" s="37"/>
      <c r="D522" s="37"/>
      <c r="E522" s="37"/>
      <c r="F522" s="37"/>
      <c r="G522" s="37"/>
      <c r="H522" s="37"/>
      <c r="I522" s="8"/>
      <c r="J522" s="8"/>
      <c r="K522" s="34"/>
      <c r="L522" s="35"/>
      <c r="M522" s="66"/>
      <c r="N522" s="25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 ht="18" customHeight="1" x14ac:dyDescent="0.25">
      <c r="A523" s="27"/>
      <c r="B523" s="9"/>
      <c r="C523" s="37"/>
      <c r="D523" s="37"/>
      <c r="E523" s="37"/>
      <c r="F523" s="37"/>
      <c r="G523" s="37"/>
      <c r="H523" s="37"/>
      <c r="I523" s="8"/>
      <c r="J523" s="8"/>
      <c r="K523" s="34"/>
      <c r="L523" s="35"/>
      <c r="M523" s="66"/>
      <c r="N523" s="25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18" customHeight="1" x14ac:dyDescent="0.25">
      <c r="A524" s="27"/>
      <c r="B524" s="9"/>
      <c r="C524" s="37"/>
      <c r="D524" s="37"/>
      <c r="E524" s="37"/>
      <c r="F524" s="37"/>
      <c r="G524" s="37"/>
      <c r="H524" s="37"/>
      <c r="I524" s="8"/>
      <c r="J524" s="8"/>
      <c r="K524" s="34"/>
      <c r="L524" s="35"/>
      <c r="M524" s="66"/>
      <c r="N524" s="25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 ht="18" customHeight="1" x14ac:dyDescent="0.25">
      <c r="A525" s="27"/>
      <c r="B525" s="9"/>
      <c r="C525" s="37"/>
      <c r="D525" s="37"/>
      <c r="E525" s="37"/>
      <c r="F525" s="37"/>
      <c r="G525" s="37"/>
      <c r="H525" s="37"/>
      <c r="I525" s="8"/>
      <c r="J525" s="8"/>
      <c r="K525" s="34"/>
      <c r="L525" s="35"/>
      <c r="M525" s="66"/>
      <c r="N525" s="25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 ht="18" customHeight="1" x14ac:dyDescent="0.25">
      <c r="A526" s="27"/>
      <c r="B526" s="9"/>
      <c r="C526" s="37"/>
      <c r="D526" s="37"/>
      <c r="E526" s="37"/>
      <c r="F526" s="37"/>
      <c r="G526" s="37"/>
      <c r="H526" s="37"/>
      <c r="I526" s="8"/>
      <c r="J526" s="8"/>
      <c r="K526" s="34"/>
      <c r="L526" s="35"/>
      <c r="M526" s="66"/>
      <c r="N526" s="25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 ht="18" customHeight="1" x14ac:dyDescent="0.25">
      <c r="A527" s="27"/>
      <c r="B527" s="9"/>
      <c r="C527" s="37"/>
      <c r="D527" s="37"/>
      <c r="E527" s="37"/>
      <c r="F527" s="37"/>
      <c r="G527" s="37"/>
      <c r="H527" s="37"/>
      <c r="I527" s="8"/>
      <c r="J527" s="8"/>
      <c r="K527" s="34"/>
      <c r="L527" s="35"/>
      <c r="M527" s="66"/>
      <c r="N527" s="25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 ht="18" customHeight="1" x14ac:dyDescent="0.25">
      <c r="A528" s="27"/>
      <c r="B528" s="9"/>
      <c r="C528" s="74"/>
      <c r="D528" s="37"/>
      <c r="E528" s="37"/>
      <c r="F528" s="37"/>
      <c r="G528" s="37"/>
      <c r="H528" s="37"/>
      <c r="I528" s="8"/>
      <c r="J528" s="8"/>
      <c r="K528" s="34"/>
      <c r="L528" s="35"/>
      <c r="M528" s="66"/>
      <c r="N528" s="25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 ht="18" customHeight="1" x14ac:dyDescent="0.25">
      <c r="A529" s="27"/>
      <c r="B529" s="9"/>
      <c r="C529" s="37"/>
      <c r="D529" s="37"/>
      <c r="E529" s="37"/>
      <c r="F529" s="37"/>
      <c r="G529" s="37"/>
      <c r="H529" s="37"/>
      <c r="I529" s="8"/>
      <c r="J529" s="8"/>
      <c r="K529" s="34"/>
      <c r="L529" s="35"/>
      <c r="M529" s="66"/>
      <c r="N529" s="25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 ht="18" customHeight="1" x14ac:dyDescent="0.25">
      <c r="A530" s="27"/>
      <c r="B530" s="9"/>
      <c r="C530" s="37"/>
      <c r="D530" s="37"/>
      <c r="E530" s="37"/>
      <c r="F530" s="37"/>
      <c r="G530" s="37"/>
      <c r="H530" s="37"/>
      <c r="I530" s="8"/>
      <c r="J530" s="8"/>
      <c r="K530" s="34"/>
      <c r="L530" s="35"/>
      <c r="M530" s="66"/>
      <c r="N530" s="25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 ht="18" customHeight="1" x14ac:dyDescent="0.25">
      <c r="A531" s="27"/>
      <c r="B531" s="9"/>
      <c r="C531" s="37"/>
      <c r="D531" s="37"/>
      <c r="E531" s="37"/>
      <c r="F531" s="37"/>
      <c r="G531" s="37"/>
      <c r="H531" s="37"/>
      <c r="I531" s="8"/>
      <c r="J531" s="8"/>
      <c r="K531" s="34"/>
      <c r="L531" s="35"/>
      <c r="M531" s="66"/>
      <c r="N531" s="25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 ht="18" customHeight="1" x14ac:dyDescent="0.25">
      <c r="A532" s="27"/>
      <c r="B532" s="9"/>
      <c r="C532" s="37"/>
      <c r="D532" s="37"/>
      <c r="E532" s="37"/>
      <c r="F532" s="37"/>
      <c r="G532" s="37"/>
      <c r="H532" s="37"/>
      <c r="I532" s="8"/>
      <c r="J532" s="8"/>
      <c r="K532" s="34"/>
      <c r="L532" s="35"/>
      <c r="M532" s="66"/>
      <c r="N532" s="25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 ht="18" customHeight="1" x14ac:dyDescent="0.25">
      <c r="A533" s="27"/>
      <c r="B533" s="9"/>
      <c r="C533" s="37"/>
      <c r="D533" s="37"/>
      <c r="E533" s="37"/>
      <c r="F533" s="37"/>
      <c r="G533" s="37"/>
      <c r="H533" s="37"/>
      <c r="I533" s="8"/>
      <c r="J533" s="8"/>
      <c r="K533" s="34"/>
      <c r="L533" s="35"/>
      <c r="M533" s="66"/>
      <c r="N533" s="25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 ht="18" customHeight="1" x14ac:dyDescent="0.25">
      <c r="A534" s="27"/>
      <c r="B534" s="9"/>
      <c r="C534" s="37"/>
      <c r="D534" s="37"/>
      <c r="E534" s="37"/>
      <c r="F534" s="37"/>
      <c r="G534" s="37"/>
      <c r="H534" s="37"/>
      <c r="I534" s="8"/>
      <c r="J534" s="8"/>
      <c r="K534" s="34"/>
      <c r="L534" s="35"/>
      <c r="M534" s="66"/>
      <c r="N534" s="25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 ht="18" customHeight="1" x14ac:dyDescent="0.25">
      <c r="A535" s="27"/>
      <c r="B535" s="9"/>
      <c r="C535" s="37"/>
      <c r="D535" s="37"/>
      <c r="E535" s="37"/>
      <c r="F535" s="37"/>
      <c r="G535" s="37"/>
      <c r="H535" s="37"/>
      <c r="I535" s="8"/>
      <c r="J535" s="8"/>
      <c r="K535" s="34"/>
      <c r="L535" s="35"/>
      <c r="M535" s="66"/>
      <c r="N535" s="25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 ht="18" customHeight="1" x14ac:dyDescent="0.25">
      <c r="A536" s="27"/>
      <c r="B536" s="9"/>
      <c r="C536" s="37"/>
      <c r="D536" s="37"/>
      <c r="E536" s="37"/>
      <c r="F536" s="37"/>
      <c r="G536" s="37"/>
      <c r="H536" s="37"/>
      <c r="I536" s="8"/>
      <c r="J536" s="8"/>
      <c r="K536" s="34"/>
      <c r="L536" s="35"/>
      <c r="M536" s="66"/>
      <c r="N536" s="25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 ht="18" customHeight="1" x14ac:dyDescent="0.25">
      <c r="A537" s="27"/>
      <c r="B537" s="9"/>
      <c r="C537" s="37"/>
      <c r="D537" s="37"/>
      <c r="E537" s="37"/>
      <c r="F537" s="37"/>
      <c r="G537" s="37"/>
      <c r="H537" s="37"/>
      <c r="I537" s="8"/>
      <c r="J537" s="8"/>
      <c r="K537" s="34"/>
      <c r="L537" s="35"/>
      <c r="M537" s="66"/>
      <c r="N537" s="25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 ht="18" customHeight="1" x14ac:dyDescent="0.25">
      <c r="A538" s="27"/>
      <c r="B538" s="9"/>
      <c r="C538" s="37"/>
      <c r="D538" s="37"/>
      <c r="E538" s="37"/>
      <c r="F538" s="37"/>
      <c r="G538" s="37"/>
      <c r="H538" s="37"/>
      <c r="I538" s="8"/>
      <c r="J538" s="8"/>
      <c r="K538" s="34"/>
      <c r="L538" s="35"/>
      <c r="M538" s="66"/>
      <c r="N538" s="25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 ht="18" customHeight="1" x14ac:dyDescent="0.25">
      <c r="A539" s="27"/>
      <c r="B539" s="9"/>
      <c r="C539" s="37"/>
      <c r="D539" s="37"/>
      <c r="E539" s="37"/>
      <c r="F539" s="37"/>
      <c r="G539" s="37"/>
      <c r="H539" s="37"/>
      <c r="I539" s="8"/>
      <c r="J539" s="8"/>
      <c r="K539" s="34"/>
      <c r="L539" s="35"/>
      <c r="M539" s="66"/>
      <c r="N539" s="25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18" customHeight="1" x14ac:dyDescent="0.25">
      <c r="A540" s="27"/>
      <c r="B540" s="9"/>
      <c r="C540" s="37"/>
      <c r="D540" s="37"/>
      <c r="E540" s="37"/>
      <c r="F540" s="37"/>
      <c r="G540" s="37"/>
      <c r="H540" s="37"/>
      <c r="I540" s="8"/>
      <c r="J540" s="8"/>
      <c r="K540" s="34"/>
      <c r="L540" s="35"/>
      <c r="M540" s="66"/>
      <c r="N540" s="25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 ht="18" customHeight="1" x14ac:dyDescent="0.25">
      <c r="A541" s="27"/>
      <c r="B541" s="9"/>
      <c r="C541" s="37"/>
      <c r="D541" s="37"/>
      <c r="E541" s="37"/>
      <c r="F541" s="37"/>
      <c r="G541" s="37"/>
      <c r="H541" s="37"/>
      <c r="I541" s="8"/>
      <c r="J541" s="8"/>
      <c r="K541" s="34"/>
      <c r="L541" s="35"/>
      <c r="M541" s="66"/>
      <c r="N541" s="25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 ht="18" customHeight="1" x14ac:dyDescent="0.25">
      <c r="A542" s="27"/>
      <c r="B542" s="9"/>
      <c r="C542" s="37"/>
      <c r="D542" s="37"/>
      <c r="E542" s="37"/>
      <c r="F542" s="37"/>
      <c r="G542" s="37"/>
      <c r="H542" s="37"/>
      <c r="I542" s="8"/>
      <c r="J542" s="8"/>
      <c r="K542" s="34"/>
      <c r="L542" s="35"/>
      <c r="M542" s="66"/>
      <c r="N542" s="25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 ht="18" customHeight="1" x14ac:dyDescent="0.25">
      <c r="A543" s="27"/>
      <c r="B543" s="9"/>
      <c r="C543" s="37"/>
      <c r="D543" s="37"/>
      <c r="E543" s="37"/>
      <c r="F543" s="37"/>
      <c r="G543" s="37"/>
      <c r="H543" s="37"/>
      <c r="I543" s="8"/>
      <c r="J543" s="8"/>
      <c r="K543" s="34"/>
      <c r="L543" s="35"/>
      <c r="M543" s="66"/>
      <c r="N543" s="25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18" customHeight="1" x14ac:dyDescent="0.25">
      <c r="A544" s="27"/>
      <c r="B544" s="9"/>
      <c r="C544" s="37"/>
      <c r="D544" s="37"/>
      <c r="E544" s="37"/>
      <c r="F544" s="37"/>
      <c r="G544" s="37"/>
      <c r="H544" s="37"/>
      <c r="I544" s="8"/>
      <c r="J544" s="8"/>
      <c r="K544" s="34"/>
      <c r="L544" s="35"/>
      <c r="M544" s="66"/>
      <c r="N544" s="25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 ht="18" customHeight="1" x14ac:dyDescent="0.25">
      <c r="A545" s="27"/>
      <c r="B545" s="9"/>
      <c r="C545" s="37"/>
      <c r="D545" s="37"/>
      <c r="E545" s="37"/>
      <c r="F545" s="37"/>
      <c r="G545" s="37"/>
      <c r="H545" s="37"/>
      <c r="I545" s="8"/>
      <c r="J545" s="8"/>
      <c r="K545" s="34"/>
      <c r="L545" s="35"/>
      <c r="M545" s="66"/>
      <c r="N545" s="25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 ht="18" customHeight="1" x14ac:dyDescent="0.25">
      <c r="A546" s="27"/>
      <c r="B546" s="9"/>
      <c r="C546" s="37"/>
      <c r="D546" s="37"/>
      <c r="E546" s="37"/>
      <c r="F546" s="37"/>
      <c r="G546" s="37"/>
      <c r="H546" s="37"/>
      <c r="I546" s="8"/>
      <c r="J546" s="8"/>
      <c r="K546" s="34"/>
      <c r="L546" s="35"/>
      <c r="M546" s="66"/>
      <c r="N546" s="25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 ht="18" customHeight="1" x14ac:dyDescent="0.25">
      <c r="A547" s="27"/>
      <c r="B547" s="9"/>
      <c r="C547" s="37"/>
      <c r="D547" s="37"/>
      <c r="E547" s="37"/>
      <c r="F547" s="37"/>
      <c r="G547" s="37"/>
      <c r="H547" s="37"/>
      <c r="I547" s="8"/>
      <c r="J547" s="8"/>
      <c r="K547" s="34"/>
      <c r="L547" s="35"/>
      <c r="M547" s="66"/>
      <c r="N547" s="25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 ht="18" customHeight="1" x14ac:dyDescent="0.25">
      <c r="A548" s="27"/>
      <c r="B548" s="9"/>
      <c r="C548" s="37"/>
      <c r="D548" s="37"/>
      <c r="E548" s="37"/>
      <c r="F548" s="37"/>
      <c r="G548" s="37"/>
      <c r="H548" s="37"/>
      <c r="I548" s="8"/>
      <c r="J548" s="8"/>
      <c r="K548" s="34"/>
      <c r="L548" s="35"/>
      <c r="M548" s="66"/>
      <c r="N548" s="25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 ht="18" customHeight="1" x14ac:dyDescent="0.25">
      <c r="A549" s="27"/>
      <c r="B549" s="9"/>
      <c r="C549" s="37"/>
      <c r="D549" s="37"/>
      <c r="E549" s="37"/>
      <c r="F549" s="37"/>
      <c r="G549" s="37"/>
      <c r="H549" s="37"/>
      <c r="I549" s="8"/>
      <c r="J549" s="8"/>
      <c r="K549" s="34"/>
      <c r="L549" s="35"/>
      <c r="M549" s="66"/>
      <c r="N549" s="25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 ht="18" customHeight="1" x14ac:dyDescent="0.25">
      <c r="A550" s="27"/>
      <c r="B550" s="9"/>
      <c r="C550" s="37"/>
      <c r="D550" s="37"/>
      <c r="E550" s="37"/>
      <c r="F550" s="37"/>
      <c r="G550" s="37"/>
      <c r="H550" s="37"/>
      <c r="I550" s="8"/>
      <c r="J550" s="8"/>
      <c r="K550" s="34"/>
      <c r="L550" s="35"/>
      <c r="M550" s="66"/>
      <c r="N550" s="25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 ht="18" customHeight="1" x14ac:dyDescent="0.25">
      <c r="A551" s="27"/>
      <c r="B551" s="9"/>
      <c r="C551" s="37"/>
      <c r="D551" s="37"/>
      <c r="E551" s="37"/>
      <c r="F551" s="37"/>
      <c r="G551" s="37"/>
      <c r="H551" s="37"/>
      <c r="I551" s="8"/>
      <c r="J551" s="8"/>
      <c r="K551" s="34"/>
      <c r="L551" s="35"/>
      <c r="M551" s="66"/>
      <c r="N551" s="25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 ht="18" customHeight="1" x14ac:dyDescent="0.25">
      <c r="A552" s="27"/>
      <c r="B552" s="9"/>
      <c r="C552" s="37"/>
      <c r="D552" s="37"/>
      <c r="E552" s="37"/>
      <c r="F552" s="37"/>
      <c r="G552" s="37"/>
      <c r="H552" s="37"/>
      <c r="I552" s="8"/>
      <c r="J552" s="8"/>
      <c r="K552" s="34"/>
      <c r="L552" s="35"/>
      <c r="M552" s="66"/>
      <c r="N552" s="25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 ht="18" customHeight="1" x14ac:dyDescent="0.25">
      <c r="A553" s="27"/>
      <c r="B553" s="9"/>
      <c r="C553" s="37"/>
      <c r="D553" s="37"/>
      <c r="E553" s="37"/>
      <c r="F553" s="37"/>
      <c r="G553" s="37"/>
      <c r="H553" s="37"/>
      <c r="I553" s="8"/>
      <c r="J553" s="8"/>
      <c r="K553" s="34"/>
      <c r="L553" s="35"/>
      <c r="M553" s="66"/>
      <c r="N553" s="25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 ht="18" customHeight="1" x14ac:dyDescent="0.25">
      <c r="A554" s="27"/>
      <c r="B554" s="15"/>
      <c r="C554" s="37"/>
      <c r="D554" s="37"/>
      <c r="E554" s="37"/>
      <c r="F554" s="37"/>
      <c r="G554" s="37"/>
      <c r="H554" s="37"/>
      <c r="I554" s="8"/>
      <c r="J554" s="8"/>
      <c r="K554" s="34"/>
      <c r="L554" s="35"/>
      <c r="M554" s="66"/>
      <c r="N554" s="25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 ht="18" customHeight="1" x14ac:dyDescent="0.25">
      <c r="A555" s="27"/>
      <c r="B555" s="9"/>
      <c r="C555" s="37"/>
      <c r="D555" s="37"/>
      <c r="E555" s="37"/>
      <c r="F555" s="37"/>
      <c r="G555" s="37"/>
      <c r="H555" s="37"/>
      <c r="I555" s="8"/>
      <c r="J555" s="8"/>
      <c r="K555" s="34"/>
      <c r="L555" s="35"/>
      <c r="M555" s="66"/>
      <c r="N555" s="25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 ht="18" customHeight="1" x14ac:dyDescent="0.25">
      <c r="A556" s="27"/>
      <c r="B556" s="9"/>
      <c r="C556" s="37"/>
      <c r="D556" s="37"/>
      <c r="E556" s="37"/>
      <c r="F556" s="37"/>
      <c r="G556" s="37"/>
      <c r="H556" s="37"/>
      <c r="I556" s="8"/>
      <c r="J556" s="8"/>
      <c r="K556" s="34"/>
      <c r="L556" s="35"/>
      <c r="M556" s="66"/>
      <c r="N556" s="25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 ht="18" customHeight="1" x14ac:dyDescent="0.25">
      <c r="A557" s="27"/>
      <c r="B557" s="9"/>
      <c r="C557" s="37"/>
      <c r="D557" s="37"/>
      <c r="E557" s="37"/>
      <c r="F557" s="37"/>
      <c r="G557" s="37"/>
      <c r="H557" s="37"/>
      <c r="I557" s="8"/>
      <c r="J557" s="8"/>
      <c r="K557" s="34"/>
      <c r="L557" s="35"/>
      <c r="M557" s="66"/>
      <c r="N557" s="25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18" customHeight="1" x14ac:dyDescent="0.25">
      <c r="A558" s="27"/>
      <c r="B558" s="9"/>
      <c r="C558" s="37"/>
      <c r="D558" s="37"/>
      <c r="E558" s="37"/>
      <c r="F558" s="37"/>
      <c r="G558" s="37"/>
      <c r="H558" s="37"/>
      <c r="I558" s="8"/>
      <c r="J558" s="8"/>
      <c r="K558" s="34"/>
      <c r="L558" s="35"/>
      <c r="M558" s="66"/>
      <c r="N558" s="25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 ht="18" customHeight="1" x14ac:dyDescent="0.25">
      <c r="A559" s="27"/>
      <c r="B559" s="9"/>
      <c r="C559" s="37"/>
      <c r="D559" s="37"/>
      <c r="E559" s="37"/>
      <c r="F559" s="37"/>
      <c r="G559" s="37"/>
      <c r="H559" s="37"/>
      <c r="I559" s="8"/>
      <c r="J559" s="8"/>
      <c r="K559" s="34"/>
      <c r="L559" s="35"/>
      <c r="M559" s="66"/>
      <c r="N559" s="25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 ht="18" customHeight="1" x14ac:dyDescent="0.25">
      <c r="A560" s="27"/>
      <c r="B560" s="9"/>
      <c r="C560" s="37"/>
      <c r="D560" s="37"/>
      <c r="E560" s="37"/>
      <c r="F560" s="37"/>
      <c r="G560" s="37"/>
      <c r="H560" s="37"/>
      <c r="I560" s="8"/>
      <c r="J560" s="8"/>
      <c r="K560" s="34"/>
      <c r="L560" s="35"/>
      <c r="M560" s="66"/>
      <c r="N560" s="25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18" customHeight="1" x14ac:dyDescent="0.25">
      <c r="A561" s="27"/>
      <c r="B561" s="9"/>
      <c r="C561" s="37"/>
      <c r="D561" s="37"/>
      <c r="E561" s="37"/>
      <c r="F561" s="37"/>
      <c r="G561" s="37"/>
      <c r="H561" s="37"/>
      <c r="I561" s="8"/>
      <c r="J561" s="8"/>
      <c r="K561" s="34"/>
      <c r="L561" s="35"/>
      <c r="M561" s="66"/>
      <c r="N561" s="25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 ht="18" customHeight="1" x14ac:dyDescent="0.25">
      <c r="A562" s="27"/>
      <c r="B562" s="9"/>
      <c r="C562" s="37"/>
      <c r="D562" s="37"/>
      <c r="E562" s="37"/>
      <c r="F562" s="37"/>
      <c r="G562" s="37"/>
      <c r="H562" s="37"/>
      <c r="I562" s="8"/>
      <c r="J562" s="8"/>
      <c r="K562" s="34"/>
      <c r="L562" s="35"/>
      <c r="M562" s="66"/>
      <c r="N562" s="25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 ht="18" customHeight="1" x14ac:dyDescent="0.25">
      <c r="A563" s="27"/>
      <c r="B563" s="9"/>
      <c r="C563" s="37"/>
      <c r="D563" s="37"/>
      <c r="E563" s="37"/>
      <c r="F563" s="37"/>
      <c r="G563" s="37"/>
      <c r="H563" s="37"/>
      <c r="I563" s="8"/>
      <c r="J563" s="8"/>
      <c r="K563" s="34"/>
      <c r="L563" s="35"/>
      <c r="M563" s="66"/>
      <c r="N563" s="25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 ht="18" customHeight="1" x14ac:dyDescent="0.25">
      <c r="A564" s="27"/>
      <c r="B564" s="9"/>
      <c r="C564" s="37"/>
      <c r="D564" s="37"/>
      <c r="E564" s="37"/>
      <c r="F564" s="37"/>
      <c r="G564" s="37"/>
      <c r="H564" s="37"/>
      <c r="I564" s="8"/>
      <c r="J564" s="8"/>
      <c r="K564" s="34"/>
      <c r="L564" s="35"/>
      <c r="M564" s="66"/>
      <c r="N564" s="25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 ht="18" customHeight="1" x14ac:dyDescent="0.25">
      <c r="A565" s="27"/>
      <c r="B565" s="9"/>
      <c r="C565" s="37"/>
      <c r="D565" s="37"/>
      <c r="E565" s="37"/>
      <c r="F565" s="37"/>
      <c r="G565" s="37"/>
      <c r="H565" s="37"/>
      <c r="I565" s="8"/>
      <c r="J565" s="8"/>
      <c r="K565" s="34"/>
      <c r="L565" s="35"/>
      <c r="M565" s="66"/>
      <c r="N565" s="25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18" customHeight="1" x14ac:dyDescent="0.25">
      <c r="A566" s="27"/>
      <c r="B566" s="9"/>
      <c r="C566" s="37"/>
      <c r="D566" s="37"/>
      <c r="E566" s="37"/>
      <c r="F566" s="37"/>
      <c r="G566" s="37"/>
      <c r="H566" s="37"/>
      <c r="I566" s="8"/>
      <c r="J566" s="8"/>
      <c r="K566" s="34"/>
      <c r="L566" s="35"/>
      <c r="M566" s="66"/>
      <c r="N566" s="25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18" customHeight="1" x14ac:dyDescent="0.25">
      <c r="A567" s="27"/>
      <c r="B567" s="9"/>
      <c r="C567" s="37"/>
      <c r="D567" s="37"/>
      <c r="E567" s="37"/>
      <c r="F567" s="37"/>
      <c r="G567" s="37"/>
      <c r="H567" s="37"/>
      <c r="I567" s="8"/>
      <c r="J567" s="8"/>
      <c r="K567" s="34"/>
      <c r="L567" s="35"/>
      <c r="M567" s="66"/>
      <c r="N567" s="25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 ht="18" customHeight="1" x14ac:dyDescent="0.25">
      <c r="A568" s="27"/>
      <c r="B568" s="9"/>
      <c r="C568" s="37"/>
      <c r="D568" s="37"/>
      <c r="E568" s="37"/>
      <c r="F568" s="37"/>
      <c r="G568" s="37"/>
      <c r="H568" s="37"/>
      <c r="I568" s="8"/>
      <c r="J568" s="8"/>
      <c r="K568" s="34"/>
      <c r="L568" s="35"/>
      <c r="M568" s="66"/>
      <c r="N568" s="25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 ht="18" customHeight="1" x14ac:dyDescent="0.25">
      <c r="A569" s="27"/>
      <c r="B569" s="9"/>
      <c r="C569" s="37"/>
      <c r="D569" s="37"/>
      <c r="E569" s="37"/>
      <c r="F569" s="37"/>
      <c r="G569" s="37"/>
      <c r="H569" s="37"/>
      <c r="I569" s="8"/>
      <c r="J569" s="8"/>
      <c r="K569" s="34"/>
      <c r="L569" s="35"/>
      <c r="M569" s="66"/>
      <c r="N569" s="25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 ht="18" customHeight="1" x14ac:dyDescent="0.25">
      <c r="A570" s="27"/>
      <c r="B570" s="9"/>
      <c r="C570" s="37"/>
      <c r="D570" s="37"/>
      <c r="E570" s="37"/>
      <c r="F570" s="37"/>
      <c r="G570" s="37"/>
      <c r="H570" s="37"/>
      <c r="I570" s="8"/>
      <c r="J570" s="8"/>
      <c r="K570" s="34"/>
      <c r="L570" s="35"/>
      <c r="M570" s="66"/>
      <c r="N570" s="25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 ht="18" customHeight="1" x14ac:dyDescent="0.25">
      <c r="A571" s="27"/>
      <c r="B571" s="9"/>
      <c r="C571" s="37"/>
      <c r="D571" s="37"/>
      <c r="E571" s="37"/>
      <c r="F571" s="37"/>
      <c r="G571" s="37"/>
      <c r="H571" s="37"/>
      <c r="I571" s="8"/>
      <c r="J571" s="8"/>
      <c r="K571" s="34"/>
      <c r="L571" s="35"/>
      <c r="M571" s="66"/>
      <c r="N571" s="25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 ht="18" customHeight="1" x14ac:dyDescent="0.25">
      <c r="A572" s="27"/>
      <c r="B572" s="9"/>
      <c r="C572" s="37"/>
      <c r="D572" s="37"/>
      <c r="E572" s="37"/>
      <c r="F572" s="37"/>
      <c r="G572" s="37"/>
      <c r="H572" s="37"/>
      <c r="I572" s="8"/>
      <c r="J572" s="8"/>
      <c r="K572" s="34"/>
      <c r="L572" s="35"/>
      <c r="M572" s="66"/>
      <c r="N572" s="25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 ht="18" customHeight="1" x14ac:dyDescent="0.25">
      <c r="A573" s="27"/>
      <c r="B573" s="9"/>
      <c r="C573" s="37"/>
      <c r="D573" s="37"/>
      <c r="E573" s="37"/>
      <c r="F573" s="37"/>
      <c r="G573" s="37"/>
      <c r="H573" s="37"/>
      <c r="I573" s="8"/>
      <c r="J573" s="8"/>
      <c r="K573" s="34"/>
      <c r="L573" s="35"/>
      <c r="M573" s="66"/>
      <c r="N573" s="25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 ht="18" customHeight="1" x14ac:dyDescent="0.25">
      <c r="A574" s="27"/>
      <c r="B574" s="9"/>
      <c r="C574" s="37"/>
      <c r="D574" s="37"/>
      <c r="E574" s="37"/>
      <c r="F574" s="37"/>
      <c r="G574" s="37"/>
      <c r="H574" s="37"/>
      <c r="I574" s="8"/>
      <c r="J574" s="8"/>
      <c r="K574" s="34"/>
      <c r="L574" s="35"/>
      <c r="M574" s="66"/>
      <c r="N574" s="25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 ht="18" customHeight="1" x14ac:dyDescent="0.25">
      <c r="A575" s="27"/>
      <c r="B575" s="9"/>
      <c r="C575" s="37"/>
      <c r="D575" s="37"/>
      <c r="E575" s="37"/>
      <c r="F575" s="37"/>
      <c r="G575" s="37"/>
      <c r="H575" s="37"/>
      <c r="I575" s="8"/>
      <c r="J575" s="8"/>
      <c r="K575" s="34"/>
      <c r="L575" s="35"/>
      <c r="M575" s="66"/>
      <c r="N575" s="25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 ht="18" customHeight="1" x14ac:dyDescent="0.25">
      <c r="A576" s="27"/>
      <c r="B576" s="9"/>
      <c r="C576" s="37"/>
      <c r="D576" s="37"/>
      <c r="E576" s="37"/>
      <c r="F576" s="37"/>
      <c r="G576" s="37"/>
      <c r="H576" s="37"/>
      <c r="I576" s="8"/>
      <c r="J576" s="8"/>
      <c r="K576" s="34"/>
      <c r="L576" s="35"/>
      <c r="M576" s="66"/>
      <c r="N576" s="25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 ht="18" customHeight="1" x14ac:dyDescent="0.25">
      <c r="A577" s="27"/>
      <c r="B577" s="9"/>
      <c r="C577" s="37"/>
      <c r="D577" s="37"/>
      <c r="E577" s="37"/>
      <c r="F577" s="37"/>
      <c r="G577" s="37"/>
      <c r="H577" s="37"/>
      <c r="I577" s="8"/>
      <c r="J577" s="8"/>
      <c r="K577" s="34"/>
      <c r="L577" s="35"/>
      <c r="M577" s="66"/>
      <c r="N577" s="25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 ht="18" customHeight="1" x14ac:dyDescent="0.25">
      <c r="A578" s="27"/>
      <c r="B578" s="9"/>
      <c r="C578" s="37"/>
      <c r="D578" s="37"/>
      <c r="E578" s="37"/>
      <c r="F578" s="37"/>
      <c r="G578" s="37"/>
      <c r="H578" s="37"/>
      <c r="I578" s="8"/>
      <c r="J578" s="8"/>
      <c r="K578" s="34"/>
      <c r="L578" s="35"/>
      <c r="M578" s="66"/>
      <c r="N578" s="25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 ht="18" customHeight="1" x14ac:dyDescent="0.25">
      <c r="A579" s="27"/>
      <c r="B579" s="9"/>
      <c r="C579" s="37"/>
      <c r="D579" s="37"/>
      <c r="E579" s="37"/>
      <c r="F579" s="37"/>
      <c r="G579" s="37"/>
      <c r="H579" s="37"/>
      <c r="I579" s="8"/>
      <c r="J579" s="8"/>
      <c r="K579" s="34"/>
      <c r="L579" s="35"/>
      <c r="M579" s="66"/>
      <c r="N579" s="25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 ht="18" customHeight="1" x14ac:dyDescent="0.25">
      <c r="A580" s="27"/>
      <c r="B580" s="9"/>
      <c r="C580" s="37"/>
      <c r="D580" s="37"/>
      <c r="E580" s="37"/>
      <c r="F580" s="37"/>
      <c r="G580" s="37"/>
      <c r="H580" s="37"/>
      <c r="I580" s="8"/>
      <c r="J580" s="8"/>
      <c r="K580" s="34"/>
      <c r="L580" s="35"/>
      <c r="M580" s="66"/>
      <c r="N580" s="25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 ht="18" customHeight="1" x14ac:dyDescent="0.25">
      <c r="A581" s="27"/>
      <c r="B581" s="9"/>
      <c r="C581" s="37"/>
      <c r="D581" s="37"/>
      <c r="E581" s="37"/>
      <c r="F581" s="37"/>
      <c r="G581" s="37"/>
      <c r="H581" s="37"/>
      <c r="I581" s="8"/>
      <c r="J581" s="8"/>
      <c r="K581" s="34"/>
      <c r="L581" s="35"/>
      <c r="M581" s="66"/>
      <c r="N581" s="25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 ht="18" customHeight="1" x14ac:dyDescent="0.25">
      <c r="A582" s="27"/>
      <c r="B582" s="9"/>
      <c r="C582" s="37"/>
      <c r="D582" s="37"/>
      <c r="E582" s="37"/>
      <c r="F582" s="37"/>
      <c r="G582" s="37"/>
      <c r="H582" s="37"/>
      <c r="I582" s="8"/>
      <c r="J582" s="8"/>
      <c r="K582" s="34"/>
      <c r="L582" s="35"/>
      <c r="M582" s="66"/>
      <c r="N582" s="25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 ht="18" customHeight="1" x14ac:dyDescent="0.25">
      <c r="A583" s="27"/>
      <c r="B583" s="9"/>
      <c r="C583" s="37"/>
      <c r="D583" s="37"/>
      <c r="E583" s="37"/>
      <c r="F583" s="37"/>
      <c r="G583" s="37"/>
      <c r="H583" s="37"/>
      <c r="I583" s="8"/>
      <c r="J583" s="8"/>
      <c r="K583" s="34"/>
      <c r="L583" s="35"/>
      <c r="M583" s="66"/>
      <c r="N583" s="25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 ht="18" customHeight="1" x14ac:dyDescent="0.25">
      <c r="A584" s="27"/>
      <c r="B584" s="9"/>
      <c r="C584" s="37"/>
      <c r="D584" s="37"/>
      <c r="E584" s="37"/>
      <c r="F584" s="37"/>
      <c r="G584" s="37"/>
      <c r="H584" s="37"/>
      <c r="I584" s="8"/>
      <c r="J584" s="8"/>
      <c r="K584" s="34"/>
      <c r="L584" s="35"/>
      <c r="M584" s="66"/>
      <c r="N584" s="25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 ht="18" customHeight="1" x14ac:dyDescent="0.25">
      <c r="A585" s="27"/>
      <c r="B585" s="9"/>
      <c r="C585" s="37"/>
      <c r="D585" s="37"/>
      <c r="E585" s="37"/>
      <c r="F585" s="37"/>
      <c r="G585" s="37"/>
      <c r="H585" s="37"/>
      <c r="I585" s="8"/>
      <c r="J585" s="8"/>
      <c r="K585" s="34"/>
      <c r="L585" s="35"/>
      <c r="M585" s="66"/>
      <c r="N585" s="25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 ht="18" customHeight="1" x14ac:dyDescent="0.25">
      <c r="A586" s="27"/>
      <c r="B586" s="9"/>
      <c r="C586" s="37"/>
      <c r="D586" s="37"/>
      <c r="E586" s="37"/>
      <c r="F586" s="37"/>
      <c r="G586" s="37"/>
      <c r="H586" s="37"/>
      <c r="I586" s="8"/>
      <c r="J586" s="8"/>
      <c r="K586" s="34"/>
      <c r="L586" s="35"/>
      <c r="M586" s="66"/>
      <c r="N586" s="25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 ht="18" customHeight="1" x14ac:dyDescent="0.25">
      <c r="A587" s="27"/>
      <c r="B587" s="9"/>
      <c r="C587" s="37"/>
      <c r="D587" s="37"/>
      <c r="E587" s="37"/>
      <c r="F587" s="37"/>
      <c r="G587" s="37"/>
      <c r="H587" s="37"/>
      <c r="I587" s="8"/>
      <c r="J587" s="8"/>
      <c r="K587" s="34"/>
      <c r="L587" s="35"/>
      <c r="M587" s="66"/>
      <c r="N587" s="25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 ht="18" customHeight="1" x14ac:dyDescent="0.25">
      <c r="A588" s="27"/>
      <c r="B588" s="9"/>
      <c r="C588" s="37"/>
      <c r="D588" s="37"/>
      <c r="E588" s="37"/>
      <c r="F588" s="37"/>
      <c r="G588" s="37"/>
      <c r="H588" s="37"/>
      <c r="I588" s="8"/>
      <c r="J588" s="8"/>
      <c r="K588" s="34"/>
      <c r="L588" s="35"/>
      <c r="M588" s="66"/>
      <c r="N588" s="25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 ht="18" customHeight="1" x14ac:dyDescent="0.25">
      <c r="A589" s="27"/>
      <c r="B589" s="9"/>
      <c r="C589" s="37"/>
      <c r="D589" s="37"/>
      <c r="E589" s="37"/>
      <c r="F589" s="37"/>
      <c r="G589" s="37"/>
      <c r="H589" s="37"/>
      <c r="I589" s="8"/>
      <c r="J589" s="8"/>
      <c r="K589" s="34"/>
      <c r="L589" s="35"/>
      <c r="M589" s="66"/>
      <c r="N589" s="25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 ht="18" customHeight="1" x14ac:dyDescent="0.25">
      <c r="A590" s="27"/>
      <c r="B590" s="9"/>
      <c r="C590" s="37"/>
      <c r="D590" s="37"/>
      <c r="E590" s="37"/>
      <c r="F590" s="37"/>
      <c r="G590" s="37"/>
      <c r="H590" s="37"/>
      <c r="I590" s="8"/>
      <c r="J590" s="8"/>
      <c r="K590" s="34"/>
      <c r="L590" s="35"/>
      <c r="M590" s="66"/>
      <c r="N590" s="25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 ht="18" customHeight="1" x14ac:dyDescent="0.25">
      <c r="A591" s="27"/>
      <c r="B591" s="9"/>
      <c r="C591" s="37"/>
      <c r="D591" s="37"/>
      <c r="E591" s="37"/>
      <c r="F591" s="37"/>
      <c r="G591" s="37"/>
      <c r="H591" s="37"/>
      <c r="I591" s="8"/>
      <c r="J591" s="8"/>
      <c r="K591" s="34"/>
      <c r="L591" s="35"/>
      <c r="M591" s="66"/>
      <c r="N591" s="25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 ht="18" customHeight="1" x14ac:dyDescent="0.25">
      <c r="A592" s="27"/>
      <c r="B592" s="9"/>
      <c r="C592" s="37"/>
      <c r="D592" s="37"/>
      <c r="E592" s="37"/>
      <c r="F592" s="37"/>
      <c r="G592" s="37"/>
      <c r="H592" s="37"/>
      <c r="I592" s="8"/>
      <c r="J592" s="8"/>
      <c r="K592" s="34"/>
      <c r="L592" s="35"/>
      <c r="M592" s="66"/>
      <c r="N592" s="25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 ht="18" customHeight="1" x14ac:dyDescent="0.25">
      <c r="A593" s="27"/>
      <c r="B593" s="9"/>
      <c r="C593" s="37"/>
      <c r="D593" s="37"/>
      <c r="E593" s="37"/>
      <c r="F593" s="37"/>
      <c r="G593" s="37"/>
      <c r="H593" s="37"/>
      <c r="I593" s="8"/>
      <c r="J593" s="8"/>
      <c r="K593" s="34"/>
      <c r="L593" s="35"/>
      <c r="M593" s="66"/>
      <c r="N593" s="25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18" customHeight="1" x14ac:dyDescent="0.25">
      <c r="A594" s="27"/>
      <c r="B594" s="9"/>
      <c r="C594" s="37"/>
      <c r="D594" s="37"/>
      <c r="E594" s="37"/>
      <c r="F594" s="37"/>
      <c r="G594" s="37"/>
      <c r="H594" s="37"/>
      <c r="I594" s="8"/>
      <c r="J594" s="8"/>
      <c r="K594" s="34"/>
      <c r="L594" s="35"/>
      <c r="M594" s="66"/>
      <c r="N594" s="25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 ht="18" customHeight="1" x14ac:dyDescent="0.25">
      <c r="A595" s="27"/>
      <c r="B595" s="9"/>
      <c r="C595" s="37"/>
      <c r="D595" s="37"/>
      <c r="E595" s="37"/>
      <c r="F595" s="37"/>
      <c r="G595" s="37"/>
      <c r="H595" s="37"/>
      <c r="I595" s="8"/>
      <c r="J595" s="8"/>
      <c r="K595" s="34"/>
      <c r="L595" s="35"/>
      <c r="M595" s="66"/>
      <c r="N595" s="25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 ht="18" customHeight="1" x14ac:dyDescent="0.25">
      <c r="A596" s="27"/>
      <c r="B596" s="9"/>
      <c r="C596" s="37"/>
      <c r="D596" s="37"/>
      <c r="E596" s="37"/>
      <c r="F596" s="37"/>
      <c r="G596" s="37"/>
      <c r="H596" s="37"/>
      <c r="I596" s="8"/>
      <c r="J596" s="8"/>
      <c r="K596" s="34"/>
      <c r="L596" s="35"/>
      <c r="M596" s="66"/>
      <c r="N596" s="25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 ht="18" customHeight="1" x14ac:dyDescent="0.25">
      <c r="A597" s="27"/>
      <c r="B597" s="9"/>
      <c r="C597" s="37"/>
      <c r="D597" s="37"/>
      <c r="E597" s="37"/>
      <c r="F597" s="37"/>
      <c r="G597" s="37"/>
      <c r="H597" s="37"/>
      <c r="I597" s="8"/>
      <c r="J597" s="8"/>
      <c r="K597" s="34"/>
      <c r="L597" s="35"/>
      <c r="M597" s="66"/>
      <c r="N597" s="25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 ht="18" customHeight="1" x14ac:dyDescent="0.25">
      <c r="A598" s="27"/>
      <c r="B598" s="9"/>
      <c r="C598" s="37"/>
      <c r="D598" s="37"/>
      <c r="E598" s="37"/>
      <c r="F598" s="37"/>
      <c r="G598" s="37"/>
      <c r="H598" s="37"/>
      <c r="I598" s="8"/>
      <c r="J598" s="8"/>
      <c r="K598" s="34"/>
      <c r="L598" s="35"/>
      <c r="M598" s="66"/>
      <c r="N598" s="25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 ht="18" customHeight="1" x14ac:dyDescent="0.25">
      <c r="A599" s="27"/>
      <c r="B599" s="9"/>
      <c r="C599" s="37"/>
      <c r="D599" s="37"/>
      <c r="E599" s="37"/>
      <c r="F599" s="37"/>
      <c r="G599" s="37"/>
      <c r="H599" s="37"/>
      <c r="I599" s="8"/>
      <c r="J599" s="8"/>
      <c r="K599" s="34"/>
      <c r="L599" s="35"/>
      <c r="M599" s="66"/>
      <c r="N599" s="25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 ht="18" customHeight="1" x14ac:dyDescent="0.25">
      <c r="A600" s="27"/>
      <c r="B600" s="9"/>
      <c r="C600" s="37"/>
      <c r="D600" s="37"/>
      <c r="E600" s="37"/>
      <c r="F600" s="37"/>
      <c r="G600" s="37"/>
      <c r="H600" s="37"/>
      <c r="I600" s="8"/>
      <c r="J600" s="8"/>
      <c r="K600" s="34"/>
      <c r="L600" s="35"/>
      <c r="M600" s="66"/>
      <c r="N600" s="25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 ht="18" customHeight="1" x14ac:dyDescent="0.25">
      <c r="A601" s="27"/>
      <c r="B601" s="9"/>
      <c r="C601" s="37"/>
      <c r="D601" s="37"/>
      <c r="E601" s="37"/>
      <c r="F601" s="37"/>
      <c r="G601" s="37"/>
      <c r="H601" s="37"/>
      <c r="I601" s="8"/>
      <c r="J601" s="8"/>
      <c r="K601" s="34"/>
      <c r="L601" s="35"/>
      <c r="M601" s="66"/>
      <c r="N601" s="25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 ht="18" customHeight="1" x14ac:dyDescent="0.25">
      <c r="A602" s="27"/>
      <c r="B602" s="9"/>
      <c r="C602" s="37"/>
      <c r="D602" s="37"/>
      <c r="E602" s="37"/>
      <c r="F602" s="37"/>
      <c r="G602" s="37"/>
      <c r="H602" s="37"/>
      <c r="I602" s="8"/>
      <c r="J602" s="8"/>
      <c r="K602" s="34"/>
      <c r="L602" s="35"/>
      <c r="M602" s="66"/>
      <c r="N602" s="25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 ht="18" customHeight="1" x14ac:dyDescent="0.25">
      <c r="A603" s="27"/>
      <c r="B603" s="9"/>
      <c r="C603" s="37"/>
      <c r="D603" s="37"/>
      <c r="E603" s="37"/>
      <c r="F603" s="37"/>
      <c r="G603" s="37"/>
      <c r="H603" s="37"/>
      <c r="I603" s="8"/>
      <c r="J603" s="8"/>
      <c r="K603" s="34"/>
      <c r="L603" s="35"/>
      <c r="M603" s="66"/>
      <c r="N603" s="25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 ht="18" customHeight="1" x14ac:dyDescent="0.25">
      <c r="A604" s="27"/>
      <c r="B604" s="9"/>
      <c r="C604" s="37"/>
      <c r="D604" s="37"/>
      <c r="E604" s="37"/>
      <c r="F604" s="37"/>
      <c r="G604" s="37"/>
      <c r="H604" s="37"/>
      <c r="I604" s="8"/>
      <c r="J604" s="8"/>
      <c r="K604" s="34"/>
      <c r="L604" s="35"/>
      <c r="M604" s="66"/>
      <c r="N604" s="25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 ht="18" customHeight="1" x14ac:dyDescent="0.25">
      <c r="A605" s="27"/>
      <c r="B605" s="9"/>
      <c r="C605" s="37"/>
      <c r="D605" s="37"/>
      <c r="E605" s="37"/>
      <c r="F605" s="37"/>
      <c r="G605" s="37"/>
      <c r="H605" s="37"/>
      <c r="I605" s="8"/>
      <c r="J605" s="8"/>
      <c r="K605" s="34"/>
      <c r="L605" s="35"/>
      <c r="M605" s="66"/>
      <c r="N605" s="25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 ht="18" customHeight="1" x14ac:dyDescent="0.25">
      <c r="A606" s="27"/>
      <c r="B606" s="9"/>
      <c r="C606" s="37"/>
      <c r="D606" s="37"/>
      <c r="E606" s="37"/>
      <c r="F606" s="37"/>
      <c r="G606" s="37"/>
      <c r="H606" s="37"/>
      <c r="I606" s="8"/>
      <c r="J606" s="8"/>
      <c r="K606" s="34"/>
      <c r="L606" s="35"/>
      <c r="M606" s="66"/>
      <c r="N606" s="25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 ht="18" customHeight="1" x14ac:dyDescent="0.25">
      <c r="A607" s="27"/>
      <c r="B607" s="9"/>
      <c r="C607" s="37"/>
      <c r="D607" s="37"/>
      <c r="E607" s="37"/>
      <c r="F607" s="37"/>
      <c r="G607" s="37"/>
      <c r="H607" s="37"/>
      <c r="I607" s="8"/>
      <c r="J607" s="8"/>
      <c r="K607" s="34"/>
      <c r="L607" s="35"/>
      <c r="M607" s="66"/>
      <c r="N607" s="25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 ht="18" customHeight="1" x14ac:dyDescent="0.25">
      <c r="A608" s="27">
        <v>2</v>
      </c>
      <c r="B608" s="9"/>
      <c r="C608" s="37"/>
      <c r="D608" s="37"/>
      <c r="E608" s="37"/>
      <c r="F608" s="37"/>
      <c r="G608" s="37"/>
      <c r="H608" s="37"/>
      <c r="I608" s="8"/>
      <c r="J608" s="8"/>
      <c r="K608" s="34"/>
      <c r="L608" s="35"/>
      <c r="M608" s="66"/>
      <c r="N608" s="25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 ht="18" customHeight="1" x14ac:dyDescent="0.25">
      <c r="A609" s="27">
        <v>3</v>
      </c>
      <c r="B609" s="9"/>
      <c r="C609" s="37"/>
      <c r="D609" s="37"/>
      <c r="E609" s="37"/>
      <c r="F609" s="37"/>
      <c r="G609" s="37"/>
      <c r="H609" s="37"/>
      <c r="I609" s="8"/>
      <c r="J609" s="8"/>
      <c r="K609" s="34"/>
      <c r="L609" s="35"/>
      <c r="M609" s="66"/>
      <c r="N609" s="25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 ht="18" customHeight="1" x14ac:dyDescent="0.25">
      <c r="A610" s="27">
        <v>4</v>
      </c>
      <c r="B610" s="9"/>
      <c r="C610" s="37"/>
      <c r="D610" s="37"/>
      <c r="E610" s="37"/>
      <c r="F610" s="37"/>
      <c r="G610" s="37"/>
      <c r="H610" s="37"/>
      <c r="I610" s="8"/>
      <c r="J610" s="8"/>
      <c r="K610" s="34"/>
      <c r="L610" s="35"/>
      <c r="M610" s="66"/>
      <c r="N610" s="25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</row>
    <row r="611" spans="1:27" ht="18" customHeight="1" x14ac:dyDescent="0.25">
      <c r="A611" s="27">
        <v>5</v>
      </c>
      <c r="B611" s="9"/>
      <c r="C611" s="37"/>
      <c r="D611" s="37"/>
      <c r="E611" s="37"/>
      <c r="F611" s="37"/>
      <c r="G611" s="37"/>
      <c r="H611" s="37"/>
      <c r="I611" s="8"/>
      <c r="J611" s="8"/>
      <c r="K611" s="34"/>
      <c r="L611" s="35"/>
      <c r="M611" s="66"/>
      <c r="N611" s="25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18" customHeight="1" x14ac:dyDescent="0.25">
      <c r="A612" s="27">
        <v>6</v>
      </c>
      <c r="B612" s="9"/>
      <c r="C612" s="37"/>
      <c r="D612" s="37"/>
      <c r="E612" s="37"/>
      <c r="F612" s="37"/>
      <c r="G612" s="37"/>
      <c r="H612" s="37"/>
      <c r="I612" s="8"/>
      <c r="J612" s="8"/>
      <c r="K612" s="34"/>
      <c r="L612" s="35"/>
      <c r="M612" s="66"/>
      <c r="N612" s="25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 ht="18" customHeight="1" x14ac:dyDescent="0.25">
      <c r="A613" s="27">
        <v>7</v>
      </c>
      <c r="B613" s="9"/>
      <c r="C613" s="37"/>
      <c r="D613" s="37"/>
      <c r="E613" s="37"/>
      <c r="F613" s="37"/>
      <c r="G613" s="37"/>
      <c r="H613" s="37"/>
      <c r="I613" s="8"/>
      <c r="J613" s="8"/>
      <c r="K613" s="34"/>
      <c r="L613" s="35"/>
      <c r="M613" s="66"/>
      <c r="N613" s="25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 ht="18" customHeight="1" x14ac:dyDescent="0.25">
      <c r="A614" s="27">
        <v>8</v>
      </c>
      <c r="B614" s="9"/>
      <c r="C614" s="37"/>
      <c r="D614" s="37"/>
      <c r="E614" s="37"/>
      <c r="F614" s="37"/>
      <c r="G614" s="37"/>
      <c r="H614" s="37"/>
      <c r="I614" s="8"/>
      <c r="J614" s="8"/>
      <c r="K614" s="34"/>
      <c r="L614" s="35"/>
      <c r="M614" s="66"/>
      <c r="N614" s="25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 ht="18" customHeight="1" x14ac:dyDescent="0.25">
      <c r="A615" s="27">
        <v>9</v>
      </c>
      <c r="B615" s="9"/>
      <c r="C615" s="37"/>
      <c r="D615" s="37"/>
      <c r="E615" s="37"/>
      <c r="F615" s="37"/>
      <c r="G615" s="37"/>
      <c r="H615" s="37"/>
      <c r="I615" s="8"/>
      <c r="J615" s="8"/>
      <c r="K615" s="34"/>
      <c r="L615" s="35"/>
      <c r="M615" s="66"/>
      <c r="N615" s="25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 ht="18" customHeight="1" x14ac:dyDescent="0.25">
      <c r="A616" s="27">
        <v>10</v>
      </c>
      <c r="B616" s="9"/>
      <c r="C616" s="37"/>
      <c r="D616" s="37"/>
      <c r="E616" s="37"/>
      <c r="F616" s="37"/>
      <c r="G616" s="37"/>
      <c r="H616" s="37"/>
      <c r="I616" s="8"/>
      <c r="J616" s="8"/>
      <c r="K616" s="34"/>
      <c r="L616" s="35"/>
      <c r="M616" s="66"/>
      <c r="N616" s="25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 ht="18" customHeight="1" x14ac:dyDescent="0.25">
      <c r="A617" s="27">
        <v>11</v>
      </c>
      <c r="B617" s="9"/>
      <c r="C617" s="37"/>
      <c r="D617" s="37"/>
      <c r="E617" s="37"/>
      <c r="F617" s="37"/>
      <c r="G617" s="37"/>
      <c r="H617" s="37"/>
      <c r="I617" s="8"/>
      <c r="J617" s="8"/>
      <c r="K617" s="34"/>
      <c r="L617" s="35"/>
      <c r="M617" s="66"/>
      <c r="N617" s="25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 ht="18" customHeight="1" x14ac:dyDescent="0.25">
      <c r="A618" s="27">
        <v>12</v>
      </c>
      <c r="B618" s="9"/>
      <c r="C618" s="37"/>
      <c r="D618" s="37"/>
      <c r="E618" s="37"/>
      <c r="F618" s="37"/>
      <c r="G618" s="37"/>
      <c r="H618" s="37"/>
      <c r="I618" s="8"/>
      <c r="J618" s="8"/>
      <c r="K618" s="34"/>
      <c r="L618" s="35"/>
      <c r="M618" s="66"/>
      <c r="N618" s="25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 ht="18" customHeight="1" x14ac:dyDescent="0.25">
      <c r="A619" s="27">
        <v>13</v>
      </c>
      <c r="B619" s="9"/>
      <c r="C619" s="37"/>
      <c r="D619" s="37"/>
      <c r="E619" s="37"/>
      <c r="F619" s="37"/>
      <c r="G619" s="37"/>
      <c r="H619" s="37"/>
      <c r="I619" s="8"/>
      <c r="J619" s="8"/>
      <c r="K619" s="34"/>
      <c r="L619" s="35"/>
      <c r="M619" s="66"/>
      <c r="N619" s="25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 ht="18" customHeight="1" x14ac:dyDescent="0.25">
      <c r="A620" s="27">
        <v>14</v>
      </c>
      <c r="B620" s="9"/>
      <c r="C620" s="37"/>
      <c r="D620" s="37"/>
      <c r="E620" s="37"/>
      <c r="F620" s="37"/>
      <c r="G620" s="37"/>
      <c r="H620" s="37"/>
      <c r="I620" s="8"/>
      <c r="J620" s="8"/>
      <c r="K620" s="34"/>
      <c r="L620" s="35"/>
      <c r="M620" s="66"/>
      <c r="N620" s="25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 ht="18" customHeight="1" x14ac:dyDescent="0.25">
      <c r="A621" s="27">
        <v>15</v>
      </c>
      <c r="B621" s="9"/>
      <c r="C621" s="37"/>
      <c r="D621" s="37"/>
      <c r="E621" s="37"/>
      <c r="F621" s="37"/>
      <c r="G621" s="37"/>
      <c r="H621" s="37"/>
      <c r="I621" s="8"/>
      <c r="J621" s="8"/>
      <c r="K621" s="34"/>
      <c r="L621" s="35"/>
      <c r="M621" s="66"/>
      <c r="N621" s="25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 ht="18" customHeight="1" x14ac:dyDescent="0.25">
      <c r="A622" s="27">
        <v>16</v>
      </c>
      <c r="B622" s="9"/>
      <c r="C622" s="37"/>
      <c r="D622" s="37"/>
      <c r="E622" s="37"/>
      <c r="F622" s="37"/>
      <c r="G622" s="37"/>
      <c r="H622" s="37"/>
      <c r="I622" s="8"/>
      <c r="J622" s="8"/>
      <c r="K622" s="34"/>
      <c r="L622" s="35"/>
      <c r="M622" s="66"/>
      <c r="N622" s="25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 ht="18" customHeight="1" x14ac:dyDescent="0.25">
      <c r="A623" s="27">
        <v>17</v>
      </c>
      <c r="B623" s="9"/>
      <c r="C623" s="37"/>
      <c r="D623" s="37"/>
      <c r="E623" s="37"/>
      <c r="F623" s="37"/>
      <c r="G623" s="37"/>
      <c r="H623" s="37"/>
      <c r="I623" s="8"/>
      <c r="J623" s="8"/>
      <c r="K623" s="34"/>
      <c r="L623" s="35"/>
      <c r="M623" s="66"/>
      <c r="N623" s="25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 ht="18" customHeight="1" x14ac:dyDescent="0.25">
      <c r="A624" s="27">
        <v>18</v>
      </c>
      <c r="B624" s="9"/>
      <c r="C624" s="37"/>
      <c r="D624" s="37"/>
      <c r="E624" s="37"/>
      <c r="F624" s="37"/>
      <c r="G624" s="37"/>
      <c r="H624" s="37"/>
      <c r="I624" s="8"/>
      <c r="J624" s="8"/>
      <c r="K624" s="34"/>
      <c r="L624" s="35"/>
      <c r="M624" s="66"/>
      <c r="N624" s="25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 ht="18" customHeight="1" x14ac:dyDescent="0.25">
      <c r="A625" s="27">
        <v>19</v>
      </c>
      <c r="B625" s="9"/>
      <c r="C625" s="37"/>
      <c r="D625" s="37"/>
      <c r="E625" s="37"/>
      <c r="F625" s="37"/>
      <c r="G625" s="37"/>
      <c r="H625" s="37"/>
      <c r="I625" s="8"/>
      <c r="J625" s="8"/>
      <c r="K625" s="34"/>
      <c r="L625" s="35"/>
      <c r="M625" s="66"/>
      <c r="N625" s="25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 ht="18" customHeight="1" x14ac:dyDescent="0.25">
      <c r="A626" s="27">
        <v>20</v>
      </c>
      <c r="B626" s="9"/>
      <c r="C626" s="37"/>
      <c r="D626" s="37"/>
      <c r="E626" s="37"/>
      <c r="F626" s="37"/>
      <c r="G626" s="37"/>
      <c r="H626" s="37"/>
      <c r="I626" s="8"/>
      <c r="J626" s="8"/>
      <c r="K626" s="34"/>
      <c r="L626" s="35"/>
      <c r="M626" s="66"/>
      <c r="N626" s="25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 ht="18" customHeight="1" x14ac:dyDescent="0.25">
      <c r="A627" s="27">
        <v>21</v>
      </c>
      <c r="B627" s="9"/>
      <c r="C627" s="37"/>
      <c r="D627" s="37"/>
      <c r="E627" s="37"/>
      <c r="F627" s="37"/>
      <c r="G627" s="37"/>
      <c r="H627" s="37"/>
      <c r="I627" s="8"/>
      <c r="J627" s="8"/>
      <c r="K627" s="34"/>
      <c r="L627" s="35"/>
      <c r="M627" s="66"/>
      <c r="N627" s="25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 ht="18" customHeight="1" x14ac:dyDescent="0.25">
      <c r="A628" s="27">
        <v>22</v>
      </c>
      <c r="B628" s="9"/>
      <c r="C628" s="37"/>
      <c r="D628" s="37"/>
      <c r="E628" s="37"/>
      <c r="F628" s="37"/>
      <c r="G628" s="37"/>
      <c r="H628" s="37"/>
      <c r="I628" s="8"/>
      <c r="J628" s="8"/>
      <c r="K628" s="34"/>
      <c r="L628" s="35"/>
      <c r="M628" s="66"/>
      <c r="N628" s="25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 ht="18" customHeight="1" x14ac:dyDescent="0.25">
      <c r="A629" s="27">
        <v>23</v>
      </c>
      <c r="B629" s="9"/>
      <c r="C629" s="37"/>
      <c r="D629" s="37"/>
      <c r="E629" s="37"/>
      <c r="F629" s="37"/>
      <c r="G629" s="37"/>
      <c r="H629" s="37"/>
      <c r="I629" s="8"/>
      <c r="J629" s="8"/>
      <c r="K629" s="34"/>
      <c r="L629" s="35"/>
      <c r="M629" s="66"/>
      <c r="N629" s="25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 ht="18" customHeight="1" x14ac:dyDescent="0.25">
      <c r="A630" s="27">
        <v>24</v>
      </c>
      <c r="B630" s="9"/>
      <c r="C630" s="37"/>
      <c r="D630" s="37"/>
      <c r="E630" s="37"/>
      <c r="F630" s="37"/>
      <c r="G630" s="37"/>
      <c r="H630" s="37"/>
      <c r="I630" s="8"/>
      <c r="J630" s="8"/>
      <c r="K630" s="34"/>
      <c r="L630" s="35"/>
      <c r="M630" s="66"/>
      <c r="N630" s="25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 ht="18" customHeight="1" x14ac:dyDescent="0.25">
      <c r="A631" s="27">
        <v>25</v>
      </c>
      <c r="B631" s="9"/>
      <c r="C631" s="37"/>
      <c r="D631" s="37"/>
      <c r="E631" s="37"/>
      <c r="F631" s="37"/>
      <c r="G631" s="37"/>
      <c r="H631" s="37"/>
      <c r="I631" s="8"/>
      <c r="J631" s="8"/>
      <c r="K631" s="34"/>
      <c r="L631" s="35"/>
      <c r="M631" s="66"/>
      <c r="N631" s="25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 ht="18" customHeight="1" x14ac:dyDescent="0.25">
      <c r="A632" s="27">
        <v>26</v>
      </c>
      <c r="B632" s="9"/>
      <c r="C632" s="37"/>
      <c r="D632" s="37"/>
      <c r="E632" s="37"/>
      <c r="F632" s="37"/>
      <c r="G632" s="37"/>
      <c r="H632" s="37"/>
      <c r="I632" s="8"/>
      <c r="J632" s="8"/>
      <c r="K632" s="34"/>
      <c r="L632" s="35"/>
      <c r="M632" s="66"/>
      <c r="N632" s="25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 ht="18" customHeight="1" x14ac:dyDescent="0.25">
      <c r="A633" s="27">
        <v>27</v>
      </c>
      <c r="B633" s="9"/>
      <c r="C633" s="37"/>
      <c r="D633" s="37"/>
      <c r="E633" s="37"/>
      <c r="F633" s="37"/>
      <c r="G633" s="37"/>
      <c r="H633" s="37"/>
      <c r="I633" s="8"/>
      <c r="J633" s="8"/>
      <c r="K633" s="34"/>
      <c r="L633" s="35"/>
      <c r="M633" s="66"/>
      <c r="N633" s="25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 ht="18" customHeight="1" x14ac:dyDescent="0.25">
      <c r="A634" s="27">
        <v>28</v>
      </c>
      <c r="B634" s="9"/>
      <c r="C634" s="37"/>
      <c r="D634" s="37"/>
      <c r="E634" s="37"/>
      <c r="F634" s="37"/>
      <c r="G634" s="37"/>
      <c r="H634" s="37"/>
      <c r="I634" s="8"/>
      <c r="J634" s="8"/>
      <c r="K634" s="34"/>
      <c r="L634" s="35"/>
      <c r="M634" s="66"/>
      <c r="N634" s="25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 ht="18" customHeight="1" x14ac:dyDescent="0.25">
      <c r="A635" s="27">
        <v>29</v>
      </c>
      <c r="B635" s="9"/>
      <c r="C635" s="37"/>
      <c r="D635" s="37"/>
      <c r="E635" s="37"/>
      <c r="F635" s="37"/>
      <c r="G635" s="37"/>
      <c r="H635" s="37"/>
      <c r="I635" s="8"/>
      <c r="J635" s="8"/>
      <c r="K635" s="34"/>
      <c r="L635" s="35"/>
      <c r="M635" s="66"/>
      <c r="N635" s="25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18" customHeight="1" x14ac:dyDescent="0.25">
      <c r="A636" s="27">
        <v>30</v>
      </c>
      <c r="B636" s="9"/>
      <c r="C636" s="37"/>
      <c r="D636" s="37"/>
      <c r="E636" s="37"/>
      <c r="F636" s="37"/>
      <c r="G636" s="37"/>
      <c r="H636" s="37"/>
      <c r="I636" s="8"/>
      <c r="J636" s="8"/>
      <c r="K636" s="34"/>
      <c r="L636" s="35"/>
      <c r="M636" s="66"/>
      <c r="N636" s="25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 ht="18" customHeight="1" x14ac:dyDescent="0.25">
      <c r="A637" s="27">
        <v>31</v>
      </c>
      <c r="B637" s="9"/>
      <c r="C637" s="37"/>
      <c r="D637" s="37"/>
      <c r="E637" s="37"/>
      <c r="F637" s="37"/>
      <c r="G637" s="37"/>
      <c r="H637" s="37"/>
      <c r="I637" s="8"/>
      <c r="J637" s="8"/>
      <c r="K637" s="34"/>
      <c r="L637" s="35"/>
      <c r="M637" s="66"/>
      <c r="N637" s="25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 ht="18" customHeight="1" x14ac:dyDescent="0.25">
      <c r="A638" s="27">
        <v>32</v>
      </c>
      <c r="B638" s="9"/>
      <c r="C638" s="37"/>
      <c r="D638" s="37"/>
      <c r="E638" s="37"/>
      <c r="F638" s="37"/>
      <c r="G638" s="37"/>
      <c r="H638" s="37"/>
      <c r="I638" s="8"/>
      <c r="J638" s="8"/>
      <c r="K638" s="34"/>
      <c r="L638" s="35"/>
      <c r="M638" s="66"/>
      <c r="N638" s="25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 ht="18" customHeight="1" x14ac:dyDescent="0.25">
      <c r="A639" s="27">
        <v>33</v>
      </c>
      <c r="B639" s="9"/>
      <c r="C639" s="37"/>
      <c r="D639" s="37"/>
      <c r="E639" s="37"/>
      <c r="F639" s="37"/>
      <c r="G639" s="37"/>
      <c r="H639" s="37"/>
      <c r="I639" s="8"/>
      <c r="J639" s="8"/>
      <c r="K639" s="34"/>
      <c r="L639" s="35"/>
      <c r="M639" s="66"/>
      <c r="N639" s="25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18" customHeight="1" x14ac:dyDescent="0.25">
      <c r="A640" s="27">
        <v>34</v>
      </c>
      <c r="B640" s="9"/>
      <c r="C640" s="37"/>
      <c r="D640" s="37"/>
      <c r="E640" s="37"/>
      <c r="F640" s="37"/>
      <c r="G640" s="37"/>
      <c r="H640" s="37"/>
      <c r="I640" s="8"/>
      <c r="J640" s="8"/>
      <c r="K640" s="34"/>
      <c r="L640" s="35"/>
      <c r="M640" s="66"/>
      <c r="N640" s="25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 ht="18" customHeight="1" x14ac:dyDescent="0.25">
      <c r="A641" s="27">
        <v>35</v>
      </c>
      <c r="B641" s="9"/>
      <c r="C641" s="37"/>
      <c r="D641" s="37"/>
      <c r="E641" s="37"/>
      <c r="F641" s="37"/>
      <c r="G641" s="37"/>
      <c r="H641" s="37"/>
      <c r="I641" s="8"/>
      <c r="J641" s="8"/>
      <c r="K641" s="34"/>
      <c r="L641" s="35"/>
      <c r="M641" s="66"/>
      <c r="N641" s="25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 ht="18" customHeight="1" x14ac:dyDescent="0.25">
      <c r="A642" s="27">
        <v>36</v>
      </c>
      <c r="B642" s="9"/>
      <c r="C642" s="37"/>
      <c r="D642" s="37"/>
      <c r="E642" s="37"/>
      <c r="F642" s="37"/>
      <c r="G642" s="37"/>
      <c r="H642" s="37"/>
      <c r="I642" s="8"/>
      <c r="J642" s="8"/>
      <c r="K642" s="34"/>
      <c r="L642" s="35"/>
      <c r="M642" s="66"/>
      <c r="N642" s="25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 ht="18" customHeight="1" x14ac:dyDescent="0.25">
      <c r="A643" s="27">
        <v>37</v>
      </c>
      <c r="B643" s="9"/>
      <c r="C643" s="37"/>
      <c r="D643" s="37"/>
      <c r="E643" s="37"/>
      <c r="F643" s="37"/>
      <c r="G643" s="37"/>
      <c r="H643" s="37"/>
      <c r="I643" s="8"/>
      <c r="J643" s="8"/>
      <c r="K643" s="34"/>
      <c r="L643" s="35"/>
      <c r="M643" s="66"/>
      <c r="N643" s="25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 ht="18" customHeight="1" x14ac:dyDescent="0.25">
      <c r="A644" s="27">
        <v>38</v>
      </c>
      <c r="B644" s="9"/>
      <c r="C644" s="37"/>
      <c r="D644" s="37"/>
      <c r="E644" s="37"/>
      <c r="F644" s="37"/>
      <c r="G644" s="37"/>
      <c r="H644" s="37"/>
      <c r="I644" s="8"/>
      <c r="J644" s="8"/>
      <c r="K644" s="34"/>
      <c r="L644" s="35"/>
      <c r="M644" s="66"/>
      <c r="N644" s="25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 ht="18" customHeight="1" x14ac:dyDescent="0.25">
      <c r="A645" s="27">
        <v>39</v>
      </c>
      <c r="B645" s="9"/>
      <c r="C645" s="75"/>
      <c r="D645" s="37"/>
      <c r="E645" s="37"/>
      <c r="F645" s="37"/>
      <c r="G645" s="37"/>
      <c r="H645" s="37"/>
      <c r="I645" s="37"/>
      <c r="J645" s="8"/>
      <c r="K645" s="34"/>
      <c r="L645" s="35"/>
      <c r="M645" s="66"/>
      <c r="N645" s="25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 ht="18" customHeight="1" x14ac:dyDescent="0.25">
      <c r="A646" s="27">
        <v>40</v>
      </c>
      <c r="B646" s="9"/>
      <c r="C646" s="21"/>
      <c r="D646" s="8"/>
      <c r="E646" s="8"/>
      <c r="F646" s="8"/>
      <c r="G646" s="8"/>
      <c r="H646" s="8"/>
      <c r="I646" s="8"/>
      <c r="J646" s="8"/>
      <c r="K646" s="34"/>
      <c r="L646" s="35"/>
      <c r="M646" s="66"/>
      <c r="N646" s="25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 ht="18" customHeight="1" x14ac:dyDescent="0.25">
      <c r="A647" s="27">
        <v>41</v>
      </c>
      <c r="B647" s="9"/>
      <c r="C647" s="21"/>
      <c r="D647" s="8"/>
      <c r="E647" s="8"/>
      <c r="F647" s="8"/>
      <c r="G647" s="8"/>
      <c r="H647" s="8"/>
      <c r="I647" s="8"/>
      <c r="J647" s="8"/>
      <c r="K647" s="34"/>
      <c r="L647" s="35"/>
      <c r="M647" s="66"/>
      <c r="N647" s="25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 ht="18" customHeight="1" x14ac:dyDescent="0.25">
      <c r="A648" s="27">
        <v>42</v>
      </c>
      <c r="B648" s="9"/>
      <c r="C648" s="21"/>
      <c r="D648" s="8"/>
      <c r="E648" s="8"/>
      <c r="F648" s="8"/>
      <c r="G648" s="8"/>
      <c r="H648" s="8"/>
      <c r="I648" s="8"/>
      <c r="J648" s="8"/>
      <c r="K648" s="34"/>
      <c r="L648" s="35"/>
      <c r="M648" s="66"/>
      <c r="N648" s="25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 ht="18" customHeight="1" x14ac:dyDescent="0.25">
      <c r="A649" s="27">
        <v>43</v>
      </c>
      <c r="B649" s="9"/>
      <c r="C649" s="21"/>
      <c r="D649" s="8"/>
      <c r="E649" s="8"/>
      <c r="F649" s="8"/>
      <c r="G649" s="8"/>
      <c r="H649" s="8"/>
      <c r="I649" s="8"/>
      <c r="J649" s="8"/>
      <c r="K649" s="34"/>
      <c r="L649" s="35"/>
      <c r="M649" s="66"/>
      <c r="N649" s="25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 ht="18" customHeight="1" x14ac:dyDescent="0.25">
      <c r="A650" s="27">
        <v>44</v>
      </c>
      <c r="B650" s="9"/>
      <c r="C650" s="21"/>
      <c r="D650" s="8"/>
      <c r="E650" s="8"/>
      <c r="F650" s="8"/>
      <c r="G650" s="8"/>
      <c r="H650" s="8"/>
      <c r="I650" s="8"/>
      <c r="J650" s="8"/>
      <c r="K650" s="34"/>
      <c r="L650" s="35"/>
      <c r="M650" s="66"/>
      <c r="N650" s="25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 ht="18" customHeight="1" x14ac:dyDescent="0.25">
      <c r="A651" s="27">
        <v>45</v>
      </c>
      <c r="B651" s="9"/>
      <c r="C651" s="21"/>
      <c r="D651" s="8"/>
      <c r="E651" s="8"/>
      <c r="F651" s="8"/>
      <c r="G651" s="8"/>
      <c r="H651" s="8"/>
      <c r="I651" s="8"/>
      <c r="J651" s="8"/>
      <c r="K651" s="34"/>
      <c r="L651" s="35"/>
      <c r="M651" s="66"/>
      <c r="N651" s="25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 ht="18" customHeight="1" x14ac:dyDescent="0.25">
      <c r="A652" s="27">
        <v>46</v>
      </c>
      <c r="B652" s="9"/>
      <c r="C652" s="21"/>
      <c r="D652" s="8"/>
      <c r="E652" s="8"/>
      <c r="F652" s="8"/>
      <c r="G652" s="8"/>
      <c r="H652" s="8"/>
      <c r="I652" s="8"/>
      <c r="J652" s="8"/>
      <c r="K652" s="34"/>
      <c r="L652" s="35"/>
      <c r="M652" s="66"/>
      <c r="N652" s="25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 ht="18" customHeight="1" x14ac:dyDescent="0.25">
      <c r="A653" s="27">
        <v>47</v>
      </c>
      <c r="B653" s="9"/>
      <c r="C653" s="21"/>
      <c r="D653" s="8"/>
      <c r="E653" s="8"/>
      <c r="F653" s="8"/>
      <c r="G653" s="8"/>
      <c r="H653" s="8"/>
      <c r="I653" s="8"/>
      <c r="J653" s="8"/>
      <c r="K653" s="34"/>
      <c r="L653" s="35"/>
      <c r="M653" s="66"/>
      <c r="N653" s="25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18" customHeight="1" x14ac:dyDescent="0.25">
      <c r="A654" s="27">
        <v>48</v>
      </c>
      <c r="B654" s="9"/>
      <c r="C654" s="21"/>
      <c r="D654" s="8"/>
      <c r="E654" s="8"/>
      <c r="F654" s="8"/>
      <c r="G654" s="8"/>
      <c r="H654" s="8"/>
      <c r="I654" s="8"/>
      <c r="J654" s="8"/>
      <c r="K654" s="34"/>
      <c r="L654" s="35"/>
      <c r="M654" s="66"/>
      <c r="N654" s="25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 ht="18" customHeight="1" x14ac:dyDescent="0.25">
      <c r="A655" s="27">
        <v>49</v>
      </c>
      <c r="B655" s="9"/>
      <c r="C655" s="21"/>
      <c r="D655" s="8"/>
      <c r="E655" s="8"/>
      <c r="F655" s="8"/>
      <c r="G655" s="8"/>
      <c r="H655" s="8"/>
      <c r="I655" s="8"/>
      <c r="J655" s="8"/>
      <c r="K655" s="34"/>
      <c r="L655" s="35"/>
      <c r="M655" s="66"/>
      <c r="N655" s="25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 ht="18" customHeight="1" x14ac:dyDescent="0.25">
      <c r="A656" s="27">
        <v>50</v>
      </c>
      <c r="B656" s="9"/>
      <c r="C656" s="21"/>
      <c r="D656" s="8"/>
      <c r="E656" s="8"/>
      <c r="F656" s="8"/>
      <c r="G656" s="8"/>
      <c r="H656" s="8"/>
      <c r="I656" s="8"/>
      <c r="J656" s="8"/>
      <c r="K656" s="34"/>
      <c r="L656" s="35"/>
      <c r="M656" s="66"/>
      <c r="N656" s="25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 ht="18" customHeight="1" x14ac:dyDescent="0.25">
      <c r="A657" s="27">
        <v>51</v>
      </c>
      <c r="B657" s="9"/>
      <c r="C657" s="21"/>
      <c r="D657" s="8"/>
      <c r="E657" s="8"/>
      <c r="F657" s="8"/>
      <c r="G657" s="8"/>
      <c r="H657" s="8"/>
      <c r="I657" s="8"/>
      <c r="J657" s="8"/>
      <c r="K657" s="34"/>
      <c r="L657" s="35"/>
      <c r="M657" s="66"/>
      <c r="N657" s="25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 ht="18" customHeight="1" x14ac:dyDescent="0.25">
      <c r="A658" s="27">
        <v>52</v>
      </c>
      <c r="B658" s="9"/>
      <c r="C658" s="21"/>
      <c r="D658" s="8"/>
      <c r="E658" s="8"/>
      <c r="F658" s="8"/>
      <c r="G658" s="8"/>
      <c r="H658" s="8"/>
      <c r="I658" s="8"/>
      <c r="J658" s="8"/>
      <c r="K658" s="34"/>
      <c r="L658" s="35"/>
      <c r="M658" s="66"/>
      <c r="N658" s="25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 ht="18" customHeight="1" x14ac:dyDescent="0.25">
      <c r="A659" s="27">
        <v>53</v>
      </c>
      <c r="B659" s="9"/>
      <c r="C659" s="21"/>
      <c r="D659" s="8"/>
      <c r="E659" s="8"/>
      <c r="F659" s="8"/>
      <c r="G659" s="8"/>
      <c r="H659" s="8"/>
      <c r="I659" s="8"/>
      <c r="J659" s="8"/>
      <c r="K659" s="34"/>
      <c r="L659" s="35"/>
      <c r="M659" s="66"/>
      <c r="N659" s="25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 ht="18" customHeight="1" x14ac:dyDescent="0.25">
      <c r="A660" s="27">
        <v>54</v>
      </c>
      <c r="B660" s="9"/>
      <c r="C660" s="21"/>
      <c r="D660" s="8"/>
      <c r="E660" s="8"/>
      <c r="F660" s="8"/>
      <c r="G660" s="8"/>
      <c r="H660" s="8"/>
      <c r="I660" s="8"/>
      <c r="J660" s="8"/>
      <c r="K660" s="34"/>
      <c r="L660" s="35"/>
      <c r="M660" s="66"/>
      <c r="N660" s="25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 ht="18" customHeight="1" x14ac:dyDescent="0.25">
      <c r="A661" s="27">
        <v>55</v>
      </c>
      <c r="B661" s="9"/>
      <c r="C661" s="21"/>
      <c r="D661" s="8"/>
      <c r="E661" s="8"/>
      <c r="F661" s="8"/>
      <c r="G661" s="8"/>
      <c r="H661" s="8"/>
      <c r="I661" s="8"/>
      <c r="J661" s="8"/>
      <c r="K661" s="34"/>
      <c r="L661" s="35"/>
      <c r="M661" s="66"/>
      <c r="N661" s="25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 ht="18" customHeight="1" x14ac:dyDescent="0.25">
      <c r="A662" s="27">
        <v>56</v>
      </c>
      <c r="B662" s="9"/>
      <c r="C662" s="21"/>
      <c r="D662" s="8"/>
      <c r="E662" s="8"/>
      <c r="F662" s="8"/>
      <c r="G662" s="8"/>
      <c r="H662" s="8"/>
      <c r="I662" s="8"/>
      <c r="J662" s="8"/>
      <c r="K662" s="34"/>
      <c r="L662" s="35"/>
      <c r="M662" s="66"/>
      <c r="N662" s="25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 ht="18" customHeight="1" x14ac:dyDescent="0.25">
      <c r="A663" s="27">
        <v>57</v>
      </c>
      <c r="B663" s="9"/>
      <c r="C663" s="21"/>
      <c r="D663" s="8"/>
      <c r="E663" s="8"/>
      <c r="F663" s="8"/>
      <c r="G663" s="8"/>
      <c r="H663" s="8"/>
      <c r="I663" s="8"/>
      <c r="J663" s="8"/>
      <c r="K663" s="34"/>
      <c r="L663" s="35"/>
      <c r="M663" s="66"/>
      <c r="N663" s="25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 ht="18" customHeight="1" x14ac:dyDescent="0.25">
      <c r="A664" s="27">
        <v>58</v>
      </c>
      <c r="B664" s="9"/>
      <c r="C664" s="21"/>
      <c r="D664" s="8"/>
      <c r="E664" s="8"/>
      <c r="F664" s="8"/>
      <c r="G664" s="8"/>
      <c r="H664" s="8"/>
      <c r="I664" s="8"/>
      <c r="J664" s="8"/>
      <c r="K664" s="34"/>
      <c r="L664" s="35"/>
      <c r="M664" s="66"/>
      <c r="N664" s="25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 ht="18" customHeight="1" x14ac:dyDescent="0.25">
      <c r="A665" s="27">
        <v>59</v>
      </c>
      <c r="B665" s="9"/>
      <c r="C665" s="21"/>
      <c r="D665" s="8"/>
      <c r="E665" s="8"/>
      <c r="F665" s="8"/>
      <c r="G665" s="8"/>
      <c r="H665" s="8"/>
      <c r="I665" s="8"/>
      <c r="J665" s="8"/>
      <c r="K665" s="34"/>
      <c r="L665" s="35"/>
      <c r="M665" s="66"/>
      <c r="N665" s="25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 ht="18" customHeight="1" x14ac:dyDescent="0.25">
      <c r="A666" s="27">
        <v>60</v>
      </c>
      <c r="B666" s="9"/>
      <c r="C666" s="21"/>
      <c r="D666" s="8"/>
      <c r="E666" s="8"/>
      <c r="F666" s="8"/>
      <c r="G666" s="8"/>
      <c r="H666" s="8"/>
      <c r="I666" s="8"/>
      <c r="J666" s="8"/>
      <c r="K666" s="34"/>
      <c r="L666" s="35"/>
      <c r="M666" s="66"/>
      <c r="N666" s="25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 ht="18" customHeight="1" x14ac:dyDescent="0.25">
      <c r="A667" s="27">
        <v>61</v>
      </c>
      <c r="B667" s="9"/>
      <c r="C667" s="21"/>
      <c r="D667" s="8"/>
      <c r="E667" s="8"/>
      <c r="F667" s="8"/>
      <c r="G667" s="8"/>
      <c r="H667" s="8"/>
      <c r="I667" s="8"/>
      <c r="J667" s="8"/>
      <c r="K667" s="34"/>
      <c r="L667" s="35"/>
      <c r="M667" s="66"/>
      <c r="N667" s="25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 ht="18" customHeight="1" x14ac:dyDescent="0.25">
      <c r="A668" s="27">
        <v>62</v>
      </c>
      <c r="B668" s="9"/>
      <c r="C668" s="21"/>
      <c r="D668" s="8"/>
      <c r="E668" s="8"/>
      <c r="F668" s="8"/>
      <c r="G668" s="8"/>
      <c r="H668" s="8"/>
      <c r="I668" s="8"/>
      <c r="J668" s="8"/>
      <c r="K668" s="34"/>
      <c r="L668" s="35"/>
      <c r="M668" s="66"/>
      <c r="N668" s="25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 ht="18" customHeight="1" x14ac:dyDescent="0.25">
      <c r="A669" s="27">
        <v>63</v>
      </c>
      <c r="B669" s="9"/>
      <c r="C669" s="21"/>
      <c r="D669" s="8"/>
      <c r="E669" s="8"/>
      <c r="F669" s="8"/>
      <c r="G669" s="8"/>
      <c r="H669" s="8"/>
      <c r="I669" s="8"/>
      <c r="J669" s="8"/>
      <c r="K669" s="34"/>
      <c r="L669" s="35"/>
      <c r="M669" s="66"/>
      <c r="N669" s="25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 ht="18" customHeight="1" x14ac:dyDescent="0.25">
      <c r="A670" s="27">
        <v>64</v>
      </c>
      <c r="B670" s="9"/>
      <c r="C670" s="21"/>
      <c r="D670" s="8"/>
      <c r="E670" s="8"/>
      <c r="F670" s="8"/>
      <c r="G670" s="8"/>
      <c r="H670" s="8"/>
      <c r="I670" s="8"/>
      <c r="J670" s="8"/>
      <c r="K670" s="34"/>
      <c r="L670" s="35"/>
      <c r="M670" s="66"/>
      <c r="N670" s="25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 ht="18" customHeight="1" x14ac:dyDescent="0.25">
      <c r="A671" s="27">
        <v>65</v>
      </c>
      <c r="B671" s="9"/>
      <c r="C671" s="21"/>
      <c r="D671" s="8"/>
      <c r="E671" s="8"/>
      <c r="F671" s="8"/>
      <c r="G671" s="8"/>
      <c r="H671" s="8"/>
      <c r="I671" s="8"/>
      <c r="J671" s="8"/>
      <c r="K671" s="34"/>
      <c r="L671" s="35"/>
      <c r="M671" s="66"/>
      <c r="N671" s="25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 ht="18" customHeight="1" x14ac:dyDescent="0.25">
      <c r="A672" s="27">
        <v>66</v>
      </c>
      <c r="B672" s="9"/>
      <c r="C672" s="21"/>
      <c r="D672" s="8"/>
      <c r="E672" s="8"/>
      <c r="F672" s="8"/>
      <c r="G672" s="8"/>
      <c r="H672" s="8"/>
      <c r="I672" s="8"/>
      <c r="J672" s="8"/>
      <c r="K672" s="34"/>
      <c r="L672" s="35"/>
      <c r="M672" s="66"/>
      <c r="N672" s="25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 ht="18" customHeight="1" x14ac:dyDescent="0.25">
      <c r="A673" s="27">
        <v>67</v>
      </c>
      <c r="B673" s="9"/>
      <c r="C673" s="21"/>
      <c r="D673" s="8"/>
      <c r="E673" s="8"/>
      <c r="F673" s="8"/>
      <c r="G673" s="8"/>
      <c r="H673" s="8"/>
      <c r="I673" s="8"/>
      <c r="J673" s="8"/>
      <c r="K673" s="34"/>
      <c r="L673" s="35"/>
      <c r="M673" s="66"/>
      <c r="N673" s="25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 ht="18" customHeight="1" x14ac:dyDescent="0.25">
      <c r="A674" s="27">
        <v>68</v>
      </c>
      <c r="B674" s="9"/>
      <c r="C674" s="21"/>
      <c r="D674" s="8"/>
      <c r="E674" s="8"/>
      <c r="F674" s="8"/>
      <c r="G674" s="8"/>
      <c r="H674" s="8"/>
      <c r="I674" s="8"/>
      <c r="J674" s="8"/>
      <c r="K674" s="34"/>
      <c r="L674" s="35"/>
      <c r="M674" s="66"/>
      <c r="N674" s="25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 ht="18" customHeight="1" x14ac:dyDescent="0.25">
      <c r="A675" s="27">
        <v>69</v>
      </c>
      <c r="B675" s="9"/>
      <c r="C675" s="21"/>
      <c r="D675" s="8"/>
      <c r="E675" s="8"/>
      <c r="F675" s="8"/>
      <c r="G675" s="8"/>
      <c r="H675" s="8"/>
      <c r="I675" s="8"/>
      <c r="J675" s="8"/>
      <c r="K675" s="34"/>
      <c r="L675" s="35"/>
      <c r="M675" s="66"/>
      <c r="N675" s="25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 ht="18" customHeight="1" x14ac:dyDescent="0.25">
      <c r="A676" s="27">
        <v>70</v>
      </c>
      <c r="B676" s="9"/>
      <c r="C676" s="21"/>
      <c r="D676" s="8"/>
      <c r="E676" s="8"/>
      <c r="F676" s="8"/>
      <c r="G676" s="8"/>
      <c r="H676" s="8"/>
      <c r="I676" s="8"/>
      <c r="J676" s="8"/>
      <c r="K676" s="34"/>
      <c r="L676" s="35"/>
      <c r="M676" s="66"/>
      <c r="N676" s="25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 ht="18" customHeight="1" x14ac:dyDescent="0.25">
      <c r="A677" s="27">
        <v>71</v>
      </c>
      <c r="B677" s="9"/>
      <c r="C677" s="21"/>
      <c r="D677" s="8"/>
      <c r="E677" s="8"/>
      <c r="F677" s="8"/>
      <c r="G677" s="8"/>
      <c r="H677" s="8"/>
      <c r="I677" s="8"/>
      <c r="J677" s="8"/>
      <c r="K677" s="34"/>
      <c r="L677" s="35"/>
      <c r="M677" s="66"/>
      <c r="N677" s="25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 ht="18" customHeight="1" x14ac:dyDescent="0.25">
      <c r="A678" s="27">
        <v>72</v>
      </c>
      <c r="B678" s="9"/>
      <c r="C678" s="21"/>
      <c r="D678" s="8"/>
      <c r="E678" s="8"/>
      <c r="F678" s="8"/>
      <c r="G678" s="8"/>
      <c r="H678" s="8"/>
      <c r="I678" s="8"/>
      <c r="J678" s="8"/>
      <c r="K678" s="34"/>
      <c r="L678" s="35"/>
      <c r="M678" s="66"/>
      <c r="N678" s="25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 ht="18" customHeight="1" x14ac:dyDescent="0.25">
      <c r="A679" s="27">
        <v>73</v>
      </c>
      <c r="B679" s="9"/>
      <c r="C679" s="21"/>
      <c r="D679" s="8"/>
      <c r="E679" s="8"/>
      <c r="F679" s="8"/>
      <c r="G679" s="8"/>
      <c r="H679" s="8"/>
      <c r="I679" s="8"/>
      <c r="J679" s="8"/>
      <c r="K679" s="34"/>
      <c r="L679" s="35"/>
      <c r="M679" s="66"/>
      <c r="N679" s="25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 ht="18" customHeight="1" x14ac:dyDescent="0.25">
      <c r="A680" s="27">
        <v>74</v>
      </c>
      <c r="B680" s="9"/>
      <c r="C680" s="21"/>
      <c r="D680" s="8"/>
      <c r="E680" s="8"/>
      <c r="F680" s="8"/>
      <c r="G680" s="8"/>
      <c r="H680" s="8"/>
      <c r="I680" s="8"/>
      <c r="J680" s="8"/>
      <c r="K680" s="34"/>
      <c r="L680" s="35"/>
      <c r="M680" s="66"/>
      <c r="N680" s="25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 ht="18" customHeight="1" x14ac:dyDescent="0.25">
      <c r="A681" s="27">
        <v>75</v>
      </c>
      <c r="B681" s="9"/>
      <c r="C681" s="21"/>
      <c r="D681" s="8"/>
      <c r="E681" s="8"/>
      <c r="F681" s="8"/>
      <c r="G681" s="8"/>
      <c r="H681" s="8"/>
      <c r="I681" s="8"/>
      <c r="J681" s="8"/>
      <c r="K681" s="34"/>
      <c r="L681" s="35"/>
      <c r="M681" s="66"/>
      <c r="N681" s="25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18" customHeight="1" x14ac:dyDescent="0.25">
      <c r="A682" s="27">
        <v>76</v>
      </c>
      <c r="B682" s="9"/>
      <c r="C682" s="21"/>
      <c r="D682" s="8"/>
      <c r="E682" s="8"/>
      <c r="F682" s="8"/>
      <c r="G682" s="8"/>
      <c r="H682" s="8"/>
      <c r="I682" s="8"/>
      <c r="J682" s="8"/>
      <c r="K682" s="34"/>
      <c r="L682" s="35"/>
      <c r="M682" s="66"/>
      <c r="N682" s="25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 ht="18" customHeight="1" x14ac:dyDescent="0.25">
      <c r="A683" s="27">
        <v>77</v>
      </c>
      <c r="B683" s="9"/>
      <c r="C683" s="21"/>
      <c r="D683" s="8"/>
      <c r="E683" s="8"/>
      <c r="F683" s="8"/>
      <c r="G683" s="8"/>
      <c r="H683" s="8"/>
      <c r="I683" s="8"/>
      <c r="J683" s="8"/>
      <c r="K683" s="34"/>
      <c r="L683" s="35"/>
      <c r="M683" s="66"/>
      <c r="N683" s="25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 ht="18" customHeight="1" x14ac:dyDescent="0.25">
      <c r="A684" s="27">
        <v>78</v>
      </c>
      <c r="B684" s="9"/>
      <c r="C684" s="21"/>
      <c r="D684" s="8"/>
      <c r="E684" s="8"/>
      <c r="F684" s="8"/>
      <c r="G684" s="8"/>
      <c r="H684" s="8"/>
      <c r="I684" s="8"/>
      <c r="J684" s="8"/>
      <c r="K684" s="34"/>
      <c r="L684" s="35"/>
      <c r="M684" s="66"/>
      <c r="N684" s="25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 ht="18" customHeight="1" x14ac:dyDescent="0.25">
      <c r="A685" s="27">
        <v>79</v>
      </c>
      <c r="B685" s="9"/>
      <c r="C685" s="21"/>
      <c r="D685" s="8"/>
      <c r="E685" s="8"/>
      <c r="F685" s="8"/>
      <c r="G685" s="8"/>
      <c r="H685" s="8"/>
      <c r="I685" s="8"/>
      <c r="J685" s="8"/>
      <c r="K685" s="34"/>
      <c r="L685" s="35"/>
      <c r="M685" s="66"/>
      <c r="N685" s="25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 ht="18" customHeight="1" x14ac:dyDescent="0.25">
      <c r="A686" s="27">
        <v>80</v>
      </c>
      <c r="B686" s="9"/>
      <c r="C686" s="21"/>
      <c r="D686" s="8"/>
      <c r="E686" s="8"/>
      <c r="F686" s="8"/>
      <c r="G686" s="8"/>
      <c r="H686" s="8"/>
      <c r="I686" s="8"/>
      <c r="J686" s="8"/>
      <c r="K686" s="34"/>
      <c r="L686" s="35"/>
      <c r="M686" s="66"/>
      <c r="N686" s="25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 ht="18" customHeight="1" x14ac:dyDescent="0.25">
      <c r="A687" s="27">
        <v>81</v>
      </c>
      <c r="B687" s="9"/>
      <c r="C687" s="21"/>
      <c r="D687" s="8"/>
      <c r="E687" s="8"/>
      <c r="F687" s="8"/>
      <c r="G687" s="8"/>
      <c r="H687" s="8"/>
      <c r="I687" s="8"/>
      <c r="J687" s="8"/>
      <c r="K687" s="34"/>
      <c r="L687" s="35"/>
      <c r="M687" s="66"/>
      <c r="N687" s="25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 ht="18" customHeight="1" x14ac:dyDescent="0.25">
      <c r="A688" s="27">
        <v>82</v>
      </c>
      <c r="B688" s="9"/>
      <c r="C688" s="21"/>
      <c r="D688" s="8"/>
      <c r="E688" s="8"/>
      <c r="F688" s="8"/>
      <c r="G688" s="8"/>
      <c r="H688" s="8"/>
      <c r="I688" s="8"/>
      <c r="J688" s="8"/>
      <c r="K688" s="34"/>
      <c r="L688" s="35"/>
      <c r="M688" s="66"/>
      <c r="N688" s="25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 ht="18" customHeight="1" x14ac:dyDescent="0.25">
      <c r="A689" s="27">
        <v>83</v>
      </c>
      <c r="B689" s="9"/>
      <c r="C689" s="21"/>
      <c r="D689" s="8"/>
      <c r="E689" s="8"/>
      <c r="F689" s="8"/>
      <c r="G689" s="8"/>
      <c r="H689" s="8"/>
      <c r="I689" s="8"/>
      <c r="J689" s="8"/>
      <c r="K689" s="34"/>
      <c r="L689" s="35"/>
      <c r="M689" s="66"/>
      <c r="N689" s="25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 ht="18" customHeight="1" x14ac:dyDescent="0.25">
      <c r="A690" s="27">
        <v>84</v>
      </c>
      <c r="B690" s="9"/>
      <c r="C690" s="21"/>
      <c r="D690" s="8"/>
      <c r="E690" s="8"/>
      <c r="F690" s="8"/>
      <c r="G690" s="8"/>
      <c r="H690" s="8"/>
      <c r="I690" s="8"/>
      <c r="J690" s="8"/>
      <c r="K690" s="34"/>
      <c r="L690" s="35"/>
      <c r="M690" s="66"/>
      <c r="N690" s="25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 ht="18" customHeight="1" x14ac:dyDescent="0.25">
      <c r="A691" s="27">
        <v>85</v>
      </c>
      <c r="B691" s="9"/>
      <c r="C691" s="21"/>
      <c r="D691" s="8"/>
      <c r="E691" s="8"/>
      <c r="F691" s="8"/>
      <c r="G691" s="8"/>
      <c r="H691" s="8"/>
      <c r="I691" s="8"/>
      <c r="J691" s="8"/>
      <c r="K691" s="34"/>
      <c r="L691" s="35"/>
      <c r="M691" s="66"/>
      <c r="N691" s="25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 ht="18" customHeight="1" x14ac:dyDescent="0.25">
      <c r="A692" s="27">
        <v>86</v>
      </c>
      <c r="B692" s="9"/>
      <c r="C692" s="21"/>
      <c r="D692" s="8"/>
      <c r="E692" s="8"/>
      <c r="F692" s="8"/>
      <c r="G692" s="8"/>
      <c r="H692" s="8"/>
      <c r="I692" s="8"/>
      <c r="J692" s="8"/>
      <c r="K692" s="34"/>
      <c r="L692" s="35"/>
      <c r="M692" s="66"/>
      <c r="N692" s="25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 ht="18" customHeight="1" x14ac:dyDescent="0.25">
      <c r="A693" s="27">
        <v>87</v>
      </c>
      <c r="B693" s="9"/>
      <c r="C693" s="21"/>
      <c r="D693" s="8"/>
      <c r="E693" s="8"/>
      <c r="F693" s="8"/>
      <c r="G693" s="8"/>
      <c r="H693" s="8"/>
      <c r="I693" s="8"/>
      <c r="J693" s="8"/>
      <c r="K693" s="34"/>
      <c r="L693" s="35"/>
      <c r="M693" s="66"/>
      <c r="N693" s="25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 ht="18" customHeight="1" x14ac:dyDescent="0.25">
      <c r="A694" s="27">
        <v>88</v>
      </c>
      <c r="B694" s="9"/>
      <c r="C694" s="21"/>
      <c r="D694" s="8"/>
      <c r="E694" s="8"/>
      <c r="F694" s="8"/>
      <c r="G694" s="8"/>
      <c r="H694" s="8"/>
      <c r="I694" s="8"/>
      <c r="J694" s="8"/>
      <c r="K694" s="34"/>
      <c r="L694" s="35"/>
      <c r="M694" s="66"/>
      <c r="N694" s="25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 ht="18" customHeight="1" x14ac:dyDescent="0.25">
      <c r="A695" s="27">
        <v>89</v>
      </c>
      <c r="B695" s="9"/>
      <c r="C695" s="21"/>
      <c r="D695" s="8"/>
      <c r="E695" s="8"/>
      <c r="F695" s="8"/>
      <c r="G695" s="8"/>
      <c r="H695" s="8"/>
      <c r="I695" s="8"/>
      <c r="J695" s="8"/>
      <c r="K695" s="34"/>
      <c r="L695" s="35"/>
      <c r="M695" s="66"/>
      <c r="N695" s="25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 ht="18" customHeight="1" x14ac:dyDescent="0.25">
      <c r="A696" s="27">
        <v>90</v>
      </c>
      <c r="B696" s="9"/>
      <c r="C696" s="21"/>
      <c r="D696" s="8"/>
      <c r="E696" s="8"/>
      <c r="F696" s="8"/>
      <c r="G696" s="8"/>
      <c r="H696" s="8"/>
      <c r="I696" s="8"/>
      <c r="J696" s="8"/>
      <c r="K696" s="34"/>
      <c r="L696" s="35"/>
      <c r="M696" s="66"/>
      <c r="N696" s="25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18" customHeight="1" x14ac:dyDescent="0.25">
      <c r="A697" s="27">
        <v>91</v>
      </c>
      <c r="B697" s="9"/>
      <c r="C697" s="21"/>
      <c r="D697" s="8"/>
      <c r="E697" s="8"/>
      <c r="F697" s="8"/>
      <c r="G697" s="8"/>
      <c r="H697" s="8"/>
      <c r="I697" s="8"/>
      <c r="J697" s="8"/>
      <c r="K697" s="34"/>
      <c r="L697" s="35"/>
      <c r="M697" s="66"/>
      <c r="N697" s="25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 ht="18" customHeight="1" x14ac:dyDescent="0.25">
      <c r="A698" s="27">
        <v>92</v>
      </c>
      <c r="B698" s="9"/>
      <c r="C698" s="21"/>
      <c r="D698" s="8"/>
      <c r="E698" s="8"/>
      <c r="F698" s="8"/>
      <c r="G698" s="8"/>
      <c r="H698" s="8"/>
      <c r="I698" s="8"/>
      <c r="J698" s="8"/>
      <c r="K698" s="34"/>
      <c r="L698" s="35"/>
      <c r="M698" s="66"/>
      <c r="N698" s="25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 ht="18" customHeight="1" x14ac:dyDescent="0.25">
      <c r="A699" s="27">
        <v>93</v>
      </c>
      <c r="B699" s="9"/>
      <c r="C699" s="21"/>
      <c r="D699" s="8"/>
      <c r="E699" s="8"/>
      <c r="F699" s="8"/>
      <c r="G699" s="8"/>
      <c r="H699" s="8"/>
      <c r="I699" s="8"/>
      <c r="J699" s="8"/>
      <c r="K699" s="34"/>
      <c r="L699" s="35"/>
      <c r="M699" s="66"/>
      <c r="N699" s="25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 ht="18" customHeight="1" x14ac:dyDescent="0.25">
      <c r="A700" s="27">
        <v>94</v>
      </c>
      <c r="B700" s="9"/>
      <c r="C700" s="21"/>
      <c r="D700" s="8"/>
      <c r="E700" s="8"/>
      <c r="F700" s="8"/>
      <c r="G700" s="8"/>
      <c r="H700" s="8"/>
      <c r="I700" s="8"/>
      <c r="J700" s="8"/>
      <c r="K700" s="34"/>
      <c r="L700" s="35"/>
      <c r="M700" s="66"/>
      <c r="N700" s="25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 ht="18" customHeight="1" x14ac:dyDescent="0.25">
      <c r="A701" s="27">
        <v>95</v>
      </c>
      <c r="B701" s="9"/>
      <c r="C701" s="21"/>
      <c r="D701" s="8"/>
      <c r="E701" s="8"/>
      <c r="F701" s="8"/>
      <c r="G701" s="8"/>
      <c r="H701" s="8"/>
      <c r="I701" s="8"/>
      <c r="J701" s="8"/>
      <c r="K701" s="34"/>
      <c r="L701" s="35"/>
      <c r="M701" s="66"/>
      <c r="N701" s="25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 ht="18" customHeight="1" x14ac:dyDescent="0.25">
      <c r="A702" s="27">
        <v>96</v>
      </c>
      <c r="B702" s="9"/>
      <c r="C702" s="21"/>
      <c r="D702" s="8"/>
      <c r="E702" s="8"/>
      <c r="F702" s="8"/>
      <c r="G702" s="8"/>
      <c r="H702" s="8"/>
      <c r="I702" s="8"/>
      <c r="J702" s="8"/>
      <c r="K702" s="34"/>
      <c r="L702" s="35"/>
      <c r="M702" s="66"/>
      <c r="N702" s="25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 ht="18" customHeight="1" x14ac:dyDescent="0.25">
      <c r="A703" s="27">
        <v>97</v>
      </c>
      <c r="B703" s="9"/>
      <c r="C703" s="21"/>
      <c r="D703" s="8"/>
      <c r="E703" s="8"/>
      <c r="F703" s="8"/>
      <c r="G703" s="8"/>
      <c r="H703" s="8"/>
      <c r="I703" s="8"/>
      <c r="J703" s="8"/>
      <c r="K703" s="34"/>
      <c r="L703" s="35"/>
      <c r="M703" s="66"/>
      <c r="N703" s="25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 ht="18" customHeight="1" x14ac:dyDescent="0.25">
      <c r="A704" s="27">
        <v>98</v>
      </c>
      <c r="B704" s="9"/>
      <c r="C704" s="21"/>
      <c r="D704" s="8"/>
      <c r="E704" s="8"/>
      <c r="F704" s="8"/>
      <c r="G704" s="8"/>
      <c r="H704" s="8"/>
      <c r="I704" s="8"/>
      <c r="J704" s="8"/>
      <c r="K704" s="34"/>
      <c r="L704" s="35"/>
      <c r="M704" s="66"/>
      <c r="N704" s="25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 ht="18" customHeight="1" x14ac:dyDescent="0.25">
      <c r="A705" s="27">
        <v>99</v>
      </c>
      <c r="B705" s="9"/>
      <c r="C705" s="21"/>
      <c r="D705" s="8"/>
      <c r="E705" s="8"/>
      <c r="F705" s="8"/>
      <c r="G705" s="8"/>
      <c r="H705" s="8"/>
      <c r="I705" s="8"/>
      <c r="J705" s="8"/>
      <c r="K705" s="34"/>
      <c r="L705" s="35"/>
      <c r="M705" s="66"/>
      <c r="N705" s="25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 ht="18" customHeight="1" x14ac:dyDescent="0.25">
      <c r="A706" s="27">
        <v>100</v>
      </c>
      <c r="B706" s="9"/>
      <c r="C706" s="21"/>
      <c r="D706" s="8"/>
      <c r="E706" s="8"/>
      <c r="F706" s="8"/>
      <c r="G706" s="8"/>
      <c r="H706" s="8"/>
      <c r="I706" s="8"/>
      <c r="J706" s="8"/>
      <c r="K706" s="34"/>
      <c r="L706" s="35"/>
      <c r="M706" s="66"/>
      <c r="N706" s="25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 ht="18" customHeight="1" x14ac:dyDescent="0.25">
      <c r="A707" s="27">
        <v>101</v>
      </c>
      <c r="B707" s="9"/>
      <c r="C707" s="21"/>
      <c r="D707" s="8"/>
      <c r="E707" s="8"/>
      <c r="F707" s="8"/>
      <c r="G707" s="8"/>
      <c r="H707" s="8"/>
      <c r="I707" s="8"/>
      <c r="J707" s="8"/>
      <c r="K707" s="34"/>
      <c r="L707" s="35"/>
      <c r="M707" s="66"/>
      <c r="N707" s="25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 ht="18" customHeight="1" x14ac:dyDescent="0.25">
      <c r="A708" s="27">
        <v>102</v>
      </c>
      <c r="B708" s="9"/>
      <c r="C708" s="21"/>
      <c r="D708" s="8"/>
      <c r="E708" s="8"/>
      <c r="F708" s="8"/>
      <c r="G708" s="8"/>
      <c r="H708" s="8"/>
      <c r="I708" s="8"/>
      <c r="J708" s="8"/>
      <c r="K708" s="34"/>
      <c r="L708" s="35"/>
      <c r="M708" s="66"/>
      <c r="N708" s="25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 ht="18" customHeight="1" x14ac:dyDescent="0.25">
      <c r="A709" s="27">
        <v>103</v>
      </c>
      <c r="B709" s="9"/>
      <c r="C709" s="21"/>
      <c r="D709" s="8"/>
      <c r="E709" s="8"/>
      <c r="F709" s="8"/>
      <c r="G709" s="8"/>
      <c r="H709" s="8"/>
      <c r="I709" s="8"/>
      <c r="J709" s="8"/>
      <c r="K709" s="34"/>
      <c r="L709" s="35"/>
      <c r="M709" s="66"/>
      <c r="N709" s="25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 ht="18" customHeight="1" x14ac:dyDescent="0.25">
      <c r="A710" s="27">
        <v>104</v>
      </c>
      <c r="B710" s="9"/>
      <c r="C710" s="21"/>
      <c r="D710" s="8"/>
      <c r="E710" s="8"/>
      <c r="F710" s="8"/>
      <c r="G710" s="8"/>
      <c r="H710" s="8"/>
      <c r="I710" s="8"/>
      <c r="J710" s="8"/>
      <c r="K710" s="34"/>
      <c r="L710" s="35"/>
      <c r="M710" s="66"/>
      <c r="N710" s="25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 ht="18" customHeight="1" x14ac:dyDescent="0.25">
      <c r="A711" s="27">
        <v>105</v>
      </c>
      <c r="B711" s="9"/>
      <c r="C711" s="21"/>
      <c r="D711" s="8"/>
      <c r="E711" s="8"/>
      <c r="F711" s="8"/>
      <c r="G711" s="8"/>
      <c r="H711" s="8"/>
      <c r="I711" s="8"/>
      <c r="J711" s="8"/>
      <c r="K711" s="34"/>
      <c r="L711" s="35"/>
      <c r="M711" s="66"/>
      <c r="N711" s="25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 ht="18" customHeight="1" x14ac:dyDescent="0.25">
      <c r="A712" s="27">
        <v>106</v>
      </c>
      <c r="B712" s="9"/>
      <c r="C712" s="21"/>
      <c r="D712" s="8"/>
      <c r="E712" s="8"/>
      <c r="F712" s="8"/>
      <c r="G712" s="8"/>
      <c r="H712" s="8"/>
      <c r="I712" s="8"/>
      <c r="J712" s="8"/>
      <c r="K712" s="34"/>
      <c r="L712" s="35"/>
      <c r="M712" s="66"/>
      <c r="N712" s="25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 ht="18" customHeight="1" x14ac:dyDescent="0.25">
      <c r="A713" s="27">
        <v>107</v>
      </c>
      <c r="B713" s="9"/>
      <c r="C713" s="21"/>
      <c r="D713" s="8"/>
      <c r="E713" s="8"/>
      <c r="F713" s="8"/>
      <c r="G713" s="8"/>
      <c r="H713" s="8"/>
      <c r="I713" s="8"/>
      <c r="J713" s="8"/>
      <c r="K713" s="34"/>
      <c r="L713" s="35"/>
      <c r="M713" s="66"/>
      <c r="N713" s="25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 ht="18" customHeight="1" x14ac:dyDescent="0.25">
      <c r="A714" s="27">
        <v>108</v>
      </c>
      <c r="B714" s="9"/>
      <c r="C714" s="21"/>
      <c r="D714" s="8"/>
      <c r="E714" s="8"/>
      <c r="F714" s="8"/>
      <c r="G714" s="8"/>
      <c r="H714" s="8"/>
      <c r="I714" s="8"/>
      <c r="J714" s="8"/>
      <c r="K714" s="34"/>
      <c r="L714" s="35"/>
      <c r="M714" s="66"/>
      <c r="N714" s="25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 ht="18" customHeight="1" x14ac:dyDescent="0.25">
      <c r="A715" s="27">
        <v>109</v>
      </c>
      <c r="B715" s="9"/>
      <c r="C715" s="21"/>
      <c r="D715" s="8"/>
      <c r="E715" s="8"/>
      <c r="F715" s="8"/>
      <c r="G715" s="8"/>
      <c r="H715" s="8"/>
      <c r="I715" s="8"/>
      <c r="J715" s="8"/>
      <c r="K715" s="34"/>
      <c r="L715" s="35"/>
      <c r="M715" s="66"/>
      <c r="N715" s="25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 ht="18" customHeight="1" x14ac:dyDescent="0.25">
      <c r="A716" s="27">
        <v>110</v>
      </c>
      <c r="B716" s="9"/>
      <c r="C716" s="21"/>
      <c r="D716" s="8"/>
      <c r="E716" s="8"/>
      <c r="F716" s="8"/>
      <c r="G716" s="8"/>
      <c r="H716" s="8"/>
      <c r="I716" s="8"/>
      <c r="J716" s="8"/>
      <c r="K716" s="34"/>
      <c r="L716" s="35"/>
      <c r="M716" s="66"/>
      <c r="N716" s="25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 ht="18" customHeight="1" x14ac:dyDescent="0.25">
      <c r="A717" s="27">
        <v>111</v>
      </c>
      <c r="B717" s="9"/>
      <c r="C717" s="21"/>
      <c r="D717" s="8"/>
      <c r="E717" s="8"/>
      <c r="F717" s="8"/>
      <c r="G717" s="8"/>
      <c r="H717" s="8"/>
      <c r="I717" s="8"/>
      <c r="J717" s="8"/>
      <c r="K717" s="34"/>
      <c r="L717" s="35"/>
      <c r="M717" s="66"/>
      <c r="N717" s="25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 ht="18" customHeight="1" x14ac:dyDescent="0.25">
      <c r="A718" s="27">
        <v>112</v>
      </c>
      <c r="B718" s="9"/>
      <c r="C718" s="21"/>
      <c r="D718" s="8"/>
      <c r="E718" s="8"/>
      <c r="F718" s="8"/>
      <c r="G718" s="8"/>
      <c r="H718" s="8"/>
      <c r="I718" s="8"/>
      <c r="J718" s="8"/>
      <c r="K718" s="34"/>
      <c r="L718" s="35"/>
      <c r="M718" s="66"/>
      <c r="N718" s="25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 ht="18" customHeight="1" x14ac:dyDescent="0.25">
      <c r="A719" s="27">
        <v>113</v>
      </c>
      <c r="B719" s="9"/>
      <c r="C719" s="21"/>
      <c r="D719" s="8"/>
      <c r="E719" s="8"/>
      <c r="F719" s="8"/>
      <c r="G719" s="8"/>
      <c r="H719" s="8"/>
      <c r="I719" s="8"/>
      <c r="J719" s="8"/>
      <c r="K719" s="34"/>
      <c r="L719" s="35"/>
      <c r="M719" s="66"/>
      <c r="N719" s="25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 ht="18" customHeight="1" x14ac:dyDescent="0.25">
      <c r="A720" s="27">
        <v>114</v>
      </c>
      <c r="B720" s="9"/>
      <c r="C720" s="21"/>
      <c r="D720" s="8"/>
      <c r="E720" s="8"/>
      <c r="F720" s="8"/>
      <c r="G720" s="8"/>
      <c r="H720" s="8"/>
      <c r="I720" s="8"/>
      <c r="J720" s="8"/>
      <c r="K720" s="34"/>
      <c r="L720" s="35"/>
      <c r="M720" s="66"/>
      <c r="N720" s="25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 ht="18" customHeight="1" x14ac:dyDescent="0.25">
      <c r="A721" s="27">
        <v>115</v>
      </c>
      <c r="B721" s="9"/>
      <c r="C721" s="21"/>
      <c r="D721" s="8"/>
      <c r="E721" s="8"/>
      <c r="F721" s="8"/>
      <c r="G721" s="8"/>
      <c r="H721" s="8"/>
      <c r="I721" s="8"/>
      <c r="J721" s="8"/>
      <c r="K721" s="34"/>
      <c r="L721" s="35"/>
      <c r="M721" s="66"/>
      <c r="N721" s="25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 ht="18" customHeight="1" x14ac:dyDescent="0.25">
      <c r="A722" s="27">
        <v>116</v>
      </c>
      <c r="B722" s="9"/>
      <c r="C722" s="21"/>
      <c r="D722" s="8"/>
      <c r="E722" s="8"/>
      <c r="F722" s="8"/>
      <c r="G722" s="8"/>
      <c r="H722" s="8"/>
      <c r="I722" s="8"/>
      <c r="J722" s="8"/>
      <c r="K722" s="34"/>
      <c r="L722" s="35"/>
      <c r="M722" s="66"/>
      <c r="N722" s="25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 ht="18" customHeight="1" x14ac:dyDescent="0.25">
      <c r="A723" s="27">
        <v>117</v>
      </c>
      <c r="B723" s="9"/>
      <c r="C723" s="21"/>
      <c r="D723" s="8"/>
      <c r="E723" s="8"/>
      <c r="F723" s="8"/>
      <c r="G723" s="8"/>
      <c r="H723" s="8"/>
      <c r="I723" s="8"/>
      <c r="J723" s="8"/>
      <c r="K723" s="34"/>
      <c r="L723" s="35"/>
      <c r="M723" s="66"/>
      <c r="N723" s="25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 ht="18" customHeight="1" x14ac:dyDescent="0.25">
      <c r="A724" s="27">
        <v>118</v>
      </c>
      <c r="B724" s="9"/>
      <c r="C724" s="21"/>
      <c r="D724" s="8"/>
      <c r="E724" s="8"/>
      <c r="F724" s="8"/>
      <c r="G724" s="8"/>
      <c r="H724" s="8"/>
      <c r="I724" s="8"/>
      <c r="J724" s="8"/>
      <c r="K724" s="34"/>
      <c r="L724" s="35"/>
      <c r="M724" s="66"/>
      <c r="N724" s="25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 ht="18" customHeight="1" x14ac:dyDescent="0.25">
      <c r="A725" s="27">
        <v>119</v>
      </c>
      <c r="B725" s="9"/>
      <c r="C725" s="21"/>
      <c r="D725" s="8"/>
      <c r="E725" s="8"/>
      <c r="F725" s="8"/>
      <c r="G725" s="8"/>
      <c r="H725" s="8"/>
      <c r="I725" s="8"/>
      <c r="J725" s="8"/>
      <c r="K725" s="34"/>
      <c r="L725" s="35"/>
      <c r="M725" s="66"/>
      <c r="N725" s="25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 ht="18" customHeight="1" x14ac:dyDescent="0.25">
      <c r="A726" s="27">
        <v>120</v>
      </c>
      <c r="B726" s="9"/>
      <c r="C726" s="21"/>
      <c r="D726" s="8"/>
      <c r="E726" s="8"/>
      <c r="F726" s="8"/>
      <c r="G726" s="8"/>
      <c r="H726" s="8"/>
      <c r="I726" s="8"/>
      <c r="J726" s="8"/>
      <c r="K726" s="34"/>
      <c r="L726" s="35"/>
      <c r="M726" s="66"/>
      <c r="N726" s="25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 ht="18" customHeight="1" x14ac:dyDescent="0.25">
      <c r="A727" s="27">
        <v>121</v>
      </c>
      <c r="B727" s="9"/>
      <c r="C727" s="21"/>
      <c r="D727" s="8"/>
      <c r="E727" s="8"/>
      <c r="F727" s="8"/>
      <c r="G727" s="8"/>
      <c r="H727" s="8"/>
      <c r="I727" s="8"/>
      <c r="J727" s="8"/>
      <c r="K727" s="34"/>
      <c r="L727" s="35"/>
      <c r="M727" s="66"/>
      <c r="N727" s="25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 ht="18" customHeight="1" x14ac:dyDescent="0.25">
      <c r="A728" s="27">
        <v>122</v>
      </c>
      <c r="B728" s="9"/>
      <c r="C728" s="21"/>
      <c r="D728" s="8"/>
      <c r="E728" s="8"/>
      <c r="F728" s="8"/>
      <c r="G728" s="8"/>
      <c r="H728" s="8"/>
      <c r="I728" s="8"/>
      <c r="J728" s="8"/>
      <c r="K728" s="34"/>
      <c r="L728" s="35"/>
      <c r="M728" s="66"/>
      <c r="N728" s="25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 ht="18" customHeight="1" x14ac:dyDescent="0.25">
      <c r="A729" s="27">
        <v>123</v>
      </c>
      <c r="B729" s="9"/>
      <c r="C729" s="21"/>
      <c r="D729" s="8"/>
      <c r="E729" s="8"/>
      <c r="F729" s="8"/>
      <c r="G729" s="8"/>
      <c r="H729" s="8"/>
      <c r="I729" s="8"/>
      <c r="J729" s="8"/>
      <c r="K729" s="34"/>
      <c r="L729" s="35"/>
      <c r="M729" s="66"/>
      <c r="N729" s="25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 ht="18" customHeight="1" x14ac:dyDescent="0.25">
      <c r="A730" s="27">
        <v>124</v>
      </c>
      <c r="B730" s="9"/>
      <c r="C730" s="21"/>
      <c r="D730" s="8"/>
      <c r="E730" s="8"/>
      <c r="F730" s="8"/>
      <c r="G730" s="8"/>
      <c r="H730" s="8"/>
      <c r="I730" s="8"/>
      <c r="J730" s="8"/>
      <c r="K730" s="34"/>
      <c r="L730" s="35"/>
      <c r="M730" s="66"/>
      <c r="N730" s="25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 ht="18" customHeight="1" x14ac:dyDescent="0.25">
      <c r="A731" s="27">
        <v>125</v>
      </c>
      <c r="B731" s="9"/>
      <c r="C731" s="21"/>
      <c r="D731" s="8"/>
      <c r="E731" s="8"/>
      <c r="F731" s="8"/>
      <c r="G731" s="8"/>
      <c r="H731" s="8"/>
      <c r="I731" s="8"/>
      <c r="J731" s="8"/>
      <c r="K731" s="34"/>
      <c r="L731" s="35"/>
      <c r="M731" s="66"/>
      <c r="N731" s="25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 ht="18" customHeight="1" x14ac:dyDescent="0.25">
      <c r="A732" s="27">
        <v>126</v>
      </c>
      <c r="B732" s="9"/>
      <c r="C732" s="21"/>
      <c r="D732" s="8"/>
      <c r="E732" s="8"/>
      <c r="F732" s="8"/>
      <c r="G732" s="8"/>
      <c r="H732" s="8"/>
      <c r="I732" s="8"/>
      <c r="J732" s="8"/>
      <c r="K732" s="34"/>
      <c r="L732" s="35"/>
      <c r="M732" s="66"/>
      <c r="N732" s="25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 ht="18" customHeight="1" x14ac:dyDescent="0.25">
      <c r="A733" s="27">
        <v>127</v>
      </c>
      <c r="B733" s="9"/>
      <c r="C733" s="21"/>
      <c r="D733" s="8"/>
      <c r="E733" s="8"/>
      <c r="F733" s="8"/>
      <c r="G733" s="8"/>
      <c r="H733" s="8"/>
      <c r="I733" s="8"/>
      <c r="J733" s="8"/>
      <c r="K733" s="34"/>
      <c r="L733" s="35"/>
      <c r="M733" s="66"/>
      <c r="N733" s="25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18" customHeight="1" x14ac:dyDescent="0.25">
      <c r="A734" s="27">
        <v>128</v>
      </c>
      <c r="B734" s="9"/>
      <c r="C734" s="21"/>
      <c r="D734" s="8"/>
      <c r="E734" s="8"/>
      <c r="F734" s="8"/>
      <c r="G734" s="8"/>
      <c r="H734" s="8"/>
      <c r="I734" s="8"/>
      <c r="J734" s="8"/>
      <c r="K734" s="34"/>
      <c r="L734" s="35"/>
      <c r="M734" s="66"/>
      <c r="N734" s="25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 ht="18" customHeight="1" x14ac:dyDescent="0.25">
      <c r="A735" s="27">
        <v>129</v>
      </c>
      <c r="B735" s="9"/>
      <c r="C735" s="21"/>
      <c r="D735" s="8"/>
      <c r="E735" s="8"/>
      <c r="F735" s="8"/>
      <c r="G735" s="8"/>
      <c r="H735" s="8"/>
      <c r="I735" s="8"/>
      <c r="J735" s="8"/>
      <c r="K735" s="34"/>
      <c r="L735" s="35"/>
      <c r="M735" s="66"/>
      <c r="N735" s="25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 ht="18" customHeight="1" x14ac:dyDescent="0.25">
      <c r="A736" s="27">
        <v>130</v>
      </c>
      <c r="B736" s="9"/>
      <c r="C736" s="21"/>
      <c r="D736" s="8"/>
      <c r="E736" s="8"/>
      <c r="F736" s="8"/>
      <c r="G736" s="8"/>
      <c r="H736" s="8"/>
      <c r="I736" s="8"/>
      <c r="J736" s="8"/>
      <c r="K736" s="34"/>
      <c r="L736" s="35"/>
      <c r="M736" s="66"/>
      <c r="N736" s="25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 ht="18" customHeight="1" x14ac:dyDescent="0.25">
      <c r="A737" s="27">
        <v>131</v>
      </c>
      <c r="B737" s="9"/>
      <c r="C737" s="21"/>
      <c r="D737" s="8"/>
      <c r="E737" s="8"/>
      <c r="F737" s="8"/>
      <c r="G737" s="8"/>
      <c r="H737" s="8"/>
      <c r="I737" s="8"/>
      <c r="J737" s="8"/>
      <c r="K737" s="34"/>
      <c r="L737" s="35"/>
      <c r="M737" s="66"/>
      <c r="N737" s="25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 ht="18" customHeight="1" x14ac:dyDescent="0.25">
      <c r="A738" s="27">
        <v>132</v>
      </c>
      <c r="B738" s="9"/>
      <c r="C738" s="21"/>
      <c r="D738" s="8"/>
      <c r="E738" s="8"/>
      <c r="F738" s="8"/>
      <c r="G738" s="8"/>
      <c r="H738" s="8"/>
      <c r="I738" s="8"/>
      <c r="J738" s="8"/>
      <c r="K738" s="34"/>
      <c r="L738" s="35"/>
      <c r="M738" s="66"/>
      <c r="N738" s="25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 ht="18" customHeight="1" x14ac:dyDescent="0.25">
      <c r="A739" s="27">
        <v>133</v>
      </c>
      <c r="B739" s="9"/>
      <c r="C739" s="21"/>
      <c r="D739" s="8"/>
      <c r="E739" s="8"/>
      <c r="F739" s="8"/>
      <c r="G739" s="8"/>
      <c r="H739" s="8"/>
      <c r="I739" s="8"/>
      <c r="J739" s="8"/>
      <c r="K739" s="34"/>
      <c r="L739" s="35"/>
      <c r="M739" s="66"/>
      <c r="N739" s="25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 ht="18" customHeight="1" x14ac:dyDescent="0.25">
      <c r="A740" s="27">
        <v>134</v>
      </c>
      <c r="B740" s="9"/>
      <c r="C740" s="21"/>
      <c r="D740" s="8"/>
      <c r="E740" s="8"/>
      <c r="F740" s="8"/>
      <c r="G740" s="8"/>
      <c r="H740" s="8"/>
      <c r="I740" s="8"/>
      <c r="J740" s="8"/>
      <c r="K740" s="34"/>
      <c r="L740" s="35"/>
      <c r="M740" s="66"/>
      <c r="N740" s="25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 ht="18" customHeight="1" x14ac:dyDescent="0.25">
      <c r="A741" s="27">
        <v>135</v>
      </c>
      <c r="B741" s="9"/>
      <c r="C741" s="21"/>
      <c r="D741" s="8"/>
      <c r="E741" s="8"/>
      <c r="F741" s="8"/>
      <c r="G741" s="8"/>
      <c r="H741" s="8"/>
      <c r="I741" s="8"/>
      <c r="J741" s="8"/>
      <c r="K741" s="34"/>
      <c r="L741" s="35"/>
      <c r="M741" s="66"/>
      <c r="N741" s="25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 ht="18" customHeight="1" x14ac:dyDescent="0.25">
      <c r="A742" s="27">
        <v>136</v>
      </c>
      <c r="B742" s="9"/>
      <c r="C742" s="21"/>
      <c r="D742" s="8"/>
      <c r="E742" s="8"/>
      <c r="F742" s="8"/>
      <c r="G742" s="8"/>
      <c r="H742" s="8"/>
      <c r="I742" s="8"/>
      <c r="J742" s="8"/>
      <c r="K742" s="34"/>
      <c r="L742" s="35"/>
      <c r="M742" s="66"/>
      <c r="N742" s="25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 ht="18" customHeight="1" x14ac:dyDescent="0.25">
      <c r="A743" s="27">
        <v>137</v>
      </c>
      <c r="B743" s="9"/>
      <c r="C743" s="21"/>
      <c r="D743" s="8"/>
      <c r="E743" s="8"/>
      <c r="F743" s="8"/>
      <c r="G743" s="8"/>
      <c r="H743" s="8"/>
      <c r="I743" s="8"/>
      <c r="J743" s="8"/>
      <c r="K743" s="34"/>
      <c r="L743" s="35"/>
      <c r="M743" s="66"/>
      <c r="N743" s="25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 ht="18" customHeight="1" x14ac:dyDescent="0.25">
      <c r="A744" s="27">
        <v>138</v>
      </c>
      <c r="B744" s="9"/>
      <c r="C744" s="21"/>
      <c r="D744" s="8"/>
      <c r="E744" s="8"/>
      <c r="F744" s="8"/>
      <c r="G744" s="8"/>
      <c r="H744" s="8"/>
      <c r="I744" s="8"/>
      <c r="J744" s="8"/>
      <c r="K744" s="34"/>
      <c r="L744" s="35"/>
      <c r="M744" s="66"/>
      <c r="N744" s="25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 ht="18" customHeight="1" x14ac:dyDescent="0.25">
      <c r="A745" s="27">
        <v>139</v>
      </c>
      <c r="B745" s="9"/>
      <c r="C745" s="21"/>
      <c r="D745" s="8"/>
      <c r="E745" s="8"/>
      <c r="F745" s="8"/>
      <c r="G745" s="8"/>
      <c r="H745" s="8"/>
      <c r="I745" s="8"/>
      <c r="J745" s="8"/>
      <c r="K745" s="34"/>
      <c r="L745" s="35"/>
      <c r="M745" s="66"/>
      <c r="N745" s="25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 ht="18" customHeight="1" x14ac:dyDescent="0.25">
      <c r="A746" s="27">
        <v>140</v>
      </c>
      <c r="B746" s="9"/>
      <c r="C746" s="21"/>
      <c r="D746" s="8"/>
      <c r="E746" s="8"/>
      <c r="F746" s="8"/>
      <c r="G746" s="8"/>
      <c r="H746" s="8"/>
      <c r="I746" s="8"/>
      <c r="J746" s="8"/>
      <c r="K746" s="34"/>
      <c r="L746" s="35"/>
      <c r="M746" s="66"/>
      <c r="N746" s="25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 ht="18" customHeight="1" x14ac:dyDescent="0.25">
      <c r="A747" s="27">
        <v>141</v>
      </c>
      <c r="B747" s="9"/>
      <c r="C747" s="21"/>
      <c r="D747" s="8"/>
      <c r="E747" s="8"/>
      <c r="F747" s="8"/>
      <c r="G747" s="8"/>
      <c r="H747" s="8"/>
      <c r="I747" s="8"/>
      <c r="J747" s="8"/>
      <c r="K747" s="34"/>
      <c r="L747" s="35"/>
      <c r="M747" s="66"/>
      <c r="N747" s="25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 ht="18" customHeight="1" x14ac:dyDescent="0.25">
      <c r="A748" s="27">
        <v>142</v>
      </c>
      <c r="B748" s="9"/>
      <c r="C748" s="8"/>
      <c r="D748" s="8"/>
      <c r="E748" s="8"/>
      <c r="F748" s="8"/>
      <c r="G748" s="8"/>
      <c r="H748" s="8"/>
      <c r="I748" s="8"/>
      <c r="J748" s="8"/>
      <c r="K748" s="34"/>
      <c r="L748" s="35"/>
      <c r="M748" s="66"/>
      <c r="N748" s="25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 ht="18" customHeight="1" x14ac:dyDescent="0.25">
      <c r="A749" s="27">
        <v>143</v>
      </c>
      <c r="B749" s="9"/>
      <c r="C749" s="8"/>
      <c r="D749" s="8"/>
      <c r="E749" s="8"/>
      <c r="F749" s="8"/>
      <c r="G749" s="8"/>
      <c r="H749" s="8"/>
      <c r="I749" s="8"/>
      <c r="J749" s="8"/>
      <c r="K749" s="34"/>
      <c r="L749" s="35"/>
      <c r="M749" s="66"/>
      <c r="N749" s="25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 ht="18" customHeight="1" x14ac:dyDescent="0.25">
      <c r="A750" s="27">
        <v>144</v>
      </c>
      <c r="B750" s="9"/>
      <c r="C750" s="8"/>
      <c r="D750" s="8"/>
      <c r="E750" s="8"/>
      <c r="F750" s="8"/>
      <c r="G750" s="8"/>
      <c r="H750" s="8"/>
      <c r="I750" s="8"/>
      <c r="J750" s="8"/>
      <c r="K750" s="34"/>
      <c r="L750" s="35"/>
      <c r="M750" s="66"/>
      <c r="N750" s="25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 ht="18" customHeight="1" x14ac:dyDescent="0.25">
      <c r="A751" s="27">
        <v>145</v>
      </c>
      <c r="B751" s="9"/>
      <c r="C751" s="8"/>
      <c r="D751" s="8"/>
      <c r="E751" s="8"/>
      <c r="F751" s="8"/>
      <c r="G751" s="8"/>
      <c r="H751" s="8"/>
      <c r="I751" s="8"/>
      <c r="J751" s="8"/>
      <c r="K751" s="34"/>
      <c r="L751" s="35"/>
      <c r="M751" s="66"/>
      <c r="N751" s="25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 ht="18" customHeight="1" x14ac:dyDescent="0.25">
      <c r="A752" s="27">
        <v>146</v>
      </c>
      <c r="B752" s="9"/>
      <c r="C752" s="8"/>
      <c r="D752" s="8"/>
      <c r="E752" s="8"/>
      <c r="F752" s="8"/>
      <c r="G752" s="8"/>
      <c r="H752" s="8"/>
      <c r="I752" s="8"/>
      <c r="J752" s="8"/>
      <c r="K752" s="34"/>
      <c r="L752" s="35"/>
      <c r="M752" s="66"/>
      <c r="N752" s="25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 ht="18" customHeight="1" x14ac:dyDescent="0.25">
      <c r="A753" s="27">
        <v>147</v>
      </c>
      <c r="B753" s="9"/>
      <c r="C753" s="8"/>
      <c r="D753" s="8"/>
      <c r="E753" s="8"/>
      <c r="F753" s="8"/>
      <c r="G753" s="8"/>
      <c r="H753" s="8"/>
      <c r="I753" s="8"/>
      <c r="J753" s="8"/>
      <c r="K753" s="34"/>
      <c r="L753" s="35"/>
      <c r="M753" s="66"/>
      <c r="N753" s="25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 ht="18" customHeight="1" x14ac:dyDescent="0.25">
      <c r="A754" s="27">
        <v>148</v>
      </c>
      <c r="B754" s="9"/>
      <c r="C754" s="8"/>
      <c r="D754" s="8"/>
      <c r="E754" s="8"/>
      <c r="F754" s="8"/>
      <c r="G754" s="8"/>
      <c r="H754" s="8"/>
      <c r="I754" s="8"/>
      <c r="J754" s="8"/>
      <c r="K754" s="34"/>
      <c r="L754" s="35"/>
      <c r="M754" s="66"/>
      <c r="N754" s="25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 ht="18" customHeight="1" x14ac:dyDescent="0.25">
      <c r="A755" s="27">
        <v>149</v>
      </c>
      <c r="B755" s="9"/>
      <c r="C755" s="8"/>
      <c r="D755" s="8"/>
      <c r="E755" s="8"/>
      <c r="F755" s="8"/>
      <c r="G755" s="8"/>
      <c r="H755" s="8"/>
      <c r="I755" s="8"/>
      <c r="J755" s="8"/>
      <c r="K755" s="34"/>
      <c r="L755" s="35"/>
      <c r="M755" s="66"/>
      <c r="N755" s="25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 ht="18" customHeight="1" x14ac:dyDescent="0.25">
      <c r="A756" s="27">
        <v>150</v>
      </c>
      <c r="B756" s="9"/>
      <c r="C756" s="8"/>
      <c r="D756" s="8"/>
      <c r="E756" s="8"/>
      <c r="F756" s="8"/>
      <c r="G756" s="8"/>
      <c r="H756" s="8"/>
      <c r="I756" s="8"/>
      <c r="J756" s="8"/>
      <c r="K756" s="34"/>
      <c r="L756" s="35"/>
      <c r="M756" s="66"/>
      <c r="N756" s="25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 ht="18" customHeight="1" x14ac:dyDescent="0.25">
      <c r="A757" s="27">
        <v>151</v>
      </c>
      <c r="B757" s="9"/>
      <c r="C757" s="8"/>
      <c r="D757" s="8"/>
      <c r="E757" s="8"/>
      <c r="F757" s="8"/>
      <c r="G757" s="8"/>
      <c r="H757" s="8"/>
      <c r="I757" s="8"/>
      <c r="J757" s="8"/>
      <c r="K757" s="34"/>
      <c r="L757" s="35"/>
      <c r="M757" s="66"/>
      <c r="N757" s="25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 ht="18" customHeight="1" x14ac:dyDescent="0.25">
      <c r="A758" s="27">
        <v>152</v>
      </c>
      <c r="B758" s="9"/>
      <c r="C758" s="8"/>
      <c r="D758" s="8"/>
      <c r="E758" s="8"/>
      <c r="F758" s="8"/>
      <c r="G758" s="8"/>
      <c r="H758" s="8"/>
      <c r="I758" s="8"/>
      <c r="J758" s="8"/>
      <c r="K758" s="34"/>
      <c r="L758" s="35"/>
      <c r="M758" s="66"/>
      <c r="N758" s="25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 ht="18" customHeight="1" x14ac:dyDescent="0.25">
      <c r="A759" s="27">
        <v>153</v>
      </c>
      <c r="B759" s="9"/>
      <c r="C759" s="8"/>
      <c r="D759" s="8"/>
      <c r="E759" s="8"/>
      <c r="F759" s="8"/>
      <c r="G759" s="8"/>
      <c r="H759" s="8"/>
      <c r="I759" s="8"/>
      <c r="J759" s="8"/>
      <c r="K759" s="34"/>
      <c r="L759" s="35"/>
      <c r="M759" s="66"/>
      <c r="N759" s="25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 ht="18" customHeight="1" x14ac:dyDescent="0.25">
      <c r="A760" s="27">
        <v>154</v>
      </c>
      <c r="B760" s="9"/>
      <c r="C760" s="8"/>
      <c r="D760" s="8"/>
      <c r="E760" s="8"/>
      <c r="F760" s="8"/>
      <c r="G760" s="8"/>
      <c r="H760" s="8"/>
      <c r="I760" s="8"/>
      <c r="J760" s="8"/>
      <c r="K760" s="34"/>
      <c r="L760" s="35"/>
      <c r="M760" s="66"/>
      <c r="N760" s="25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 ht="18" customHeight="1" x14ac:dyDescent="0.25">
      <c r="A761" s="27">
        <v>155</v>
      </c>
      <c r="B761" s="9"/>
      <c r="C761" s="8"/>
      <c r="D761" s="8"/>
      <c r="E761" s="8"/>
      <c r="F761" s="8"/>
      <c r="G761" s="8"/>
      <c r="H761" s="8"/>
      <c r="I761" s="8"/>
      <c r="J761" s="8"/>
      <c r="K761" s="34"/>
      <c r="L761" s="35"/>
      <c r="M761" s="66"/>
      <c r="N761" s="25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 ht="18" customHeight="1" x14ac:dyDescent="0.25">
      <c r="A762" s="27">
        <v>156</v>
      </c>
      <c r="B762" s="9"/>
      <c r="C762" s="8"/>
      <c r="D762" s="8"/>
      <c r="E762" s="8"/>
      <c r="F762" s="8"/>
      <c r="G762" s="8"/>
      <c r="H762" s="8"/>
      <c r="I762" s="8"/>
      <c r="J762" s="8"/>
      <c r="K762" s="34"/>
      <c r="L762" s="35"/>
      <c r="M762" s="66"/>
      <c r="N762" s="25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 ht="18" customHeight="1" x14ac:dyDescent="0.25">
      <c r="A763" s="27">
        <v>157</v>
      </c>
      <c r="B763" s="9"/>
      <c r="C763" s="8"/>
      <c r="D763" s="8"/>
      <c r="E763" s="8"/>
      <c r="F763" s="8"/>
      <c r="G763" s="8"/>
      <c r="H763" s="8"/>
      <c r="I763" s="8"/>
      <c r="J763" s="8"/>
      <c r="K763" s="34"/>
      <c r="L763" s="35"/>
      <c r="M763" s="66"/>
      <c r="N763" s="25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 ht="18" customHeight="1" x14ac:dyDescent="0.25">
      <c r="A764" s="27">
        <v>158</v>
      </c>
      <c r="B764" s="9"/>
      <c r="C764" s="8"/>
      <c r="D764" s="8"/>
      <c r="E764" s="8"/>
      <c r="F764" s="8"/>
      <c r="G764" s="8"/>
      <c r="H764" s="8"/>
      <c r="I764" s="8"/>
      <c r="J764" s="8"/>
      <c r="K764" s="34"/>
      <c r="L764" s="35"/>
      <c r="M764" s="66"/>
      <c r="N764" s="25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 ht="18" customHeight="1" x14ac:dyDescent="0.25">
      <c r="A765" s="27">
        <v>159</v>
      </c>
      <c r="B765" s="9"/>
      <c r="C765" s="8"/>
      <c r="D765" s="8"/>
      <c r="E765" s="8"/>
      <c r="F765" s="8"/>
      <c r="G765" s="8"/>
      <c r="H765" s="8"/>
      <c r="I765" s="8"/>
      <c r="J765" s="8"/>
      <c r="K765" s="34"/>
      <c r="L765" s="35"/>
      <c r="M765" s="66"/>
      <c r="N765" s="25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 ht="18" customHeight="1" x14ac:dyDescent="0.25">
      <c r="A766" s="27">
        <v>160</v>
      </c>
      <c r="B766" s="9"/>
      <c r="C766" s="8"/>
      <c r="D766" s="8"/>
      <c r="E766" s="8"/>
      <c r="F766" s="8"/>
      <c r="G766" s="8"/>
      <c r="H766" s="8"/>
      <c r="I766" s="8"/>
      <c r="J766" s="8"/>
      <c r="K766" s="34"/>
      <c r="L766" s="35"/>
      <c r="M766" s="66"/>
      <c r="N766" s="25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 ht="18" customHeight="1" x14ac:dyDescent="0.25">
      <c r="A767" s="27">
        <v>161</v>
      </c>
      <c r="B767" s="9"/>
      <c r="C767" s="8"/>
      <c r="D767" s="8"/>
      <c r="E767" s="8"/>
      <c r="F767" s="8"/>
      <c r="G767" s="8"/>
      <c r="H767" s="8"/>
      <c r="I767" s="8"/>
      <c r="J767" s="8"/>
      <c r="K767" s="34"/>
      <c r="L767" s="35"/>
      <c r="M767" s="66"/>
      <c r="N767" s="25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 ht="18" customHeight="1" x14ac:dyDescent="0.25">
      <c r="A768" s="27">
        <v>162</v>
      </c>
      <c r="B768" s="9"/>
      <c r="C768" s="8"/>
      <c r="D768" s="8"/>
      <c r="E768" s="8"/>
      <c r="F768" s="8"/>
      <c r="G768" s="8"/>
      <c r="H768" s="8"/>
      <c r="I768" s="8"/>
      <c r="J768" s="8"/>
      <c r="K768" s="34"/>
      <c r="L768" s="35"/>
      <c r="M768" s="66"/>
      <c r="N768" s="25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 ht="18" customHeight="1" x14ac:dyDescent="0.25">
      <c r="A769" s="27">
        <v>163</v>
      </c>
      <c r="B769" s="9"/>
      <c r="C769" s="8"/>
      <c r="D769" s="8"/>
      <c r="E769" s="8"/>
      <c r="F769" s="8"/>
      <c r="G769" s="8"/>
      <c r="H769" s="8"/>
      <c r="I769" s="8"/>
      <c r="J769" s="8"/>
      <c r="K769" s="34"/>
      <c r="L769" s="35"/>
      <c r="M769" s="66"/>
      <c r="N769" s="25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 ht="18" customHeight="1" x14ac:dyDescent="0.25">
      <c r="A770" s="27">
        <v>164</v>
      </c>
      <c r="B770" s="9"/>
      <c r="C770" s="8"/>
      <c r="D770" s="8"/>
      <c r="E770" s="8"/>
      <c r="F770" s="8"/>
      <c r="G770" s="8"/>
      <c r="H770" s="8"/>
      <c r="I770" s="8"/>
      <c r="J770" s="8"/>
      <c r="K770" s="34"/>
      <c r="L770" s="35"/>
      <c r="M770" s="66"/>
      <c r="N770" s="25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 ht="18" customHeight="1" x14ac:dyDescent="0.25">
      <c r="A771" s="27">
        <v>165</v>
      </c>
      <c r="B771" s="9"/>
      <c r="C771" s="8"/>
      <c r="D771" s="8"/>
      <c r="E771" s="8"/>
      <c r="F771" s="8"/>
      <c r="G771" s="8"/>
      <c r="H771" s="8"/>
      <c r="I771" s="8"/>
      <c r="J771" s="8"/>
      <c r="K771" s="34"/>
      <c r="L771" s="35"/>
      <c r="M771" s="66"/>
      <c r="N771" s="25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 ht="18" customHeight="1" x14ac:dyDescent="0.25">
      <c r="A772" s="27">
        <v>166</v>
      </c>
      <c r="B772" s="9"/>
      <c r="C772" s="8"/>
      <c r="D772" s="8"/>
      <c r="E772" s="8"/>
      <c r="F772" s="8"/>
      <c r="G772" s="8"/>
      <c r="H772" s="8"/>
      <c r="I772" s="8"/>
      <c r="J772" s="8"/>
      <c r="K772" s="34"/>
      <c r="L772" s="35"/>
      <c r="M772" s="66"/>
      <c r="N772" s="25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 ht="18" customHeight="1" x14ac:dyDescent="0.25">
      <c r="A773" s="27">
        <v>167</v>
      </c>
      <c r="B773" s="9"/>
      <c r="C773" s="8"/>
      <c r="D773" s="8"/>
      <c r="E773" s="8"/>
      <c r="F773" s="8"/>
      <c r="G773" s="8"/>
      <c r="H773" s="39"/>
      <c r="I773" s="8"/>
      <c r="J773" s="8"/>
      <c r="K773" s="34"/>
      <c r="L773" s="35"/>
      <c r="M773" s="66"/>
      <c r="N773" s="25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 ht="18" customHeight="1" x14ac:dyDescent="0.25">
      <c r="A774" s="27">
        <v>168</v>
      </c>
      <c r="B774" s="9"/>
      <c r="C774" s="8"/>
      <c r="D774" s="8"/>
      <c r="E774" s="8"/>
      <c r="F774" s="8"/>
      <c r="G774" s="8"/>
      <c r="H774" s="8"/>
      <c r="I774" s="8"/>
      <c r="J774" s="8"/>
      <c r="K774" s="34"/>
      <c r="L774" s="35"/>
      <c r="M774" s="66"/>
      <c r="N774" s="25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 ht="18" customHeight="1" x14ac:dyDescent="0.25">
      <c r="A775" s="27">
        <v>169</v>
      </c>
      <c r="B775" s="9"/>
      <c r="C775" s="8"/>
      <c r="D775" s="8"/>
      <c r="E775" s="8"/>
      <c r="F775" s="8"/>
      <c r="G775" s="8"/>
      <c r="H775" s="8"/>
      <c r="I775" s="8"/>
      <c r="J775" s="8"/>
      <c r="K775" s="34"/>
      <c r="L775" s="35"/>
      <c r="M775" s="66"/>
      <c r="N775" s="25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 ht="18" customHeight="1" x14ac:dyDescent="0.25">
      <c r="A776" s="27">
        <v>170</v>
      </c>
      <c r="B776" s="9"/>
      <c r="C776" s="8"/>
      <c r="D776" s="8"/>
      <c r="E776" s="8"/>
      <c r="F776" s="8"/>
      <c r="G776" s="8"/>
      <c r="H776" s="8"/>
      <c r="I776" s="8"/>
      <c r="J776" s="8"/>
      <c r="K776" s="34"/>
      <c r="L776" s="35"/>
      <c r="M776" s="66"/>
      <c r="N776" s="25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 ht="18" customHeight="1" x14ac:dyDescent="0.25">
      <c r="A777" s="27">
        <v>171</v>
      </c>
      <c r="B777" s="9"/>
      <c r="C777" s="8"/>
      <c r="D777" s="8"/>
      <c r="E777" s="8"/>
      <c r="F777" s="8"/>
      <c r="G777" s="8"/>
      <c r="H777" s="8"/>
      <c r="I777" s="8"/>
      <c r="J777" s="8"/>
      <c r="K777" s="34"/>
      <c r="L777" s="35"/>
      <c r="M777" s="66"/>
      <c r="N777" s="25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 ht="18" customHeight="1" x14ac:dyDescent="0.25">
      <c r="A778" s="27">
        <v>172</v>
      </c>
      <c r="B778" s="9"/>
      <c r="C778" s="8"/>
      <c r="D778" s="8"/>
      <c r="E778" s="8"/>
      <c r="F778" s="8"/>
      <c r="G778" s="8"/>
      <c r="H778" s="8"/>
      <c r="I778" s="8"/>
      <c r="J778" s="8"/>
      <c r="K778" s="34"/>
      <c r="L778" s="35"/>
      <c r="M778" s="66"/>
      <c r="N778" s="25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 ht="18" customHeight="1" x14ac:dyDescent="0.25">
      <c r="A779" s="27">
        <v>173</v>
      </c>
      <c r="B779" s="9"/>
      <c r="C779" s="8"/>
      <c r="D779" s="8"/>
      <c r="E779" s="8"/>
      <c r="F779" s="8"/>
      <c r="G779" s="8"/>
      <c r="H779" s="8"/>
      <c r="I779" s="8"/>
      <c r="J779" s="8"/>
      <c r="K779" s="34"/>
      <c r="L779" s="35"/>
      <c r="M779" s="66"/>
      <c r="N779" s="25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 ht="18" customHeight="1" x14ac:dyDescent="0.25">
      <c r="A780" s="27">
        <v>174</v>
      </c>
      <c r="B780" s="9"/>
      <c r="C780" s="8"/>
      <c r="D780" s="8"/>
      <c r="E780" s="8"/>
      <c r="F780" s="8"/>
      <c r="G780" s="8"/>
      <c r="H780" s="8"/>
      <c r="I780" s="8"/>
      <c r="J780" s="8"/>
      <c r="K780" s="34"/>
      <c r="L780" s="35"/>
      <c r="M780" s="66"/>
      <c r="N780" s="25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 ht="18" customHeight="1" x14ac:dyDescent="0.25">
      <c r="A781" s="27">
        <v>175</v>
      </c>
      <c r="B781" s="9"/>
      <c r="C781" s="8"/>
      <c r="D781" s="8"/>
      <c r="E781" s="8"/>
      <c r="F781" s="8"/>
      <c r="G781" s="8"/>
      <c r="H781" s="8"/>
      <c r="I781" s="8"/>
      <c r="J781" s="8"/>
      <c r="K781" s="34"/>
      <c r="L781" s="35"/>
      <c r="M781" s="66"/>
      <c r="N781" s="25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 ht="18" customHeight="1" x14ac:dyDescent="0.25">
      <c r="A782" s="27">
        <v>176</v>
      </c>
      <c r="B782" s="9"/>
      <c r="C782" s="8"/>
      <c r="D782" s="8"/>
      <c r="E782" s="8"/>
      <c r="F782" s="8"/>
      <c r="G782" s="8"/>
      <c r="H782" s="8"/>
      <c r="I782" s="8"/>
      <c r="J782" s="8"/>
      <c r="K782" s="34"/>
      <c r="L782" s="35"/>
      <c r="M782" s="66"/>
      <c r="N782" s="25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 ht="18" customHeight="1" x14ac:dyDescent="0.25">
      <c r="A783" s="27">
        <v>177</v>
      </c>
      <c r="B783" s="9"/>
      <c r="C783" s="8"/>
      <c r="D783" s="8"/>
      <c r="E783" s="8"/>
      <c r="F783" s="8"/>
      <c r="G783" s="8"/>
      <c r="H783" s="8"/>
      <c r="I783" s="8"/>
      <c r="J783" s="8"/>
      <c r="K783" s="34"/>
      <c r="L783" s="35"/>
      <c r="M783" s="66"/>
      <c r="N783" s="25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 ht="18" customHeight="1" x14ac:dyDescent="0.25">
      <c r="A784" s="27">
        <v>178</v>
      </c>
      <c r="B784" s="9"/>
      <c r="C784" s="8"/>
      <c r="D784" s="8"/>
      <c r="E784" s="8"/>
      <c r="F784" s="8"/>
      <c r="G784" s="8"/>
      <c r="H784" s="8"/>
      <c r="I784" s="8"/>
      <c r="J784" s="8"/>
      <c r="K784" s="34"/>
      <c r="L784" s="35"/>
      <c r="M784" s="66"/>
      <c r="N784" s="25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 ht="18" customHeight="1" x14ac:dyDescent="0.25">
      <c r="A785" s="27">
        <v>179</v>
      </c>
      <c r="B785" s="9"/>
      <c r="C785" s="8"/>
      <c r="D785" s="8"/>
      <c r="E785" s="8"/>
      <c r="F785" s="8"/>
      <c r="G785" s="8"/>
      <c r="H785" s="8"/>
      <c r="I785" s="8"/>
      <c r="J785" s="8"/>
      <c r="K785" s="34"/>
      <c r="L785" s="35"/>
      <c r="M785" s="66"/>
      <c r="N785" s="25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 ht="18" customHeight="1" x14ac:dyDescent="0.25">
      <c r="A786" s="27">
        <v>180</v>
      </c>
      <c r="B786" s="9"/>
      <c r="C786" s="8"/>
      <c r="D786" s="8"/>
      <c r="E786" s="8"/>
      <c r="F786" s="8"/>
      <c r="G786" s="8"/>
      <c r="H786" s="8"/>
      <c r="I786" s="8"/>
      <c r="J786" s="8"/>
      <c r="K786" s="34"/>
      <c r="L786" s="35"/>
      <c r="M786" s="66"/>
      <c r="N786" s="25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 ht="18" customHeight="1" x14ac:dyDescent="0.25">
      <c r="A787" s="27">
        <v>181</v>
      </c>
      <c r="B787" s="9"/>
      <c r="C787" s="8"/>
      <c r="D787" s="8"/>
      <c r="E787" s="8"/>
      <c r="F787" s="8"/>
      <c r="G787" s="8"/>
      <c r="H787" s="8"/>
      <c r="I787" s="8"/>
      <c r="J787" s="8"/>
      <c r="K787" s="34"/>
      <c r="L787" s="35"/>
      <c r="M787" s="66"/>
      <c r="N787" s="25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 ht="18" customHeight="1" x14ac:dyDescent="0.25">
      <c r="A788" s="27">
        <v>182</v>
      </c>
      <c r="B788" s="9"/>
      <c r="C788" s="8"/>
      <c r="D788" s="8"/>
      <c r="E788" s="8"/>
      <c r="F788" s="8"/>
      <c r="G788" s="8"/>
      <c r="H788" s="8"/>
      <c r="I788" s="8"/>
      <c r="J788" s="8"/>
      <c r="K788" s="34"/>
      <c r="L788" s="35"/>
      <c r="M788" s="66"/>
      <c r="N788" s="25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 ht="18" customHeight="1" x14ac:dyDescent="0.25">
      <c r="A789" s="27">
        <v>183</v>
      </c>
      <c r="B789" s="9"/>
      <c r="C789" s="8"/>
      <c r="D789" s="8"/>
      <c r="E789" s="8"/>
      <c r="F789" s="8"/>
      <c r="G789" s="8"/>
      <c r="H789" s="8"/>
      <c r="I789" s="8"/>
      <c r="J789" s="8"/>
      <c r="K789" s="34"/>
      <c r="L789" s="35"/>
      <c r="M789" s="66"/>
      <c r="N789" s="25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 ht="18" customHeight="1" x14ac:dyDescent="0.25">
      <c r="A790" s="27">
        <v>184</v>
      </c>
      <c r="B790" s="9"/>
      <c r="C790" s="8"/>
      <c r="D790" s="8"/>
      <c r="E790" s="8"/>
      <c r="F790" s="8"/>
      <c r="G790" s="8"/>
      <c r="H790" s="8"/>
      <c r="I790" s="8"/>
      <c r="J790" s="8"/>
      <c r="K790" s="34"/>
      <c r="L790" s="35"/>
      <c r="M790" s="66"/>
      <c r="N790" s="25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 ht="18" customHeight="1" x14ac:dyDescent="0.25">
      <c r="A791" s="27">
        <v>185</v>
      </c>
      <c r="B791" s="9"/>
      <c r="C791" s="8"/>
      <c r="D791" s="8"/>
      <c r="E791" s="8"/>
      <c r="F791" s="8"/>
      <c r="G791" s="8"/>
      <c r="H791" s="8"/>
      <c r="I791" s="8"/>
      <c r="J791" s="8"/>
      <c r="K791" s="34"/>
      <c r="L791" s="35"/>
      <c r="M791" s="66"/>
      <c r="N791" s="25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 ht="18" customHeight="1" x14ac:dyDescent="0.25">
      <c r="A792" s="27">
        <v>186</v>
      </c>
      <c r="B792" s="9"/>
      <c r="C792" s="8"/>
      <c r="D792" s="8"/>
      <c r="E792" s="8"/>
      <c r="F792" s="8"/>
      <c r="G792" s="8"/>
      <c r="H792" s="8"/>
      <c r="I792" s="8"/>
      <c r="J792" s="8"/>
      <c r="K792" s="34"/>
      <c r="L792" s="35"/>
      <c r="M792" s="66"/>
      <c r="N792" s="25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 ht="18" customHeight="1" x14ac:dyDescent="0.25">
      <c r="A793" s="27">
        <v>187</v>
      </c>
      <c r="B793" s="9"/>
      <c r="C793" s="8"/>
      <c r="D793" s="8"/>
      <c r="E793" s="8"/>
      <c r="F793" s="8"/>
      <c r="G793" s="8"/>
      <c r="H793" s="8"/>
      <c r="I793" s="8"/>
      <c r="J793" s="8"/>
      <c r="K793" s="34"/>
      <c r="L793" s="35"/>
      <c r="M793" s="66"/>
      <c r="N793" s="25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 ht="18" customHeight="1" x14ac:dyDescent="0.25">
      <c r="A794" s="27">
        <v>188</v>
      </c>
      <c r="B794" s="9"/>
      <c r="C794" s="21"/>
      <c r="D794" s="8"/>
      <c r="E794" s="8"/>
      <c r="F794" s="8"/>
      <c r="G794" s="8"/>
      <c r="H794" s="8"/>
      <c r="I794" s="8"/>
      <c r="J794" s="8"/>
      <c r="K794" s="34"/>
      <c r="L794" s="35"/>
      <c r="M794" s="66"/>
      <c r="N794" s="25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 ht="18" customHeight="1" x14ac:dyDescent="0.25">
      <c r="A795" s="27">
        <v>189</v>
      </c>
      <c r="B795" s="9"/>
      <c r="C795" s="21"/>
      <c r="D795" s="8"/>
      <c r="E795" s="8"/>
      <c r="F795" s="8"/>
      <c r="G795" s="8"/>
      <c r="H795" s="8"/>
      <c r="I795" s="8"/>
      <c r="J795" s="8"/>
      <c r="K795" s="34"/>
      <c r="L795" s="35"/>
      <c r="M795" s="66"/>
      <c r="N795" s="25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 ht="18" customHeight="1" x14ac:dyDescent="0.25">
      <c r="A796" s="27">
        <v>190</v>
      </c>
      <c r="B796" s="9"/>
      <c r="C796" s="21"/>
      <c r="D796" s="8"/>
      <c r="E796" s="8"/>
      <c r="F796" s="8"/>
      <c r="G796" s="8"/>
      <c r="H796" s="8"/>
      <c r="I796" s="8"/>
      <c r="J796" s="8"/>
      <c r="K796" s="34"/>
      <c r="L796" s="35"/>
      <c r="M796" s="66"/>
      <c r="N796" s="25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 ht="18" customHeight="1" x14ac:dyDescent="0.25">
      <c r="A797" s="27">
        <v>191</v>
      </c>
      <c r="B797" s="9"/>
      <c r="C797" s="21"/>
      <c r="D797" s="8"/>
      <c r="E797" s="8"/>
      <c r="F797" s="8"/>
      <c r="G797" s="8"/>
      <c r="H797" s="8"/>
      <c r="I797" s="8"/>
      <c r="J797" s="8"/>
      <c r="K797" s="34"/>
      <c r="L797" s="35"/>
      <c r="M797" s="66"/>
      <c r="N797" s="25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 ht="18" customHeight="1" x14ac:dyDescent="0.25">
      <c r="A798" s="27">
        <v>192</v>
      </c>
      <c r="B798" s="9"/>
      <c r="C798" s="21"/>
      <c r="D798" s="8"/>
      <c r="E798" s="8"/>
      <c r="F798" s="8"/>
      <c r="G798" s="8"/>
      <c r="H798" s="8"/>
      <c r="I798" s="8"/>
      <c r="J798" s="8"/>
      <c r="K798" s="34"/>
      <c r="L798" s="35"/>
      <c r="M798" s="66"/>
      <c r="N798" s="25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 ht="18" customHeight="1" x14ac:dyDescent="0.25">
      <c r="A799" s="27">
        <v>193</v>
      </c>
      <c r="B799" s="9"/>
      <c r="C799" s="21"/>
      <c r="D799" s="8"/>
      <c r="E799" s="8"/>
      <c r="F799" s="8"/>
      <c r="G799" s="8"/>
      <c r="H799" s="8"/>
      <c r="I799" s="8"/>
      <c r="J799" s="8"/>
      <c r="K799" s="34"/>
      <c r="L799" s="35"/>
      <c r="M799" s="66"/>
      <c r="N799" s="25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 ht="18" customHeight="1" x14ac:dyDescent="0.25">
      <c r="A800" s="27">
        <v>194</v>
      </c>
      <c r="B800" s="9"/>
      <c r="C800" s="21"/>
      <c r="D800" s="8"/>
      <c r="E800" s="8"/>
      <c r="F800" s="8"/>
      <c r="G800" s="8"/>
      <c r="H800" s="8"/>
      <c r="I800" s="8"/>
      <c r="J800" s="8"/>
      <c r="K800" s="34"/>
      <c r="L800" s="35"/>
      <c r="M800" s="66"/>
      <c r="N800" s="25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 ht="18" customHeight="1" x14ac:dyDescent="0.25">
      <c r="A801" s="27">
        <v>195</v>
      </c>
      <c r="B801" s="9"/>
      <c r="C801" s="21"/>
      <c r="D801" s="8"/>
      <c r="E801" s="8"/>
      <c r="F801" s="8"/>
      <c r="G801" s="8"/>
      <c r="H801" s="8"/>
      <c r="I801" s="8"/>
      <c r="J801" s="8"/>
      <c r="K801" s="34"/>
      <c r="L801" s="35"/>
      <c r="M801" s="66"/>
      <c r="N801" s="25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 ht="18" customHeight="1" x14ac:dyDescent="0.25">
      <c r="A802" s="27">
        <v>196</v>
      </c>
      <c r="B802" s="9"/>
      <c r="C802" s="21"/>
      <c r="D802" s="8"/>
      <c r="E802" s="8"/>
      <c r="F802" s="8"/>
      <c r="G802" s="8"/>
      <c r="H802" s="8"/>
      <c r="I802" s="8"/>
      <c r="J802" s="8"/>
      <c r="K802" s="34"/>
      <c r="L802" s="35"/>
      <c r="M802" s="66"/>
      <c r="N802" s="25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 ht="18" customHeight="1" x14ac:dyDescent="0.25">
      <c r="A803" s="27">
        <v>197</v>
      </c>
      <c r="B803" s="9"/>
      <c r="C803" s="21"/>
      <c r="D803" s="8"/>
      <c r="E803" s="8"/>
      <c r="F803" s="8"/>
      <c r="G803" s="8"/>
      <c r="H803" s="8"/>
      <c r="I803" s="8"/>
      <c r="J803" s="8"/>
      <c r="K803" s="34"/>
      <c r="L803" s="35"/>
      <c r="M803" s="66"/>
      <c r="N803" s="25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 ht="18" customHeight="1" x14ac:dyDescent="0.25">
      <c r="A804" s="27">
        <v>198</v>
      </c>
      <c r="B804" s="9"/>
      <c r="C804" s="21"/>
      <c r="D804" s="8"/>
      <c r="E804" s="8"/>
      <c r="F804" s="8"/>
      <c r="G804" s="8"/>
      <c r="H804" s="8"/>
      <c r="I804" s="8"/>
      <c r="J804" s="8"/>
      <c r="K804" s="34"/>
      <c r="L804" s="35"/>
      <c r="M804" s="66"/>
      <c r="N804" s="25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 ht="18" customHeight="1" x14ac:dyDescent="0.25">
      <c r="A805" s="27">
        <v>199</v>
      </c>
      <c r="B805" s="9"/>
      <c r="C805" s="21"/>
      <c r="D805" s="8"/>
      <c r="E805" s="8"/>
      <c r="F805" s="8"/>
      <c r="G805" s="8"/>
      <c r="H805" s="8"/>
      <c r="I805" s="8"/>
      <c r="J805" s="8"/>
      <c r="K805" s="34"/>
      <c r="L805" s="35"/>
      <c r="M805" s="66"/>
      <c r="N805" s="25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 ht="18" customHeight="1" x14ac:dyDescent="0.25">
      <c r="A806" s="27">
        <v>200</v>
      </c>
      <c r="B806" s="9"/>
      <c r="C806" s="21"/>
      <c r="D806" s="8"/>
      <c r="E806" s="8"/>
      <c r="F806" s="8"/>
      <c r="G806" s="8"/>
      <c r="H806" s="8"/>
      <c r="I806" s="8"/>
      <c r="J806" s="8"/>
      <c r="K806" s="34"/>
      <c r="L806" s="35"/>
      <c r="M806" s="66"/>
      <c r="N806" s="25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 ht="18" customHeight="1" x14ac:dyDescent="0.25">
      <c r="A807" s="27">
        <v>201</v>
      </c>
      <c r="B807" s="9"/>
      <c r="C807" s="21"/>
      <c r="D807" s="8"/>
      <c r="E807" s="8"/>
      <c r="F807" s="8"/>
      <c r="G807" s="8"/>
      <c r="H807" s="8"/>
      <c r="I807" s="8"/>
      <c r="J807" s="8"/>
      <c r="K807" s="34"/>
      <c r="L807" s="35"/>
      <c r="M807" s="66"/>
      <c r="N807" s="25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 ht="18" customHeight="1" x14ac:dyDescent="0.25">
      <c r="A808" s="27">
        <v>202</v>
      </c>
      <c r="B808" s="9"/>
      <c r="C808" s="21"/>
      <c r="D808" s="8"/>
      <c r="E808" s="8"/>
      <c r="F808" s="8"/>
      <c r="G808" s="8"/>
      <c r="H808" s="8"/>
      <c r="I808" s="8"/>
      <c r="J808" s="8"/>
      <c r="K808" s="34"/>
      <c r="L808" s="35"/>
      <c r="M808" s="66"/>
      <c r="N808" s="25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 ht="18" customHeight="1" x14ac:dyDescent="0.25">
      <c r="A809" s="27">
        <v>203</v>
      </c>
      <c r="B809" s="9"/>
      <c r="C809" s="21"/>
      <c r="D809" s="8"/>
      <c r="E809" s="8"/>
      <c r="F809" s="8"/>
      <c r="G809" s="8"/>
      <c r="H809" s="8"/>
      <c r="I809" s="8"/>
      <c r="J809" s="8"/>
      <c r="K809" s="34"/>
      <c r="L809" s="35"/>
      <c r="M809" s="66"/>
      <c r="N809" s="25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18" customHeight="1" x14ac:dyDescent="0.25">
      <c r="A810" s="27">
        <v>204</v>
      </c>
      <c r="B810" s="9"/>
      <c r="C810" s="21"/>
      <c r="D810" s="8"/>
      <c r="E810" s="8"/>
      <c r="F810" s="8"/>
      <c r="G810" s="8"/>
      <c r="H810" s="8"/>
      <c r="I810" s="8"/>
      <c r="J810" s="8"/>
      <c r="K810" s="34"/>
      <c r="L810" s="35"/>
      <c r="M810" s="66"/>
      <c r="N810" s="25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 ht="18" customHeight="1" x14ac:dyDescent="0.25">
      <c r="A811" s="27">
        <v>205</v>
      </c>
      <c r="B811" s="9"/>
      <c r="C811" s="21"/>
      <c r="D811" s="8"/>
      <c r="E811" s="8"/>
      <c r="F811" s="8"/>
      <c r="G811" s="8"/>
      <c r="H811" s="8"/>
      <c r="I811" s="8"/>
      <c r="J811" s="8"/>
      <c r="K811" s="34"/>
      <c r="L811" s="35"/>
      <c r="M811" s="66"/>
      <c r="N811" s="25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 ht="18" customHeight="1" x14ac:dyDescent="0.25">
      <c r="A812" s="27">
        <v>206</v>
      </c>
      <c r="B812" s="9"/>
      <c r="C812" s="21"/>
      <c r="D812" s="8"/>
      <c r="E812" s="8"/>
      <c r="F812" s="8"/>
      <c r="G812" s="8"/>
      <c r="H812" s="8"/>
      <c r="I812" s="8"/>
      <c r="J812" s="8"/>
      <c r="K812" s="34"/>
      <c r="L812" s="35"/>
      <c r="M812" s="66"/>
      <c r="N812" s="25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 ht="18" customHeight="1" x14ac:dyDescent="0.25">
      <c r="A813" s="27">
        <v>207</v>
      </c>
      <c r="B813" s="9"/>
      <c r="C813" s="21"/>
      <c r="D813" s="8"/>
      <c r="E813" s="8"/>
      <c r="F813" s="8"/>
      <c r="G813" s="8"/>
      <c r="H813" s="8"/>
      <c r="I813" s="8"/>
      <c r="J813" s="8"/>
      <c r="K813" s="34"/>
      <c r="L813" s="35"/>
      <c r="M813" s="66"/>
      <c r="N813" s="25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 ht="18" customHeight="1" x14ac:dyDescent="0.25">
      <c r="A814" s="27">
        <v>208</v>
      </c>
      <c r="B814" s="9"/>
      <c r="C814" s="21"/>
      <c r="D814" s="8"/>
      <c r="E814" s="8"/>
      <c r="F814" s="8"/>
      <c r="G814" s="8"/>
      <c r="H814" s="8"/>
      <c r="I814" s="8"/>
      <c r="J814" s="8"/>
      <c r="K814" s="34"/>
      <c r="L814" s="35"/>
      <c r="M814" s="66"/>
      <c r="N814" s="25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 ht="18" customHeight="1" x14ac:dyDescent="0.25">
      <c r="A815" s="27">
        <v>209</v>
      </c>
      <c r="B815" s="9"/>
      <c r="C815" s="8"/>
      <c r="D815" s="8"/>
      <c r="E815" s="8"/>
      <c r="F815" s="8"/>
      <c r="G815" s="8"/>
      <c r="H815" s="8"/>
      <c r="I815" s="8"/>
      <c r="J815" s="8"/>
      <c r="K815" s="34"/>
      <c r="L815" s="35"/>
      <c r="M815" s="66"/>
      <c r="N815" s="25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 ht="18" customHeight="1" x14ac:dyDescent="0.25">
      <c r="A816" s="27">
        <v>210</v>
      </c>
      <c r="B816" s="9"/>
      <c r="C816" s="8"/>
      <c r="D816" s="8"/>
      <c r="E816" s="8"/>
      <c r="F816" s="8"/>
      <c r="G816" s="8"/>
      <c r="H816" s="8"/>
      <c r="I816" s="8"/>
      <c r="J816" s="8"/>
      <c r="K816" s="34"/>
      <c r="L816" s="35"/>
      <c r="M816" s="66"/>
      <c r="N816" s="25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 ht="18" customHeight="1" x14ac:dyDescent="0.25">
      <c r="A817" s="27">
        <v>211</v>
      </c>
      <c r="B817" s="9"/>
      <c r="C817" s="8"/>
      <c r="D817" s="8"/>
      <c r="E817" s="8"/>
      <c r="F817" s="8"/>
      <c r="G817" s="8"/>
      <c r="H817" s="8"/>
      <c r="I817" s="8"/>
      <c r="J817" s="8"/>
      <c r="K817" s="34"/>
      <c r="L817" s="35"/>
      <c r="M817" s="66"/>
      <c r="N817" s="25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18" customHeight="1" x14ac:dyDescent="0.25">
      <c r="A818" s="27">
        <v>212</v>
      </c>
      <c r="B818" s="9"/>
      <c r="C818" s="8"/>
      <c r="D818" s="8"/>
      <c r="E818" s="8"/>
      <c r="F818" s="8"/>
      <c r="G818" s="8"/>
      <c r="H818" s="8"/>
      <c r="I818" s="8"/>
      <c r="J818" s="8"/>
      <c r="K818" s="34"/>
      <c r="L818" s="35"/>
      <c r="M818" s="66"/>
      <c r="N818" s="25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 ht="18" customHeight="1" x14ac:dyDescent="0.25">
      <c r="A819" s="27">
        <v>213</v>
      </c>
      <c r="B819" s="9"/>
      <c r="C819" s="8"/>
      <c r="D819" s="8"/>
      <c r="E819" s="8"/>
      <c r="F819" s="8"/>
      <c r="G819" s="8"/>
      <c r="H819" s="8"/>
      <c r="I819" s="8"/>
      <c r="J819" s="8"/>
      <c r="K819" s="34"/>
      <c r="L819" s="35"/>
      <c r="M819" s="66"/>
      <c r="N819" s="25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 ht="18" customHeight="1" x14ac:dyDescent="0.25">
      <c r="A820" s="27">
        <v>214</v>
      </c>
      <c r="B820" s="9"/>
      <c r="C820" s="8"/>
      <c r="D820" s="8"/>
      <c r="E820" s="8"/>
      <c r="F820" s="8"/>
      <c r="G820" s="8"/>
      <c r="H820" s="8"/>
      <c r="I820" s="8"/>
      <c r="J820" s="8"/>
      <c r="K820" s="34"/>
      <c r="L820" s="35"/>
      <c r="M820" s="66"/>
      <c r="N820" s="25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 ht="18" customHeight="1" x14ac:dyDescent="0.25">
      <c r="A821" s="27">
        <v>215</v>
      </c>
      <c r="B821" s="9"/>
      <c r="C821" s="8"/>
      <c r="D821" s="8"/>
      <c r="E821" s="8"/>
      <c r="F821" s="8"/>
      <c r="G821" s="8"/>
      <c r="H821" s="8"/>
      <c r="I821" s="8"/>
      <c r="J821" s="8"/>
      <c r="K821" s="34"/>
      <c r="L821" s="35"/>
      <c r="M821" s="66"/>
      <c r="N821" s="25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 ht="18" customHeight="1" x14ac:dyDescent="0.25">
      <c r="A822" s="27">
        <v>216</v>
      </c>
      <c r="B822" s="9"/>
      <c r="C822" s="8"/>
      <c r="D822" s="8"/>
      <c r="E822" s="8"/>
      <c r="F822" s="8"/>
      <c r="G822" s="8"/>
      <c r="H822" s="8"/>
      <c r="I822" s="8"/>
      <c r="J822" s="8"/>
      <c r="K822" s="34"/>
      <c r="L822" s="35"/>
      <c r="M822" s="66"/>
      <c r="N822" s="25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 ht="18" customHeight="1" x14ac:dyDescent="0.25">
      <c r="A823" s="27">
        <v>217</v>
      </c>
      <c r="B823" s="9"/>
      <c r="C823" s="8"/>
      <c r="D823" s="8"/>
      <c r="E823" s="8"/>
      <c r="F823" s="8"/>
      <c r="G823" s="8"/>
      <c r="H823" s="8"/>
      <c r="I823" s="8"/>
      <c r="J823" s="8"/>
      <c r="K823" s="34"/>
      <c r="L823" s="35"/>
      <c r="M823" s="66"/>
      <c r="N823" s="25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 ht="18" customHeight="1" x14ac:dyDescent="0.25">
      <c r="A824" s="27">
        <v>218</v>
      </c>
      <c r="B824" s="9"/>
      <c r="C824" s="8"/>
      <c r="D824" s="8"/>
      <c r="E824" s="8"/>
      <c r="F824" s="8"/>
      <c r="G824" s="8"/>
      <c r="H824" s="8"/>
      <c r="I824" s="8"/>
      <c r="J824" s="8"/>
      <c r="K824" s="34"/>
      <c r="L824" s="35"/>
      <c r="M824" s="66"/>
      <c r="N824" s="25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 ht="18" customHeight="1" x14ac:dyDescent="0.25">
      <c r="A825" s="27">
        <v>219</v>
      </c>
      <c r="B825" s="9"/>
      <c r="C825" s="8"/>
      <c r="D825" s="8"/>
      <c r="E825" s="8"/>
      <c r="F825" s="8"/>
      <c r="G825" s="8"/>
      <c r="H825" s="8"/>
      <c r="I825" s="8"/>
      <c r="J825" s="8"/>
      <c r="K825" s="34"/>
      <c r="L825" s="35"/>
      <c r="M825" s="66"/>
      <c r="N825" s="25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 ht="18" customHeight="1" x14ac:dyDescent="0.25">
      <c r="A826" s="27">
        <v>220</v>
      </c>
      <c r="B826" s="9"/>
      <c r="C826" s="8"/>
      <c r="D826" s="8"/>
      <c r="E826" s="8"/>
      <c r="F826" s="8"/>
      <c r="G826" s="8"/>
      <c r="H826" s="8"/>
      <c r="I826" s="8"/>
      <c r="J826" s="8"/>
      <c r="K826" s="34"/>
      <c r="L826" s="35"/>
      <c r="M826" s="66"/>
      <c r="N826" s="25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 ht="18" customHeight="1" x14ac:dyDescent="0.25">
      <c r="A827" s="27">
        <v>221</v>
      </c>
      <c r="B827" s="9"/>
      <c r="C827" s="8"/>
      <c r="D827" s="8"/>
      <c r="E827" s="8"/>
      <c r="F827" s="8"/>
      <c r="G827" s="8"/>
      <c r="H827" s="8"/>
      <c r="I827" s="8"/>
      <c r="J827" s="8"/>
      <c r="K827" s="34"/>
      <c r="L827" s="35"/>
      <c r="M827" s="66"/>
      <c r="N827" s="25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 ht="18" customHeight="1" x14ac:dyDescent="0.25">
      <c r="A828" s="27">
        <v>222</v>
      </c>
      <c r="B828" s="9"/>
      <c r="C828" s="8"/>
      <c r="D828" s="8"/>
      <c r="E828" s="8"/>
      <c r="F828" s="8"/>
      <c r="G828" s="8"/>
      <c r="H828" s="8"/>
      <c r="I828" s="8"/>
      <c r="J828" s="8"/>
      <c r="K828" s="34"/>
      <c r="L828" s="35"/>
      <c r="M828" s="66"/>
      <c r="N828" s="25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 ht="18" customHeight="1" x14ac:dyDescent="0.25">
      <c r="A829" s="27">
        <v>223</v>
      </c>
      <c r="B829" s="9"/>
      <c r="C829" s="8"/>
      <c r="D829" s="8"/>
      <c r="E829" s="8"/>
      <c r="F829" s="8"/>
      <c r="G829" s="8"/>
      <c r="H829" s="8"/>
      <c r="I829" s="8"/>
      <c r="J829" s="8"/>
      <c r="K829" s="34"/>
      <c r="L829" s="35"/>
      <c r="M829" s="66"/>
      <c r="N829" s="25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 ht="18" customHeight="1" x14ac:dyDescent="0.25">
      <c r="A830" s="27">
        <v>224</v>
      </c>
      <c r="B830" s="9"/>
      <c r="C830" s="8"/>
      <c r="D830" s="8"/>
      <c r="E830" s="8"/>
      <c r="F830" s="8"/>
      <c r="G830" s="8"/>
      <c r="H830" s="8"/>
      <c r="I830" s="8"/>
      <c r="J830" s="8"/>
      <c r="K830" s="34"/>
      <c r="L830" s="35"/>
      <c r="M830" s="66"/>
      <c r="N830" s="25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 ht="18" customHeight="1" x14ac:dyDescent="0.25">
      <c r="A831" s="27">
        <v>225</v>
      </c>
      <c r="B831" s="9"/>
      <c r="C831" s="8"/>
      <c r="D831" s="8"/>
      <c r="E831" s="8"/>
      <c r="F831" s="8"/>
      <c r="G831" s="8"/>
      <c r="H831" s="8"/>
      <c r="I831" s="8"/>
      <c r="J831" s="8"/>
      <c r="K831" s="34"/>
      <c r="L831" s="35"/>
      <c r="M831" s="66"/>
      <c r="N831" s="25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 ht="18" customHeight="1" x14ac:dyDescent="0.25">
      <c r="A832" s="27">
        <v>226</v>
      </c>
      <c r="B832" s="9"/>
      <c r="C832" s="8"/>
      <c r="D832" s="8"/>
      <c r="E832" s="8"/>
      <c r="F832" s="8"/>
      <c r="G832" s="8"/>
      <c r="H832" s="8"/>
      <c r="I832" s="8"/>
      <c r="J832" s="8"/>
      <c r="K832" s="34"/>
      <c r="L832" s="35"/>
      <c r="M832" s="66"/>
      <c r="N832" s="25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 ht="18" customHeight="1" x14ac:dyDescent="0.25">
      <c r="A833" s="27">
        <v>227</v>
      </c>
      <c r="B833" s="9"/>
      <c r="C833" s="8"/>
      <c r="D833" s="8"/>
      <c r="E833" s="8"/>
      <c r="F833" s="8"/>
      <c r="G833" s="8"/>
      <c r="H833" s="8"/>
      <c r="I833" s="8"/>
      <c r="J833" s="8"/>
      <c r="K833" s="34"/>
      <c r="L833" s="35"/>
      <c r="M833" s="66"/>
      <c r="N833" s="25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 ht="18" customHeight="1" x14ac:dyDescent="0.25">
      <c r="A834" s="27">
        <v>228</v>
      </c>
      <c r="B834" s="9"/>
      <c r="C834" s="8"/>
      <c r="D834" s="8"/>
      <c r="E834" s="8"/>
      <c r="F834" s="8"/>
      <c r="G834" s="8"/>
      <c r="H834" s="8"/>
      <c r="I834" s="8"/>
      <c r="J834" s="8"/>
      <c r="K834" s="34"/>
      <c r="L834" s="35"/>
      <c r="M834" s="66"/>
      <c r="N834" s="25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 ht="18" customHeight="1" x14ac:dyDescent="0.25">
      <c r="A835" s="27">
        <v>229</v>
      </c>
      <c r="B835" s="9"/>
      <c r="C835" s="8"/>
      <c r="D835" s="8"/>
      <c r="E835" s="8"/>
      <c r="F835" s="8"/>
      <c r="G835" s="8"/>
      <c r="H835" s="8"/>
      <c r="I835" s="8"/>
      <c r="J835" s="8"/>
      <c r="K835" s="34"/>
      <c r="L835" s="35"/>
      <c r="M835" s="66"/>
      <c r="N835" s="25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 ht="18" customHeight="1" x14ac:dyDescent="0.25">
      <c r="A836" s="27">
        <v>230</v>
      </c>
      <c r="B836" s="9"/>
      <c r="C836" s="8"/>
      <c r="D836" s="8"/>
      <c r="E836" s="8"/>
      <c r="F836" s="8"/>
      <c r="G836" s="8"/>
      <c r="H836" s="8"/>
      <c r="I836" s="8"/>
      <c r="J836" s="8"/>
      <c r="K836" s="34"/>
      <c r="L836" s="35"/>
      <c r="M836" s="66"/>
      <c r="N836" s="25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 ht="18" customHeight="1" x14ac:dyDescent="0.25">
      <c r="A837" s="27">
        <v>231</v>
      </c>
      <c r="B837" s="9"/>
      <c r="C837" s="8"/>
      <c r="D837" s="8"/>
      <c r="E837" s="8"/>
      <c r="F837" s="8"/>
      <c r="G837" s="8"/>
      <c r="H837" s="8"/>
      <c r="I837" s="8"/>
      <c r="J837" s="8"/>
      <c r="K837" s="34"/>
      <c r="L837" s="35"/>
      <c r="M837" s="66"/>
      <c r="N837" s="25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 ht="18" customHeight="1" x14ac:dyDescent="0.25">
      <c r="A838" s="27">
        <v>232</v>
      </c>
      <c r="B838" s="9"/>
      <c r="C838" s="8"/>
      <c r="D838" s="8"/>
      <c r="E838" s="8"/>
      <c r="F838" s="8"/>
      <c r="G838" s="8"/>
      <c r="H838" s="8"/>
      <c r="I838" s="8"/>
      <c r="J838" s="8"/>
      <c r="K838" s="34"/>
      <c r="L838" s="35"/>
      <c r="M838" s="66"/>
      <c r="N838" s="25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 ht="18" customHeight="1" x14ac:dyDescent="0.25">
      <c r="A839" s="27">
        <v>233</v>
      </c>
      <c r="B839" s="9"/>
      <c r="C839" s="8"/>
      <c r="D839" s="8"/>
      <c r="E839" s="8"/>
      <c r="F839" s="8"/>
      <c r="G839" s="8"/>
      <c r="H839" s="8"/>
      <c r="I839" s="8"/>
      <c r="J839" s="8"/>
      <c r="K839" s="34"/>
      <c r="L839" s="35"/>
      <c r="M839" s="66"/>
      <c r="N839" s="25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 ht="18" customHeight="1" x14ac:dyDescent="0.25">
      <c r="A840" s="27">
        <v>234</v>
      </c>
      <c r="B840" s="9"/>
      <c r="C840" s="8"/>
      <c r="D840" s="8"/>
      <c r="E840" s="8"/>
      <c r="F840" s="8"/>
      <c r="G840" s="8"/>
      <c r="H840" s="8"/>
      <c r="I840" s="8"/>
      <c r="J840" s="8"/>
      <c r="K840" s="34"/>
      <c r="L840" s="35"/>
      <c r="M840" s="66"/>
      <c r="N840" s="25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 ht="18" customHeight="1" x14ac:dyDescent="0.25">
      <c r="A841" s="27">
        <v>235</v>
      </c>
      <c r="B841" s="9"/>
      <c r="C841" s="8"/>
      <c r="D841" s="8"/>
      <c r="E841" s="8"/>
      <c r="F841" s="8"/>
      <c r="G841" s="8"/>
      <c r="H841" s="8"/>
      <c r="I841" s="8"/>
      <c r="J841" s="8"/>
      <c r="K841" s="34"/>
      <c r="L841" s="35"/>
      <c r="M841" s="66"/>
      <c r="N841" s="25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 ht="18" customHeight="1" x14ac:dyDescent="0.25">
      <c r="A842" s="27">
        <v>236</v>
      </c>
      <c r="B842" s="9"/>
      <c r="C842" s="8"/>
      <c r="D842" s="8"/>
      <c r="E842" s="8"/>
      <c r="F842" s="8"/>
      <c r="G842" s="8"/>
      <c r="H842" s="8"/>
      <c r="I842" s="8"/>
      <c r="J842" s="8"/>
      <c r="K842" s="34"/>
      <c r="L842" s="35"/>
      <c r="M842" s="66"/>
      <c r="N842" s="25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 ht="18" customHeight="1" x14ac:dyDescent="0.25">
      <c r="A843" s="27">
        <v>237</v>
      </c>
      <c r="B843" s="9"/>
      <c r="C843" s="8"/>
      <c r="D843" s="8"/>
      <c r="E843" s="8"/>
      <c r="F843" s="8"/>
      <c r="G843" s="8"/>
      <c r="H843" s="8"/>
      <c r="I843" s="8"/>
      <c r="J843" s="8"/>
      <c r="K843" s="34"/>
      <c r="L843" s="35"/>
      <c r="M843" s="66"/>
      <c r="N843" s="25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 ht="18" customHeight="1" x14ac:dyDescent="0.25">
      <c r="A844" s="27">
        <v>238</v>
      </c>
      <c r="B844" s="9"/>
      <c r="C844" s="8"/>
      <c r="D844" s="8"/>
      <c r="E844" s="8"/>
      <c r="F844" s="8"/>
      <c r="G844" s="8"/>
      <c r="H844" s="8"/>
      <c r="I844" s="8"/>
      <c r="J844" s="8"/>
      <c r="K844" s="34"/>
      <c r="L844" s="35"/>
      <c r="M844" s="66"/>
      <c r="N844" s="25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 ht="18" customHeight="1" x14ac:dyDescent="0.25">
      <c r="A845" s="27">
        <v>239</v>
      </c>
      <c r="B845" s="9"/>
      <c r="C845" s="8"/>
      <c r="D845" s="8"/>
      <c r="E845" s="8"/>
      <c r="F845" s="8"/>
      <c r="G845" s="8"/>
      <c r="H845" s="8"/>
      <c r="I845" s="8"/>
      <c r="J845" s="8"/>
      <c r="K845" s="34"/>
      <c r="L845" s="35"/>
      <c r="M845" s="66"/>
      <c r="N845" s="25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 ht="18" customHeight="1" x14ac:dyDescent="0.25">
      <c r="A846" s="27">
        <v>240</v>
      </c>
      <c r="B846" s="9"/>
      <c r="C846" s="8"/>
      <c r="D846" s="8"/>
      <c r="E846" s="8"/>
      <c r="F846" s="8"/>
      <c r="G846" s="8"/>
      <c r="H846" s="8"/>
      <c r="I846" s="8"/>
      <c r="J846" s="8"/>
      <c r="K846" s="34"/>
      <c r="L846" s="35"/>
      <c r="M846" s="66"/>
      <c r="N846" s="25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 ht="18" customHeight="1" x14ac:dyDescent="0.25">
      <c r="A847" s="27">
        <v>241</v>
      </c>
      <c r="B847" s="9"/>
      <c r="C847" s="8"/>
      <c r="D847" s="8"/>
      <c r="E847" s="8"/>
      <c r="F847" s="8"/>
      <c r="G847" s="8"/>
      <c r="H847" s="8"/>
      <c r="I847" s="8"/>
      <c r="J847" s="8"/>
      <c r="K847" s="34"/>
      <c r="L847" s="35"/>
      <c r="M847" s="66"/>
      <c r="N847" s="25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 ht="18" customHeight="1" x14ac:dyDescent="0.25">
      <c r="A848" s="27">
        <v>242</v>
      </c>
      <c r="B848" s="9"/>
      <c r="C848" s="8"/>
      <c r="D848" s="8"/>
      <c r="E848" s="8"/>
      <c r="F848" s="8"/>
      <c r="G848" s="8"/>
      <c r="H848" s="8"/>
      <c r="I848" s="8"/>
      <c r="J848" s="8"/>
      <c r="K848" s="34"/>
      <c r="L848" s="35"/>
      <c r="M848" s="66"/>
      <c r="N848" s="25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 ht="18" customHeight="1" x14ac:dyDescent="0.25">
      <c r="A849" s="27">
        <v>243</v>
      </c>
      <c r="B849" s="9"/>
      <c r="C849" s="8"/>
      <c r="D849" s="8"/>
      <c r="E849" s="8"/>
      <c r="F849" s="8"/>
      <c r="G849" s="8"/>
      <c r="H849" s="8"/>
      <c r="I849" s="8"/>
      <c r="J849" s="8"/>
      <c r="K849" s="34"/>
      <c r="L849" s="35"/>
      <c r="M849" s="66"/>
      <c r="N849" s="25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 ht="18" customHeight="1" x14ac:dyDescent="0.25">
      <c r="A850" s="27">
        <v>244</v>
      </c>
      <c r="B850" s="9"/>
      <c r="C850" s="8"/>
      <c r="D850" s="8"/>
      <c r="E850" s="8"/>
      <c r="F850" s="8"/>
      <c r="G850" s="8"/>
      <c r="H850" s="8"/>
      <c r="I850" s="8"/>
      <c r="J850" s="8"/>
      <c r="K850" s="34"/>
      <c r="L850" s="35"/>
      <c r="M850" s="66"/>
      <c r="N850" s="25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 ht="18" customHeight="1" x14ac:dyDescent="0.25">
      <c r="A851" s="27">
        <v>245</v>
      </c>
      <c r="B851" s="9"/>
      <c r="C851" s="8"/>
      <c r="D851" s="8"/>
      <c r="E851" s="8"/>
      <c r="F851" s="8"/>
      <c r="G851" s="8"/>
      <c r="H851" s="8"/>
      <c r="I851" s="8"/>
      <c r="J851" s="8"/>
      <c r="K851" s="34"/>
      <c r="L851" s="35"/>
      <c r="M851" s="66"/>
      <c r="N851" s="25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 ht="18" customHeight="1" x14ac:dyDescent="0.25">
      <c r="A852" s="27">
        <v>246</v>
      </c>
      <c r="B852" s="9"/>
      <c r="C852" s="8"/>
      <c r="D852" s="8"/>
      <c r="E852" s="8"/>
      <c r="F852" s="8"/>
      <c r="G852" s="8"/>
      <c r="H852" s="8"/>
      <c r="I852" s="8"/>
      <c r="J852" s="8"/>
      <c r="K852" s="34"/>
      <c r="L852" s="35"/>
      <c r="M852" s="66"/>
      <c r="N852" s="25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 ht="18" customHeight="1" x14ac:dyDescent="0.25">
      <c r="A853" s="27">
        <v>247</v>
      </c>
      <c r="B853" s="9"/>
      <c r="C853" s="8"/>
      <c r="D853" s="8"/>
      <c r="E853" s="8"/>
      <c r="F853" s="8"/>
      <c r="G853" s="8"/>
      <c r="H853" s="8"/>
      <c r="I853" s="8"/>
      <c r="J853" s="8"/>
      <c r="K853" s="34"/>
      <c r="L853" s="35"/>
      <c r="M853" s="66"/>
      <c r="N853" s="25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 ht="18" customHeight="1" x14ac:dyDescent="0.25">
      <c r="A854" s="27">
        <v>248</v>
      </c>
      <c r="B854" s="9"/>
      <c r="C854" s="8"/>
      <c r="D854" s="8"/>
      <c r="E854" s="8"/>
      <c r="F854" s="8"/>
      <c r="G854" s="8"/>
      <c r="H854" s="8"/>
      <c r="I854" s="8"/>
      <c r="J854" s="8"/>
      <c r="K854" s="34"/>
      <c r="L854" s="35"/>
      <c r="M854" s="66"/>
      <c r="N854" s="25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 ht="18" customHeight="1" x14ac:dyDescent="0.25">
      <c r="A855" s="27">
        <v>249</v>
      </c>
      <c r="B855" s="9"/>
      <c r="C855" s="8"/>
      <c r="D855" s="8"/>
      <c r="E855" s="8"/>
      <c r="F855" s="8"/>
      <c r="G855" s="8"/>
      <c r="H855" s="8"/>
      <c r="I855" s="8"/>
      <c r="J855" s="8"/>
      <c r="K855" s="34"/>
      <c r="L855" s="35"/>
      <c r="M855" s="66"/>
      <c r="N855" s="25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 ht="18" customHeight="1" x14ac:dyDescent="0.25">
      <c r="A856" s="27">
        <v>250</v>
      </c>
      <c r="B856" s="9"/>
      <c r="C856" s="8"/>
      <c r="D856" s="8"/>
      <c r="E856" s="8"/>
      <c r="F856" s="8"/>
      <c r="G856" s="8"/>
      <c r="H856" s="8"/>
      <c r="I856" s="8"/>
      <c r="J856" s="8"/>
      <c r="K856" s="34"/>
      <c r="L856" s="35"/>
      <c r="M856" s="66"/>
      <c r="N856" s="25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 ht="18" customHeight="1" x14ac:dyDescent="0.25">
      <c r="A857" s="27">
        <v>251</v>
      </c>
      <c r="B857" s="9"/>
      <c r="C857" s="8"/>
      <c r="D857" s="8"/>
      <c r="E857" s="8"/>
      <c r="F857" s="8"/>
      <c r="G857" s="8"/>
      <c r="H857" s="8"/>
      <c r="I857" s="8"/>
      <c r="J857" s="8"/>
      <c r="K857" s="34"/>
      <c r="L857" s="35"/>
      <c r="M857" s="66"/>
      <c r="N857" s="25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 ht="18" customHeight="1" x14ac:dyDescent="0.25">
      <c r="A858" s="27">
        <v>252</v>
      </c>
      <c r="B858" s="9"/>
      <c r="C858" s="8"/>
      <c r="D858" s="8"/>
      <c r="E858" s="8"/>
      <c r="F858" s="8"/>
      <c r="G858" s="8"/>
      <c r="H858" s="8"/>
      <c r="I858" s="8"/>
      <c r="J858" s="8"/>
      <c r="K858" s="34"/>
      <c r="L858" s="35"/>
      <c r="M858" s="66"/>
      <c r="N858" s="25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 ht="18" customHeight="1" x14ac:dyDescent="0.25">
      <c r="A859" s="27">
        <v>253</v>
      </c>
      <c r="B859" s="9"/>
      <c r="C859" s="8"/>
      <c r="D859" s="8"/>
      <c r="E859" s="8"/>
      <c r="F859" s="8"/>
      <c r="G859" s="8"/>
      <c r="H859" s="8"/>
      <c r="I859" s="8"/>
      <c r="J859" s="8"/>
      <c r="K859" s="34"/>
      <c r="L859" s="35"/>
      <c r="M859" s="66"/>
      <c r="N859" s="25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 ht="18" customHeight="1" x14ac:dyDescent="0.25">
      <c r="A860" s="27">
        <v>254</v>
      </c>
      <c r="B860" s="9"/>
      <c r="C860" s="8"/>
      <c r="D860" s="8"/>
      <c r="E860" s="8"/>
      <c r="F860" s="8"/>
      <c r="G860" s="8"/>
      <c r="H860" s="8"/>
      <c r="I860" s="8"/>
      <c r="J860" s="8"/>
      <c r="K860" s="34"/>
      <c r="L860" s="35"/>
      <c r="M860" s="66"/>
      <c r="N860" s="25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18" customHeight="1" x14ac:dyDescent="0.25">
      <c r="A861" s="27">
        <v>255</v>
      </c>
      <c r="B861" s="9"/>
      <c r="C861" s="8"/>
      <c r="D861" s="8"/>
      <c r="E861" s="8"/>
      <c r="F861" s="8"/>
      <c r="G861" s="8"/>
      <c r="H861" s="8"/>
      <c r="I861" s="8"/>
      <c r="J861" s="8"/>
      <c r="K861" s="34"/>
      <c r="L861" s="35"/>
      <c r="M861" s="66"/>
      <c r="N861" s="25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18" customHeight="1" x14ac:dyDescent="0.25">
      <c r="A862" s="27">
        <v>256</v>
      </c>
      <c r="B862" s="9"/>
      <c r="C862" s="8"/>
      <c r="D862" s="8"/>
      <c r="E862" s="8"/>
      <c r="F862" s="8"/>
      <c r="G862" s="8"/>
      <c r="H862" s="8"/>
      <c r="I862" s="8"/>
      <c r="J862" s="8"/>
      <c r="K862" s="34"/>
      <c r="L862" s="35"/>
      <c r="M862" s="66"/>
      <c r="N862" s="25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18" customHeight="1" x14ac:dyDescent="0.25">
      <c r="A863" s="27">
        <v>257</v>
      </c>
      <c r="B863" s="9"/>
      <c r="C863" s="8"/>
      <c r="D863" s="8"/>
      <c r="E863" s="8"/>
      <c r="F863" s="8"/>
      <c r="G863" s="8"/>
      <c r="H863" s="8"/>
      <c r="I863" s="8"/>
      <c r="J863" s="8"/>
      <c r="K863" s="34"/>
      <c r="L863" s="35"/>
      <c r="M863" s="66"/>
      <c r="N863" s="25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18" customHeight="1" x14ac:dyDescent="0.25">
      <c r="A864" s="27">
        <v>258</v>
      </c>
      <c r="B864" s="9"/>
      <c r="C864" s="8"/>
      <c r="D864" s="8"/>
      <c r="E864" s="8"/>
      <c r="F864" s="8"/>
      <c r="G864" s="8"/>
      <c r="H864" s="8"/>
      <c r="I864" s="8"/>
      <c r="J864" s="8"/>
      <c r="K864" s="34"/>
      <c r="L864" s="35"/>
      <c r="M864" s="66"/>
      <c r="N864" s="25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18" customHeight="1" x14ac:dyDescent="0.25">
      <c r="A865" s="27">
        <v>259</v>
      </c>
      <c r="B865" s="9"/>
      <c r="C865" s="8"/>
      <c r="D865" s="8"/>
      <c r="E865" s="8"/>
      <c r="F865" s="8"/>
      <c r="G865" s="8"/>
      <c r="H865" s="8"/>
      <c r="I865" s="8"/>
      <c r="J865" s="8"/>
      <c r="K865" s="34"/>
      <c r="L865" s="35"/>
      <c r="M865" s="66"/>
      <c r="N865" s="25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18" customHeight="1" x14ac:dyDescent="0.25">
      <c r="A866" s="27">
        <v>260</v>
      </c>
      <c r="B866" s="9"/>
      <c r="C866" s="8"/>
      <c r="D866" s="8"/>
      <c r="E866" s="8"/>
      <c r="F866" s="8"/>
      <c r="G866" s="8"/>
      <c r="H866" s="8"/>
      <c r="I866" s="8"/>
      <c r="J866" s="8"/>
      <c r="K866" s="34"/>
      <c r="L866" s="35"/>
      <c r="M866" s="66"/>
      <c r="N866" s="25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18" customHeight="1" x14ac:dyDescent="0.25">
      <c r="A867" s="27">
        <v>261</v>
      </c>
      <c r="B867" s="9"/>
      <c r="C867" s="8"/>
      <c r="D867" s="8"/>
      <c r="E867" s="8"/>
      <c r="F867" s="8"/>
      <c r="G867" s="8"/>
      <c r="H867" s="8"/>
      <c r="I867" s="8"/>
      <c r="J867" s="8"/>
      <c r="K867" s="34"/>
      <c r="L867" s="35"/>
      <c r="M867" s="66"/>
      <c r="N867" s="25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18" customHeight="1" x14ac:dyDescent="0.25">
      <c r="A868" s="27">
        <v>262</v>
      </c>
      <c r="B868" s="9"/>
      <c r="C868" s="8"/>
      <c r="D868" s="8"/>
      <c r="E868" s="8"/>
      <c r="F868" s="8"/>
      <c r="G868" s="8"/>
      <c r="H868" s="8"/>
      <c r="I868" s="8"/>
      <c r="J868" s="8"/>
      <c r="K868" s="34"/>
      <c r="L868" s="35"/>
      <c r="M868" s="66"/>
      <c r="N868" s="25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18" customHeight="1" x14ac:dyDescent="0.25">
      <c r="A869" s="27">
        <v>263</v>
      </c>
      <c r="B869" s="9"/>
      <c r="C869" s="8"/>
      <c r="D869" s="8"/>
      <c r="E869" s="8"/>
      <c r="F869" s="8"/>
      <c r="G869" s="8"/>
      <c r="H869" s="8"/>
      <c r="I869" s="8"/>
      <c r="J869" s="8"/>
      <c r="K869" s="34"/>
      <c r="L869" s="35"/>
      <c r="M869" s="66"/>
      <c r="N869" s="25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18" customHeight="1" x14ac:dyDescent="0.25">
      <c r="A870" s="27">
        <v>264</v>
      </c>
      <c r="B870" s="9"/>
      <c r="C870" s="8"/>
      <c r="D870" s="8"/>
      <c r="E870" s="8"/>
      <c r="F870" s="8"/>
      <c r="G870" s="8"/>
      <c r="H870" s="8"/>
      <c r="I870" s="8"/>
      <c r="J870" s="8"/>
      <c r="K870" s="34"/>
      <c r="L870" s="35"/>
      <c r="M870" s="66"/>
      <c r="N870" s="25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18" customHeight="1" x14ac:dyDescent="0.25">
      <c r="A871" s="27">
        <v>265</v>
      </c>
      <c r="B871" s="9"/>
      <c r="C871" s="8"/>
      <c r="D871" s="8"/>
      <c r="E871" s="8"/>
      <c r="F871" s="8"/>
      <c r="G871" s="8"/>
      <c r="H871" s="8"/>
      <c r="I871" s="8"/>
      <c r="J871" s="8"/>
      <c r="K871" s="34"/>
      <c r="L871" s="35"/>
      <c r="M871" s="66"/>
      <c r="N871" s="25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18" customHeight="1" x14ac:dyDescent="0.25">
      <c r="A872" s="27">
        <v>266</v>
      </c>
      <c r="B872" s="9"/>
      <c r="C872" s="8"/>
      <c r="D872" s="8"/>
      <c r="E872" s="8"/>
      <c r="F872" s="8"/>
      <c r="G872" s="8"/>
      <c r="H872" s="8"/>
      <c r="I872" s="8"/>
      <c r="J872" s="8"/>
      <c r="K872" s="34"/>
      <c r="L872" s="35"/>
      <c r="M872" s="66"/>
      <c r="N872" s="25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18" customHeight="1" x14ac:dyDescent="0.25">
      <c r="A873" s="27">
        <v>267</v>
      </c>
      <c r="B873" s="9"/>
      <c r="C873" s="8"/>
      <c r="D873" s="8"/>
      <c r="E873" s="8"/>
      <c r="F873" s="8"/>
      <c r="G873" s="8"/>
      <c r="H873" s="39"/>
      <c r="I873" s="8"/>
      <c r="J873" s="8"/>
      <c r="K873" s="34"/>
      <c r="L873" s="35"/>
      <c r="M873" s="66"/>
      <c r="N873" s="25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 ht="18" customHeight="1" x14ac:dyDescent="0.25">
      <c r="A874" s="27">
        <v>268</v>
      </c>
      <c r="B874" s="9"/>
      <c r="C874" s="8"/>
      <c r="D874" s="8"/>
      <c r="E874" s="8"/>
      <c r="F874" s="8"/>
      <c r="G874" s="8"/>
      <c r="H874" s="8"/>
      <c r="I874" s="8"/>
      <c r="J874" s="8"/>
      <c r="K874" s="34"/>
      <c r="L874" s="35"/>
      <c r="M874" s="66"/>
      <c r="N874" s="25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 ht="18" customHeight="1" x14ac:dyDescent="0.25">
      <c r="A875" s="27">
        <v>269</v>
      </c>
      <c r="B875" s="9"/>
      <c r="C875" s="8"/>
      <c r="D875" s="8"/>
      <c r="E875" s="8"/>
      <c r="F875" s="8"/>
      <c r="G875" s="8"/>
      <c r="H875" s="8"/>
      <c r="I875" s="8"/>
      <c r="J875" s="8"/>
      <c r="K875" s="34"/>
      <c r="L875" s="35"/>
      <c r="M875" s="66"/>
      <c r="N875" s="25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 ht="18" customHeight="1" x14ac:dyDescent="0.25">
      <c r="A876" s="27">
        <v>270</v>
      </c>
      <c r="B876" s="9"/>
      <c r="C876" s="8"/>
      <c r="D876" s="8"/>
      <c r="E876" s="8"/>
      <c r="F876" s="8"/>
      <c r="G876" s="8"/>
      <c r="H876" s="8"/>
      <c r="I876" s="8"/>
      <c r="J876" s="8"/>
      <c r="K876" s="34"/>
      <c r="L876" s="35"/>
      <c r="M876" s="66"/>
      <c r="N876" s="25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 ht="18" customHeight="1" x14ac:dyDescent="0.25">
      <c r="A877" s="27">
        <v>271</v>
      </c>
      <c r="B877" s="9"/>
      <c r="C877" s="8"/>
      <c r="D877" s="8"/>
      <c r="E877" s="8"/>
      <c r="F877" s="8"/>
      <c r="G877" s="8"/>
      <c r="H877" s="8"/>
      <c r="I877" s="8"/>
      <c r="J877" s="8"/>
      <c r="K877" s="34"/>
      <c r="L877" s="35"/>
      <c r="M877" s="66"/>
      <c r="N877" s="25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 ht="18" customHeight="1" x14ac:dyDescent="0.25">
      <c r="A878" s="27">
        <v>272</v>
      </c>
      <c r="B878" s="9"/>
      <c r="C878" s="8"/>
      <c r="D878" s="8"/>
      <c r="E878" s="8"/>
      <c r="F878" s="8"/>
      <c r="G878" s="8"/>
      <c r="H878" s="8"/>
      <c r="I878" s="8"/>
      <c r="J878" s="8"/>
      <c r="K878" s="34"/>
      <c r="L878" s="35"/>
      <c r="M878" s="66"/>
      <c r="N878" s="25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 ht="18" customHeight="1" x14ac:dyDescent="0.25">
      <c r="A879" s="27">
        <v>273</v>
      </c>
      <c r="B879" s="9"/>
      <c r="C879" s="8"/>
      <c r="D879" s="8"/>
      <c r="E879" s="8"/>
      <c r="F879" s="8"/>
      <c r="G879" s="8"/>
      <c r="H879" s="8"/>
      <c r="I879" s="8"/>
      <c r="J879" s="8"/>
      <c r="K879" s="34"/>
      <c r="L879" s="35"/>
      <c r="M879" s="66"/>
      <c r="N879" s="25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 ht="18" customHeight="1" x14ac:dyDescent="0.25">
      <c r="A880" s="27">
        <v>274</v>
      </c>
      <c r="B880" s="9"/>
      <c r="C880" s="8"/>
      <c r="D880" s="8"/>
      <c r="E880" s="8"/>
      <c r="F880" s="8"/>
      <c r="G880" s="8"/>
      <c r="H880" s="8"/>
      <c r="I880" s="8"/>
      <c r="J880" s="8"/>
      <c r="K880" s="34"/>
      <c r="L880" s="35"/>
      <c r="M880" s="66"/>
      <c r="N880" s="25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 ht="18" customHeight="1" x14ac:dyDescent="0.25">
      <c r="A881" s="27">
        <v>275</v>
      </c>
      <c r="B881" s="9"/>
      <c r="C881" s="8"/>
      <c r="D881" s="8"/>
      <c r="E881" s="8"/>
      <c r="F881" s="8"/>
      <c r="G881" s="8"/>
      <c r="H881" s="8"/>
      <c r="I881" s="8"/>
      <c r="J881" s="8"/>
      <c r="K881" s="34"/>
      <c r="L881" s="35"/>
      <c r="M881" s="66"/>
      <c r="N881" s="25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 ht="18" customHeight="1" x14ac:dyDescent="0.25">
      <c r="A882" s="27">
        <v>276</v>
      </c>
      <c r="B882" s="9"/>
      <c r="C882" s="8"/>
      <c r="D882" s="8"/>
      <c r="E882" s="8"/>
      <c r="F882" s="8"/>
      <c r="G882" s="8"/>
      <c r="H882" s="8"/>
      <c r="I882" s="8"/>
      <c r="J882" s="8"/>
      <c r="K882" s="34"/>
      <c r="L882" s="35"/>
      <c r="M882" s="66"/>
      <c r="N882" s="25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 ht="18" customHeight="1" x14ac:dyDescent="0.25">
      <c r="A883" s="27">
        <v>277</v>
      </c>
      <c r="B883" s="9"/>
      <c r="C883" s="8"/>
      <c r="D883" s="8"/>
      <c r="E883" s="8"/>
      <c r="F883" s="8"/>
      <c r="G883" s="8"/>
      <c r="H883" s="8"/>
      <c r="I883" s="8"/>
      <c r="J883" s="8"/>
      <c r="K883" s="34"/>
      <c r="L883" s="35"/>
      <c r="M883" s="66"/>
      <c r="N883" s="25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 ht="18" customHeight="1" x14ac:dyDescent="0.25">
      <c r="A884" s="27">
        <v>278</v>
      </c>
      <c r="B884" s="9"/>
      <c r="C884" s="8"/>
      <c r="D884" s="8"/>
      <c r="E884" s="8"/>
      <c r="F884" s="8"/>
      <c r="G884" s="8"/>
      <c r="H884" s="8"/>
      <c r="I884" s="8"/>
      <c r="J884" s="8"/>
      <c r="K884" s="34"/>
      <c r="L884" s="35"/>
      <c r="M884" s="66"/>
      <c r="N884" s="25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 ht="18" customHeight="1" x14ac:dyDescent="0.25">
      <c r="A885" s="27">
        <v>279</v>
      </c>
      <c r="B885" s="9"/>
      <c r="C885" s="8"/>
      <c r="D885" s="8"/>
      <c r="E885" s="8"/>
      <c r="F885" s="8"/>
      <c r="G885" s="8"/>
      <c r="H885" s="8"/>
      <c r="I885" s="8"/>
      <c r="J885" s="8"/>
      <c r="K885" s="34"/>
      <c r="L885" s="35"/>
      <c r="M885" s="66"/>
      <c r="N885" s="25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 ht="18" customHeight="1" x14ac:dyDescent="0.25">
      <c r="A886" s="27">
        <v>280</v>
      </c>
      <c r="B886" s="9"/>
      <c r="C886" s="8"/>
      <c r="D886" s="8"/>
      <c r="E886" s="8"/>
      <c r="F886" s="8"/>
      <c r="G886" s="8"/>
      <c r="H886" s="8"/>
      <c r="I886" s="8"/>
      <c r="J886" s="8"/>
      <c r="K886" s="34"/>
      <c r="L886" s="35"/>
      <c r="M886" s="66"/>
      <c r="N886" s="25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 ht="18" customHeight="1" x14ac:dyDescent="0.25">
      <c r="A887" s="27">
        <v>281</v>
      </c>
      <c r="B887" s="9"/>
      <c r="C887" s="8"/>
      <c r="D887" s="8"/>
      <c r="E887" s="8"/>
      <c r="F887" s="8"/>
      <c r="G887" s="8"/>
      <c r="H887" s="8"/>
      <c r="I887" s="8"/>
      <c r="J887" s="8"/>
      <c r="K887" s="34"/>
      <c r="L887" s="35"/>
      <c r="M887" s="66"/>
      <c r="N887" s="25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 ht="18" customHeight="1" x14ac:dyDescent="0.25">
      <c r="A888" s="27">
        <v>282</v>
      </c>
      <c r="B888" s="9"/>
      <c r="C888" s="8"/>
      <c r="D888" s="8"/>
      <c r="E888" s="8"/>
      <c r="F888" s="8"/>
      <c r="G888" s="8"/>
      <c r="H888" s="8"/>
      <c r="I888" s="8"/>
      <c r="J888" s="8"/>
      <c r="K888" s="34"/>
      <c r="L888" s="35"/>
      <c r="M888" s="66"/>
      <c r="N888" s="25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 ht="18" customHeight="1" x14ac:dyDescent="0.25">
      <c r="A889" s="27">
        <v>283</v>
      </c>
      <c r="B889" s="9"/>
      <c r="C889" s="8"/>
      <c r="D889" s="8"/>
      <c r="E889" s="8"/>
      <c r="F889" s="8"/>
      <c r="G889" s="8"/>
      <c r="H889" s="8"/>
      <c r="I889" s="8"/>
      <c r="J889" s="8"/>
      <c r="K889" s="34"/>
      <c r="L889" s="35"/>
      <c r="M889" s="66"/>
      <c r="N889" s="25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 ht="18" customHeight="1" x14ac:dyDescent="0.25">
      <c r="A890" s="27">
        <v>284</v>
      </c>
      <c r="B890" s="9"/>
      <c r="C890" s="8"/>
      <c r="D890" s="8"/>
      <c r="E890" s="8"/>
      <c r="F890" s="8"/>
      <c r="G890" s="8"/>
      <c r="H890" s="8"/>
      <c r="I890" s="8"/>
      <c r="J890" s="8"/>
      <c r="K890" s="34"/>
      <c r="L890" s="35"/>
      <c r="M890" s="66"/>
      <c r="N890" s="25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 ht="18" customHeight="1" x14ac:dyDescent="0.25">
      <c r="A891" s="27">
        <v>285</v>
      </c>
      <c r="B891" s="9"/>
      <c r="C891" s="8"/>
      <c r="D891" s="8"/>
      <c r="E891" s="8"/>
      <c r="F891" s="8"/>
      <c r="G891" s="8"/>
      <c r="H891" s="8"/>
      <c r="I891" s="8"/>
      <c r="J891" s="8"/>
      <c r="K891" s="34"/>
      <c r="L891" s="35"/>
      <c r="M891" s="66"/>
      <c r="N891" s="25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 ht="18" customHeight="1" x14ac:dyDescent="0.25">
      <c r="A892" s="27">
        <v>286</v>
      </c>
      <c r="B892" s="9"/>
      <c r="C892" s="8"/>
      <c r="D892" s="8"/>
      <c r="E892" s="8"/>
      <c r="F892" s="8"/>
      <c r="G892" s="8"/>
      <c r="H892" s="8"/>
      <c r="I892" s="8"/>
      <c r="J892" s="8"/>
      <c r="K892" s="34"/>
      <c r="L892" s="35"/>
      <c r="M892" s="66"/>
      <c r="N892" s="25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 ht="18" customHeight="1" x14ac:dyDescent="0.25">
      <c r="A893" s="27">
        <v>287</v>
      </c>
      <c r="B893" s="9"/>
      <c r="C893" s="8"/>
      <c r="D893" s="8"/>
      <c r="E893" s="8"/>
      <c r="F893" s="8"/>
      <c r="G893" s="8"/>
      <c r="H893" s="8"/>
      <c r="I893" s="8"/>
      <c r="J893" s="8"/>
      <c r="K893" s="34"/>
      <c r="L893" s="35"/>
      <c r="M893" s="66"/>
      <c r="N893" s="25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 ht="18" customHeight="1" x14ac:dyDescent="0.25">
      <c r="A894" s="27">
        <v>288</v>
      </c>
      <c r="B894" s="9"/>
      <c r="C894" s="8"/>
      <c r="D894" s="8"/>
      <c r="E894" s="8"/>
      <c r="F894" s="8"/>
      <c r="G894" s="8"/>
      <c r="H894" s="8"/>
      <c r="I894" s="8"/>
      <c r="J894" s="8"/>
      <c r="K894" s="34"/>
      <c r="L894" s="35"/>
      <c r="M894" s="66"/>
      <c r="N894" s="25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18" customHeight="1" x14ac:dyDescent="0.25">
      <c r="A895" s="27">
        <v>289</v>
      </c>
      <c r="B895" s="9"/>
      <c r="C895" s="8"/>
      <c r="D895" s="8"/>
      <c r="E895" s="8"/>
      <c r="F895" s="8"/>
      <c r="G895" s="8"/>
      <c r="H895" s="8"/>
      <c r="I895" s="8"/>
      <c r="J895" s="8"/>
      <c r="K895" s="34"/>
      <c r="L895" s="35"/>
      <c r="M895" s="66"/>
      <c r="N895" s="25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 ht="18" customHeight="1" x14ac:dyDescent="0.25">
      <c r="A896" s="27">
        <v>290</v>
      </c>
      <c r="B896" s="9"/>
      <c r="C896" s="8"/>
      <c r="D896" s="8"/>
      <c r="E896" s="8"/>
      <c r="F896" s="8"/>
      <c r="G896" s="8"/>
      <c r="H896" s="8"/>
      <c r="I896" s="8"/>
      <c r="J896" s="8"/>
      <c r="K896" s="34"/>
      <c r="L896" s="35"/>
      <c r="M896" s="66"/>
      <c r="N896" s="25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 ht="18" customHeight="1" x14ac:dyDescent="0.25">
      <c r="A897" s="27">
        <v>291</v>
      </c>
      <c r="B897" s="9"/>
      <c r="C897" s="8"/>
      <c r="D897" s="8"/>
      <c r="E897" s="8"/>
      <c r="F897" s="8"/>
      <c r="G897" s="8"/>
      <c r="H897" s="8"/>
      <c r="I897" s="8"/>
      <c r="J897" s="8"/>
      <c r="K897" s="34"/>
      <c r="L897" s="35"/>
      <c r="M897" s="66"/>
      <c r="N897" s="25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 ht="18" customHeight="1" x14ac:dyDescent="0.25">
      <c r="A898" s="27">
        <v>292</v>
      </c>
      <c r="B898" s="9"/>
      <c r="C898" s="8"/>
      <c r="D898" s="8"/>
      <c r="E898" s="8"/>
      <c r="F898" s="8"/>
      <c r="G898" s="8"/>
      <c r="H898" s="8"/>
      <c r="I898" s="8"/>
      <c r="J898" s="8"/>
      <c r="K898" s="34"/>
      <c r="L898" s="35"/>
      <c r="M898" s="66"/>
      <c r="N898" s="25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 ht="18" customHeight="1" x14ac:dyDescent="0.25">
      <c r="A899" s="27">
        <v>293</v>
      </c>
      <c r="B899" s="9"/>
      <c r="C899" s="8"/>
      <c r="D899" s="8"/>
      <c r="E899" s="8"/>
      <c r="F899" s="8"/>
      <c r="G899" s="8"/>
      <c r="H899" s="8"/>
      <c r="I899" s="8"/>
      <c r="J899" s="8"/>
      <c r="K899" s="34"/>
      <c r="L899" s="35"/>
      <c r="M899" s="66"/>
      <c r="N899" s="25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 ht="18" customHeight="1" x14ac:dyDescent="0.25">
      <c r="A900" s="27">
        <v>294</v>
      </c>
      <c r="B900" s="9"/>
      <c r="C900" s="8"/>
      <c r="D900" s="8"/>
      <c r="E900" s="8"/>
      <c r="F900" s="8"/>
      <c r="G900" s="8"/>
      <c r="H900" s="8"/>
      <c r="I900" s="8"/>
      <c r="J900" s="8"/>
      <c r="K900" s="34"/>
      <c r="L900" s="35"/>
      <c r="M900" s="66"/>
      <c r="N900" s="25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 ht="18" customHeight="1" x14ac:dyDescent="0.25">
      <c r="A901" s="27">
        <v>295</v>
      </c>
      <c r="B901" s="9"/>
      <c r="C901" s="8"/>
      <c r="D901" s="8"/>
      <c r="E901" s="8"/>
      <c r="F901" s="8"/>
      <c r="G901" s="8"/>
      <c r="H901" s="8"/>
      <c r="I901" s="8"/>
      <c r="J901" s="8"/>
      <c r="K901" s="34"/>
      <c r="L901" s="35"/>
      <c r="M901" s="66"/>
      <c r="N901" s="25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 ht="18" customHeight="1" x14ac:dyDescent="0.25">
      <c r="A902" s="27">
        <v>296</v>
      </c>
      <c r="B902" s="9"/>
      <c r="C902" s="8"/>
      <c r="D902" s="8"/>
      <c r="E902" s="8"/>
      <c r="F902" s="8"/>
      <c r="G902" s="8"/>
      <c r="H902" s="8"/>
      <c r="I902" s="8"/>
      <c r="J902" s="8"/>
      <c r="K902" s="34"/>
      <c r="L902" s="35"/>
      <c r="M902" s="66"/>
      <c r="N902" s="25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 ht="18" customHeight="1" x14ac:dyDescent="0.25">
      <c r="A903" s="27">
        <v>297</v>
      </c>
      <c r="B903" s="9"/>
      <c r="C903" s="8"/>
      <c r="D903" s="8"/>
      <c r="E903" s="8"/>
      <c r="F903" s="8"/>
      <c r="G903" s="8"/>
      <c r="H903" s="8"/>
      <c r="I903" s="8"/>
      <c r="J903" s="8"/>
      <c r="K903" s="34"/>
      <c r="L903" s="35"/>
      <c r="M903" s="66"/>
      <c r="N903" s="25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 ht="18" customHeight="1" x14ac:dyDescent="0.25">
      <c r="A904" s="27">
        <v>298</v>
      </c>
      <c r="B904" s="9"/>
      <c r="C904" s="8"/>
      <c r="D904" s="8"/>
      <c r="E904" s="8"/>
      <c r="F904" s="8"/>
      <c r="G904" s="8"/>
      <c r="H904" s="8"/>
      <c r="I904" s="8"/>
      <c r="J904" s="8"/>
      <c r="K904" s="34"/>
      <c r="L904" s="35"/>
      <c r="M904" s="66"/>
      <c r="N904" s="25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 ht="18" customHeight="1" x14ac:dyDescent="0.25">
      <c r="A905" s="27">
        <v>299</v>
      </c>
      <c r="B905" s="9"/>
      <c r="C905" s="8"/>
      <c r="D905" s="8"/>
      <c r="E905" s="8"/>
      <c r="F905" s="8"/>
      <c r="G905" s="8"/>
      <c r="H905" s="8"/>
      <c r="I905" s="8"/>
      <c r="J905" s="8"/>
      <c r="K905" s="34"/>
      <c r="L905" s="35"/>
      <c r="M905" s="66"/>
      <c r="N905" s="25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 ht="18" customHeight="1" x14ac:dyDescent="0.25">
      <c r="A906" s="27">
        <v>300</v>
      </c>
      <c r="B906" s="9"/>
      <c r="C906" s="8"/>
      <c r="D906" s="8"/>
      <c r="E906" s="8"/>
      <c r="F906" s="8"/>
      <c r="G906" s="8"/>
      <c r="H906" s="8"/>
      <c r="I906" s="8"/>
      <c r="J906" s="8"/>
      <c r="K906" s="34"/>
      <c r="L906" s="35"/>
      <c r="M906" s="66"/>
      <c r="N906" s="25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 ht="18" customHeight="1" x14ac:dyDescent="0.25">
      <c r="A907" s="27">
        <v>301</v>
      </c>
      <c r="B907" s="9"/>
      <c r="C907" s="8"/>
      <c r="D907" s="8"/>
      <c r="E907" s="8"/>
      <c r="F907" s="8"/>
      <c r="G907" s="8"/>
      <c r="H907" s="8"/>
      <c r="I907" s="8"/>
      <c r="J907" s="8"/>
      <c r="K907" s="34"/>
      <c r="L907" s="35"/>
      <c r="M907" s="66"/>
      <c r="N907" s="25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 ht="18" customHeight="1" x14ac:dyDescent="0.25">
      <c r="A908" s="27">
        <v>302</v>
      </c>
      <c r="B908" s="9"/>
      <c r="C908" s="8"/>
      <c r="D908" s="8"/>
      <c r="E908" s="8"/>
      <c r="F908" s="8"/>
      <c r="G908" s="8"/>
      <c r="H908" s="8"/>
      <c r="I908" s="8"/>
      <c r="J908" s="8"/>
      <c r="K908" s="34"/>
      <c r="L908" s="35"/>
      <c r="M908" s="66"/>
      <c r="N908" s="25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 ht="18" customHeight="1" x14ac:dyDescent="0.25">
      <c r="A909" s="27">
        <v>303</v>
      </c>
      <c r="B909" s="9"/>
      <c r="C909" s="8"/>
      <c r="D909" s="8"/>
      <c r="E909" s="8"/>
      <c r="F909" s="8"/>
      <c r="G909" s="8"/>
      <c r="H909" s="8"/>
      <c r="I909" s="8"/>
      <c r="J909" s="8"/>
      <c r="K909" s="34"/>
      <c r="L909" s="35"/>
      <c r="M909" s="66"/>
      <c r="N909" s="25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 ht="18" customHeight="1" x14ac:dyDescent="0.25">
      <c r="A910" s="27">
        <v>304</v>
      </c>
      <c r="B910" s="9"/>
      <c r="C910" s="8"/>
      <c r="D910" s="8"/>
      <c r="E910" s="8"/>
      <c r="F910" s="8"/>
      <c r="G910" s="8"/>
      <c r="H910" s="8"/>
      <c r="I910" s="8"/>
      <c r="J910" s="8"/>
      <c r="K910" s="34"/>
      <c r="L910" s="35"/>
      <c r="M910" s="66"/>
      <c r="N910" s="25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 ht="18" customHeight="1" x14ac:dyDescent="0.25">
      <c r="A911" s="27">
        <v>305</v>
      </c>
      <c r="B911" s="9"/>
      <c r="C911" s="8"/>
      <c r="D911" s="8"/>
      <c r="E911" s="8"/>
      <c r="F911" s="8"/>
      <c r="G911" s="8"/>
      <c r="H911" s="8"/>
      <c r="I911" s="8"/>
      <c r="J911" s="8"/>
      <c r="K911" s="34"/>
      <c r="L911" s="35"/>
      <c r="M911" s="66"/>
      <c r="N911" s="25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 ht="18" customHeight="1" x14ac:dyDescent="0.25">
      <c r="A912" s="27">
        <v>306</v>
      </c>
      <c r="B912" s="9"/>
      <c r="C912" s="8"/>
      <c r="D912" s="8"/>
      <c r="E912" s="8"/>
      <c r="F912" s="8"/>
      <c r="G912" s="8"/>
      <c r="H912" s="8"/>
      <c r="I912" s="8"/>
      <c r="J912" s="8"/>
      <c r="K912" s="34"/>
      <c r="L912" s="35"/>
      <c r="M912" s="66"/>
      <c r="N912" s="25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 ht="18" customHeight="1" x14ac:dyDescent="0.25">
      <c r="A913" s="27">
        <v>307</v>
      </c>
      <c r="B913" s="9"/>
      <c r="C913" s="8"/>
      <c r="D913" s="8"/>
      <c r="E913" s="8"/>
      <c r="F913" s="8"/>
      <c r="G913" s="8"/>
      <c r="H913" s="8"/>
      <c r="I913" s="8"/>
      <c r="J913" s="8"/>
      <c r="K913" s="34"/>
      <c r="L913" s="35"/>
      <c r="M913" s="66"/>
      <c r="N913" s="25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 ht="18" customHeight="1" x14ac:dyDescent="0.25">
      <c r="A914" s="27">
        <v>308</v>
      </c>
      <c r="B914" s="9"/>
      <c r="C914" s="8"/>
      <c r="D914" s="8"/>
      <c r="E914" s="8"/>
      <c r="F914" s="8"/>
      <c r="G914" s="8"/>
      <c r="H914" s="8"/>
      <c r="I914" s="8"/>
      <c r="J914" s="8"/>
      <c r="K914" s="34"/>
      <c r="L914" s="35"/>
      <c r="M914" s="66"/>
      <c r="N914" s="25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 ht="18" customHeight="1" x14ac:dyDescent="0.25">
      <c r="A915" s="27">
        <v>309</v>
      </c>
      <c r="B915" s="9"/>
      <c r="C915" s="8"/>
      <c r="D915" s="8"/>
      <c r="E915" s="8"/>
      <c r="F915" s="8"/>
      <c r="G915" s="8"/>
      <c r="H915" s="8"/>
      <c r="I915" s="8"/>
      <c r="J915" s="8"/>
      <c r="K915" s="34"/>
      <c r="L915" s="35"/>
      <c r="M915" s="66"/>
      <c r="N915" s="25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 ht="18" customHeight="1" x14ac:dyDescent="0.25">
      <c r="A916" s="27">
        <v>310</v>
      </c>
      <c r="B916" s="9"/>
      <c r="C916" s="8"/>
      <c r="D916" s="8"/>
      <c r="E916" s="8"/>
      <c r="F916" s="8"/>
      <c r="G916" s="8"/>
      <c r="H916" s="8"/>
      <c r="I916" s="8"/>
      <c r="J916" s="8"/>
      <c r="K916" s="34"/>
      <c r="L916" s="35"/>
      <c r="M916" s="66"/>
      <c r="N916" s="25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 ht="18" customHeight="1" x14ac:dyDescent="0.25">
      <c r="A917" s="27">
        <v>311</v>
      </c>
      <c r="B917" s="9"/>
      <c r="C917" s="8"/>
      <c r="D917" s="8"/>
      <c r="E917" s="8"/>
      <c r="F917" s="8"/>
      <c r="G917" s="8"/>
      <c r="H917" s="8"/>
      <c r="I917" s="8"/>
      <c r="J917" s="8"/>
      <c r="K917" s="34"/>
      <c r="L917" s="35"/>
      <c r="M917" s="66"/>
      <c r="N917" s="25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 ht="18" customHeight="1" x14ac:dyDescent="0.25">
      <c r="A918" s="27">
        <v>312</v>
      </c>
      <c r="B918" s="9"/>
      <c r="C918" s="8"/>
      <c r="D918" s="8"/>
      <c r="E918" s="8"/>
      <c r="F918" s="8"/>
      <c r="G918" s="8"/>
      <c r="H918" s="8"/>
      <c r="I918" s="8"/>
      <c r="J918" s="8"/>
      <c r="K918" s="34"/>
      <c r="L918" s="35"/>
      <c r="M918" s="66"/>
      <c r="N918" s="25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 ht="18" customHeight="1" x14ac:dyDescent="0.25">
      <c r="A919" s="27">
        <v>313</v>
      </c>
      <c r="B919" s="9"/>
      <c r="C919" s="8"/>
      <c r="D919" s="8"/>
      <c r="E919" s="8"/>
      <c r="F919" s="8"/>
      <c r="G919" s="8"/>
      <c r="H919" s="8"/>
      <c r="I919" s="8"/>
      <c r="J919" s="8"/>
      <c r="K919" s="34"/>
      <c r="L919" s="35"/>
      <c r="M919" s="66"/>
      <c r="N919" s="25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 ht="18" customHeight="1" x14ac:dyDescent="0.25">
      <c r="A920" s="27">
        <v>314</v>
      </c>
      <c r="B920" s="9"/>
      <c r="C920" s="8"/>
      <c r="D920" s="8"/>
      <c r="E920" s="8"/>
      <c r="F920" s="8"/>
      <c r="G920" s="8"/>
      <c r="H920" s="8"/>
      <c r="I920" s="8"/>
      <c r="J920" s="8"/>
      <c r="K920" s="34"/>
      <c r="L920" s="35"/>
      <c r="M920" s="66"/>
      <c r="N920" s="25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 ht="18" customHeight="1" x14ac:dyDescent="0.25">
      <c r="A921" s="27">
        <v>315</v>
      </c>
      <c r="B921" s="9"/>
      <c r="C921" s="8"/>
      <c r="D921" s="8"/>
      <c r="E921" s="8"/>
      <c r="F921" s="8"/>
      <c r="G921" s="8"/>
      <c r="H921" s="8"/>
      <c r="I921" s="8"/>
      <c r="J921" s="8"/>
      <c r="K921" s="34"/>
      <c r="L921" s="35"/>
      <c r="M921" s="66"/>
      <c r="N921" s="25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 ht="18" customHeight="1" x14ac:dyDescent="0.25">
      <c r="A922" s="27">
        <v>316</v>
      </c>
      <c r="B922" s="9"/>
      <c r="C922" s="8"/>
      <c r="D922" s="8"/>
      <c r="E922" s="8"/>
      <c r="F922" s="8"/>
      <c r="G922" s="8"/>
      <c r="H922" s="8"/>
      <c r="I922" s="8"/>
      <c r="J922" s="8"/>
      <c r="K922" s="34"/>
      <c r="L922" s="35"/>
      <c r="M922" s="66"/>
      <c r="N922" s="25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 ht="18" customHeight="1" x14ac:dyDescent="0.25">
      <c r="A923" s="27">
        <v>317</v>
      </c>
      <c r="B923" s="9"/>
      <c r="C923" s="8"/>
      <c r="D923" s="8"/>
      <c r="E923" s="8"/>
      <c r="F923" s="8"/>
      <c r="G923" s="8"/>
      <c r="H923" s="8"/>
      <c r="I923" s="8"/>
      <c r="J923" s="8"/>
      <c r="K923" s="34"/>
      <c r="L923" s="35"/>
      <c r="M923" s="66"/>
      <c r="N923" s="25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 ht="18" customHeight="1" x14ac:dyDescent="0.25">
      <c r="A924" s="27">
        <v>318</v>
      </c>
      <c r="B924" s="9"/>
      <c r="C924" s="21"/>
      <c r="D924" s="8"/>
      <c r="E924" s="8"/>
      <c r="F924" s="8"/>
      <c r="G924" s="8"/>
      <c r="H924" s="8"/>
      <c r="I924" s="8"/>
      <c r="J924" s="8"/>
      <c r="K924" s="34"/>
      <c r="L924" s="35"/>
      <c r="M924" s="66"/>
      <c r="N924" s="25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 ht="18" customHeight="1" x14ac:dyDescent="0.25">
      <c r="A925" s="27">
        <v>319</v>
      </c>
      <c r="B925" s="9"/>
      <c r="C925" s="21"/>
      <c r="D925" s="8"/>
      <c r="E925" s="8"/>
      <c r="F925" s="8"/>
      <c r="G925" s="8"/>
      <c r="H925" s="8"/>
      <c r="I925" s="8"/>
      <c r="J925" s="8"/>
      <c r="K925" s="34"/>
      <c r="L925" s="35"/>
      <c r="M925" s="66"/>
      <c r="N925" s="25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 ht="18" customHeight="1" x14ac:dyDescent="0.25">
      <c r="A926" s="27">
        <v>320</v>
      </c>
      <c r="B926" s="9"/>
      <c r="C926" s="8"/>
      <c r="D926" s="8"/>
      <c r="E926" s="8"/>
      <c r="F926" s="8"/>
      <c r="G926" s="8"/>
      <c r="H926" s="8"/>
      <c r="I926" s="8"/>
      <c r="J926" s="8"/>
      <c r="K926" s="34"/>
      <c r="L926" s="35"/>
      <c r="M926" s="66"/>
      <c r="N926" s="25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 ht="18" customHeight="1" x14ac:dyDescent="0.25">
      <c r="A927" s="27">
        <v>321</v>
      </c>
      <c r="B927" s="9"/>
      <c r="C927" s="8"/>
      <c r="D927" s="8"/>
      <c r="E927" s="8"/>
      <c r="F927" s="8"/>
      <c r="G927" s="8"/>
      <c r="H927" s="8"/>
      <c r="I927" s="8"/>
      <c r="J927" s="8"/>
      <c r="K927" s="34"/>
      <c r="L927" s="35"/>
      <c r="M927" s="66"/>
      <c r="N927" s="25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 ht="18" customHeight="1" x14ac:dyDescent="0.25">
      <c r="A928" s="27">
        <v>322</v>
      </c>
      <c r="B928" s="9"/>
      <c r="C928" s="8"/>
      <c r="D928" s="8"/>
      <c r="E928" s="8"/>
      <c r="F928" s="8"/>
      <c r="G928" s="8"/>
      <c r="H928" s="8"/>
      <c r="I928" s="8"/>
      <c r="J928" s="8"/>
      <c r="K928" s="34"/>
      <c r="L928" s="35"/>
      <c r="M928" s="66"/>
      <c r="N928" s="25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 ht="18" customHeight="1" x14ac:dyDescent="0.25">
      <c r="A929" s="27">
        <v>323</v>
      </c>
      <c r="B929" s="9"/>
      <c r="C929" s="8"/>
      <c r="D929" s="8"/>
      <c r="E929" s="8"/>
      <c r="F929" s="8"/>
      <c r="G929" s="8"/>
      <c r="H929" s="8"/>
      <c r="I929" s="8"/>
      <c r="J929" s="8"/>
      <c r="K929" s="34"/>
      <c r="L929" s="35"/>
      <c r="M929" s="66"/>
      <c r="N929" s="25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 ht="18" customHeight="1" x14ac:dyDescent="0.25">
      <c r="A930" s="27">
        <v>324</v>
      </c>
      <c r="B930" s="9"/>
      <c r="C930" s="8"/>
      <c r="D930" s="8"/>
      <c r="E930" s="8"/>
      <c r="F930" s="8"/>
      <c r="G930" s="8"/>
      <c r="H930" s="8"/>
      <c r="I930" s="8"/>
      <c r="J930" s="8"/>
      <c r="K930" s="34"/>
      <c r="L930" s="35"/>
      <c r="M930" s="66"/>
      <c r="N930" s="25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 ht="18" customHeight="1" x14ac:dyDescent="0.25">
      <c r="A931" s="27">
        <v>325</v>
      </c>
      <c r="B931" s="9"/>
      <c r="C931" s="8"/>
      <c r="D931" s="8"/>
      <c r="E931" s="8"/>
      <c r="F931" s="8"/>
      <c r="G931" s="8"/>
      <c r="H931" s="8"/>
      <c r="I931" s="8"/>
      <c r="J931" s="8"/>
      <c r="K931" s="34"/>
      <c r="L931" s="35"/>
      <c r="M931" s="66"/>
      <c r="N931" s="25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 ht="18" customHeight="1" x14ac:dyDescent="0.25">
      <c r="A932" s="27">
        <v>326</v>
      </c>
      <c r="B932" s="9"/>
      <c r="C932" s="8"/>
      <c r="D932" s="8"/>
      <c r="E932" s="8"/>
      <c r="F932" s="8"/>
      <c r="G932" s="8"/>
      <c r="H932" s="8"/>
      <c r="I932" s="8"/>
      <c r="J932" s="8"/>
      <c r="K932" s="34"/>
      <c r="L932" s="35"/>
      <c r="M932" s="66"/>
      <c r="N932" s="25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18" customHeight="1" x14ac:dyDescent="0.25">
      <c r="A933" s="27">
        <v>327</v>
      </c>
      <c r="B933" s="9"/>
      <c r="C933" s="8"/>
      <c r="D933" s="8"/>
      <c r="E933" s="8"/>
      <c r="F933" s="8"/>
      <c r="G933" s="8"/>
      <c r="H933" s="8"/>
      <c r="I933" s="8"/>
      <c r="J933" s="8"/>
      <c r="K933" s="34"/>
      <c r="L933" s="35"/>
      <c r="M933" s="66"/>
      <c r="N933" s="25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 ht="18" customHeight="1" x14ac:dyDescent="0.25">
      <c r="A934" s="27">
        <v>328</v>
      </c>
      <c r="B934" s="9"/>
      <c r="C934" s="8"/>
      <c r="D934" s="8"/>
      <c r="E934" s="8"/>
      <c r="F934" s="8"/>
      <c r="G934" s="8"/>
      <c r="H934" s="8"/>
      <c r="I934" s="8"/>
      <c r="J934" s="8"/>
      <c r="K934" s="34"/>
      <c r="L934" s="35"/>
      <c r="M934" s="66"/>
      <c r="N934" s="25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 ht="18" customHeight="1" x14ac:dyDescent="0.25">
      <c r="A935" s="27">
        <v>329</v>
      </c>
      <c r="B935" s="9"/>
      <c r="C935" s="8"/>
      <c r="D935" s="8"/>
      <c r="E935" s="8"/>
      <c r="F935" s="8"/>
      <c r="G935" s="8"/>
      <c r="H935" s="8"/>
      <c r="I935" s="8"/>
      <c r="J935" s="8"/>
      <c r="K935" s="34"/>
      <c r="L935" s="35"/>
      <c r="M935" s="66"/>
      <c r="N935" s="25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 ht="18" customHeight="1" x14ac:dyDescent="0.25">
      <c r="A936" s="27">
        <v>330</v>
      </c>
      <c r="B936" s="9"/>
      <c r="C936" s="8"/>
      <c r="D936" s="8"/>
      <c r="E936" s="8"/>
      <c r="F936" s="8"/>
      <c r="G936" s="8"/>
      <c r="H936" s="8"/>
      <c r="I936" s="8"/>
      <c r="J936" s="8"/>
      <c r="K936" s="34"/>
      <c r="L936" s="35"/>
      <c r="M936" s="66"/>
      <c r="N936" s="25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 ht="18" customHeight="1" x14ac:dyDescent="0.25">
      <c r="A937" s="27">
        <v>331</v>
      </c>
      <c r="B937" s="9"/>
      <c r="C937" s="8"/>
      <c r="D937" s="8"/>
      <c r="E937" s="8"/>
      <c r="F937" s="8"/>
      <c r="G937" s="8"/>
      <c r="H937" s="8"/>
      <c r="I937" s="8"/>
      <c r="J937" s="8"/>
      <c r="K937" s="34"/>
      <c r="L937" s="35"/>
      <c r="M937" s="66"/>
      <c r="N937" s="25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 ht="18" customHeight="1" x14ac:dyDescent="0.25">
      <c r="A938" s="27">
        <v>332</v>
      </c>
      <c r="B938" s="9"/>
      <c r="C938" s="8"/>
      <c r="D938" s="8"/>
      <c r="E938" s="8"/>
      <c r="F938" s="8"/>
      <c r="G938" s="8"/>
      <c r="H938" s="8"/>
      <c r="I938" s="8"/>
      <c r="J938" s="8"/>
      <c r="K938" s="34"/>
      <c r="L938" s="35"/>
      <c r="M938" s="66"/>
      <c r="N938" s="25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 ht="18" customHeight="1" x14ac:dyDescent="0.25">
      <c r="A939" s="27">
        <v>333</v>
      </c>
      <c r="B939" s="9"/>
      <c r="C939" s="8"/>
      <c r="D939" s="8"/>
      <c r="E939" s="8"/>
      <c r="F939" s="8"/>
      <c r="G939" s="8"/>
      <c r="H939" s="8"/>
      <c r="I939" s="8"/>
      <c r="J939" s="8"/>
      <c r="K939" s="34"/>
      <c r="L939" s="35"/>
      <c r="M939" s="66"/>
      <c r="N939" s="25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 ht="18" customHeight="1" x14ac:dyDescent="0.25">
      <c r="A940" s="27">
        <v>334</v>
      </c>
      <c r="B940" s="9"/>
      <c r="C940" s="8"/>
      <c r="D940" s="8"/>
      <c r="E940" s="8"/>
      <c r="F940" s="8"/>
      <c r="G940" s="8"/>
      <c r="H940" s="8"/>
      <c r="I940" s="8"/>
      <c r="J940" s="8"/>
      <c r="K940" s="34"/>
      <c r="L940" s="35"/>
      <c r="M940" s="66"/>
      <c r="N940" s="25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18" customHeight="1" x14ac:dyDescent="0.25">
      <c r="A941" s="27">
        <v>335</v>
      </c>
      <c r="B941" s="9"/>
      <c r="C941" s="8"/>
      <c r="D941" s="8"/>
      <c r="E941" s="8"/>
      <c r="F941" s="8"/>
      <c r="G941" s="8"/>
      <c r="H941" s="8"/>
      <c r="I941" s="8"/>
      <c r="J941" s="8"/>
      <c r="K941" s="34"/>
      <c r="L941" s="35"/>
      <c r="M941" s="66"/>
      <c r="N941" s="25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 ht="18" customHeight="1" x14ac:dyDescent="0.25">
      <c r="A942" s="27">
        <v>336</v>
      </c>
      <c r="B942" s="9"/>
      <c r="C942" s="8"/>
      <c r="D942" s="8"/>
      <c r="E942" s="8"/>
      <c r="F942" s="8"/>
      <c r="G942" s="8"/>
      <c r="H942" s="8"/>
      <c r="I942" s="8"/>
      <c r="J942" s="8"/>
      <c r="K942" s="34"/>
      <c r="L942" s="35"/>
      <c r="M942" s="66"/>
      <c r="N942" s="25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 ht="18" customHeight="1" x14ac:dyDescent="0.25">
      <c r="A943" s="27">
        <v>337</v>
      </c>
      <c r="B943" s="9"/>
      <c r="C943" s="8"/>
      <c r="D943" s="8"/>
      <c r="E943" s="8"/>
      <c r="F943" s="8"/>
      <c r="G943" s="8"/>
      <c r="H943" s="8"/>
      <c r="I943" s="8"/>
      <c r="J943" s="8"/>
      <c r="K943" s="34"/>
      <c r="L943" s="35"/>
      <c r="M943" s="66"/>
      <c r="N943" s="25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 ht="18" customHeight="1" x14ac:dyDescent="0.25">
      <c r="A944" s="27">
        <v>338</v>
      </c>
      <c r="B944" s="9"/>
      <c r="C944" s="8"/>
      <c r="D944" s="8"/>
      <c r="E944" s="8"/>
      <c r="F944" s="8"/>
      <c r="G944" s="8"/>
      <c r="H944" s="8"/>
      <c r="I944" s="8"/>
      <c r="J944" s="8"/>
      <c r="K944" s="34"/>
      <c r="L944" s="35"/>
      <c r="M944" s="66"/>
      <c r="N944" s="25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 ht="18" customHeight="1" x14ac:dyDescent="0.25">
      <c r="A945" s="27">
        <v>339</v>
      </c>
      <c r="B945" s="9"/>
      <c r="C945" s="8"/>
      <c r="D945" s="8"/>
      <c r="E945" s="8"/>
      <c r="F945" s="8"/>
      <c r="G945" s="8"/>
      <c r="H945" s="8"/>
      <c r="I945" s="8"/>
      <c r="J945" s="8"/>
      <c r="K945" s="34"/>
      <c r="L945" s="35"/>
      <c r="M945" s="66"/>
      <c r="N945" s="25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 ht="18" customHeight="1" x14ac:dyDescent="0.25">
      <c r="A946" s="27">
        <v>340</v>
      </c>
      <c r="B946" s="9"/>
      <c r="C946" s="8"/>
      <c r="D946" s="8"/>
      <c r="E946" s="8"/>
      <c r="F946" s="8"/>
      <c r="G946" s="8"/>
      <c r="H946" s="8"/>
      <c r="I946" s="8"/>
      <c r="J946" s="8"/>
      <c r="K946" s="34"/>
      <c r="L946" s="35"/>
      <c r="M946" s="66"/>
      <c r="N946" s="25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 ht="18" customHeight="1" x14ac:dyDescent="0.25">
      <c r="A947" s="27">
        <v>341</v>
      </c>
      <c r="B947" s="9"/>
      <c r="C947" s="8"/>
      <c r="D947" s="8"/>
      <c r="E947" s="8"/>
      <c r="F947" s="8"/>
      <c r="G947" s="8"/>
      <c r="H947" s="8"/>
      <c r="I947" s="8"/>
      <c r="J947" s="8"/>
      <c r="K947" s="34"/>
      <c r="L947" s="35"/>
      <c r="M947" s="66"/>
      <c r="N947" s="25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 ht="18" customHeight="1" x14ac:dyDescent="0.25">
      <c r="A948" s="27">
        <v>342</v>
      </c>
      <c r="B948" s="9"/>
      <c r="C948" s="8"/>
      <c r="D948" s="8"/>
      <c r="E948" s="8"/>
      <c r="F948" s="8"/>
      <c r="G948" s="8"/>
      <c r="H948" s="8"/>
      <c r="I948" s="8"/>
      <c r="J948" s="8"/>
      <c r="K948" s="34"/>
      <c r="L948" s="35"/>
      <c r="M948" s="66"/>
      <c r="N948" s="25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 ht="18" customHeight="1" x14ac:dyDescent="0.25">
      <c r="A949" s="27">
        <v>343</v>
      </c>
      <c r="B949" s="9"/>
      <c r="C949" s="8"/>
      <c r="D949" s="8"/>
      <c r="E949" s="8"/>
      <c r="F949" s="8"/>
      <c r="G949" s="8"/>
      <c r="H949" s="39"/>
      <c r="I949" s="8"/>
      <c r="J949" s="8"/>
      <c r="K949" s="34"/>
      <c r="L949" s="35"/>
      <c r="M949" s="66"/>
      <c r="N949" s="25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 ht="18" customHeight="1" x14ac:dyDescent="0.25">
      <c r="A950" s="27">
        <v>344</v>
      </c>
      <c r="B950" s="9"/>
      <c r="C950" s="8"/>
      <c r="D950" s="8"/>
      <c r="E950" s="8"/>
      <c r="F950" s="8"/>
      <c r="G950" s="8"/>
      <c r="H950" s="8"/>
      <c r="I950" s="8"/>
      <c r="J950" s="8"/>
      <c r="K950" s="34"/>
      <c r="L950" s="35"/>
      <c r="M950" s="66"/>
      <c r="N950" s="25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 ht="18" customHeight="1" x14ac:dyDescent="0.25">
      <c r="A951" s="27">
        <v>345</v>
      </c>
      <c r="B951" s="9"/>
      <c r="C951" s="8"/>
      <c r="D951" s="8"/>
      <c r="E951" s="8"/>
      <c r="F951" s="8"/>
      <c r="G951" s="8"/>
      <c r="H951" s="8"/>
      <c r="I951" s="8"/>
      <c r="J951" s="8"/>
      <c r="K951" s="34"/>
      <c r="L951" s="35"/>
      <c r="M951" s="66"/>
      <c r="N951" s="25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 ht="18" customHeight="1" x14ac:dyDescent="0.25">
      <c r="A952" s="27">
        <v>346</v>
      </c>
      <c r="B952" s="9"/>
      <c r="C952" s="8"/>
      <c r="D952" s="8"/>
      <c r="E952" s="8"/>
      <c r="F952" s="8"/>
      <c r="G952" s="8"/>
      <c r="H952" s="8"/>
      <c r="I952" s="8"/>
      <c r="J952" s="8"/>
      <c r="K952" s="34"/>
      <c r="L952" s="35"/>
      <c r="M952" s="66"/>
      <c r="N952" s="25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 ht="18" customHeight="1" x14ac:dyDescent="0.25">
      <c r="A953" s="27">
        <v>347</v>
      </c>
      <c r="B953" s="9"/>
      <c r="C953" s="8"/>
      <c r="D953" s="8"/>
      <c r="E953" s="8"/>
      <c r="F953" s="8"/>
      <c r="G953" s="8"/>
      <c r="H953" s="8"/>
      <c r="I953" s="8"/>
      <c r="J953" s="8"/>
      <c r="K953" s="34"/>
      <c r="L953" s="35"/>
      <c r="M953" s="66"/>
      <c r="N953" s="25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 ht="18" customHeight="1" x14ac:dyDescent="0.25">
      <c r="A954" s="27">
        <v>348</v>
      </c>
      <c r="B954" s="9"/>
      <c r="C954" s="8"/>
      <c r="D954" s="8"/>
      <c r="E954" s="8"/>
      <c r="F954" s="8"/>
      <c r="G954" s="8"/>
      <c r="H954" s="8"/>
      <c r="I954" s="8"/>
      <c r="J954" s="8"/>
      <c r="K954" s="34"/>
      <c r="L954" s="35"/>
      <c r="M954" s="66"/>
      <c r="N954" s="25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 ht="18" customHeight="1" x14ac:dyDescent="0.25">
      <c r="A955" s="27">
        <v>349</v>
      </c>
      <c r="B955" s="9"/>
      <c r="C955" s="8"/>
      <c r="D955" s="8"/>
      <c r="E955" s="8"/>
      <c r="F955" s="8"/>
      <c r="G955" s="8"/>
      <c r="H955" s="8"/>
      <c r="I955" s="8"/>
      <c r="J955" s="8"/>
      <c r="K955" s="34"/>
      <c r="L955" s="35"/>
      <c r="M955" s="66"/>
      <c r="N955" s="25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 ht="18" customHeight="1" x14ac:dyDescent="0.25">
      <c r="A956" s="27">
        <v>350</v>
      </c>
      <c r="B956" s="9"/>
      <c r="C956" s="8"/>
      <c r="D956" s="8"/>
      <c r="E956" s="8"/>
      <c r="F956" s="8"/>
      <c r="G956" s="8"/>
      <c r="H956" s="8"/>
      <c r="I956" s="8"/>
      <c r="J956" s="8"/>
      <c r="K956" s="34"/>
      <c r="L956" s="35"/>
      <c r="M956" s="66"/>
      <c r="N956" s="25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 ht="18" customHeight="1" x14ac:dyDescent="0.25">
      <c r="A957" s="27">
        <v>351</v>
      </c>
      <c r="B957" s="9"/>
      <c r="C957" s="8"/>
      <c r="D957" s="8"/>
      <c r="E957" s="8"/>
      <c r="F957" s="8"/>
      <c r="G957" s="8"/>
      <c r="H957" s="8"/>
      <c r="I957" s="8"/>
      <c r="J957" s="8"/>
      <c r="K957" s="34"/>
      <c r="L957" s="35"/>
      <c r="M957" s="66"/>
      <c r="N957" s="25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18" customHeight="1" x14ac:dyDescent="0.25">
      <c r="A958" s="27">
        <v>352</v>
      </c>
      <c r="B958" s="9"/>
      <c r="C958" s="8"/>
      <c r="D958" s="8"/>
      <c r="E958" s="8"/>
      <c r="F958" s="8"/>
      <c r="G958" s="8"/>
      <c r="H958" s="8"/>
      <c r="I958" s="8"/>
      <c r="J958" s="8"/>
      <c r="K958" s="34"/>
      <c r="L958" s="35"/>
      <c r="M958" s="66"/>
      <c r="N958" s="25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 ht="18" customHeight="1" x14ac:dyDescent="0.25">
      <c r="A959" s="27">
        <v>353</v>
      </c>
      <c r="B959" s="9"/>
      <c r="C959" s="8"/>
      <c r="D959" s="8"/>
      <c r="E959" s="8"/>
      <c r="F959" s="8"/>
      <c r="G959" s="8"/>
      <c r="H959" s="8"/>
      <c r="I959" s="8"/>
      <c r="J959" s="8"/>
      <c r="K959" s="34"/>
      <c r="L959" s="35"/>
      <c r="M959" s="66"/>
      <c r="N959" s="25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 ht="18" customHeight="1" x14ac:dyDescent="0.25">
      <c r="A960" s="27">
        <v>354</v>
      </c>
      <c r="B960" s="9"/>
      <c r="C960" s="8"/>
      <c r="D960" s="8"/>
      <c r="E960" s="8"/>
      <c r="F960" s="8"/>
      <c r="G960" s="8"/>
      <c r="H960" s="8"/>
      <c r="I960" s="8"/>
      <c r="J960" s="8"/>
      <c r="K960" s="34"/>
      <c r="L960" s="35"/>
      <c r="M960" s="66"/>
      <c r="N960" s="25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 ht="18" customHeight="1" x14ac:dyDescent="0.25">
      <c r="A961" s="27">
        <v>355</v>
      </c>
      <c r="B961" s="9"/>
      <c r="C961" s="8"/>
      <c r="D961" s="8"/>
      <c r="E961" s="8"/>
      <c r="F961" s="8"/>
      <c r="G961" s="8"/>
      <c r="H961" s="8"/>
      <c r="I961" s="8"/>
      <c r="J961" s="8"/>
      <c r="K961" s="34"/>
      <c r="L961" s="35"/>
      <c r="M961" s="66"/>
      <c r="N961" s="25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 ht="18" customHeight="1" x14ac:dyDescent="0.25">
      <c r="A962" s="27">
        <v>356</v>
      </c>
      <c r="B962" s="9"/>
      <c r="C962" s="8"/>
      <c r="D962" s="8"/>
      <c r="E962" s="8"/>
      <c r="F962" s="8"/>
      <c r="G962" s="8"/>
      <c r="H962" s="8"/>
      <c r="I962" s="8"/>
      <c r="J962" s="8"/>
      <c r="K962" s="34"/>
      <c r="L962" s="35"/>
      <c r="M962" s="66"/>
      <c r="N962" s="25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 ht="18" customHeight="1" x14ac:dyDescent="0.25">
      <c r="A963" s="27">
        <v>357</v>
      </c>
      <c r="B963" s="9"/>
      <c r="C963" s="8"/>
      <c r="D963" s="8"/>
      <c r="E963" s="8"/>
      <c r="F963" s="8"/>
      <c r="G963" s="8"/>
      <c r="H963" s="8"/>
      <c r="I963" s="8"/>
      <c r="J963" s="8"/>
      <c r="K963" s="34"/>
      <c r="L963" s="35"/>
      <c r="M963" s="66"/>
      <c r="N963" s="25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 ht="18" customHeight="1" x14ac:dyDescent="0.25">
      <c r="A964" s="27">
        <v>358</v>
      </c>
      <c r="B964" s="9"/>
      <c r="C964" s="8"/>
      <c r="D964" s="8"/>
      <c r="E964" s="8"/>
      <c r="F964" s="8"/>
      <c r="G964" s="8"/>
      <c r="H964" s="8"/>
      <c r="I964" s="8"/>
      <c r="J964" s="8"/>
      <c r="K964" s="34"/>
      <c r="L964" s="35"/>
      <c r="M964" s="66"/>
      <c r="N964" s="25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 ht="18" customHeight="1" x14ac:dyDescent="0.25">
      <c r="A965" s="27">
        <v>359</v>
      </c>
      <c r="B965" s="9"/>
      <c r="C965" s="8"/>
      <c r="D965" s="8"/>
      <c r="E965" s="8"/>
      <c r="F965" s="8"/>
      <c r="G965" s="8"/>
      <c r="H965" s="8"/>
      <c r="I965" s="8"/>
      <c r="J965" s="8"/>
      <c r="K965" s="34"/>
      <c r="L965" s="35"/>
      <c r="M965" s="66"/>
      <c r="N965" s="25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 ht="18" customHeight="1" x14ac:dyDescent="0.25">
      <c r="A966" s="27">
        <v>360</v>
      </c>
      <c r="B966" s="9"/>
      <c r="C966" s="8"/>
      <c r="D966" s="8"/>
      <c r="E966" s="8"/>
      <c r="F966" s="8"/>
      <c r="G966" s="8"/>
      <c r="H966" s="8"/>
      <c r="I966" s="8"/>
      <c r="J966" s="8"/>
      <c r="K966" s="34"/>
      <c r="L966" s="35"/>
      <c r="M966" s="66"/>
      <c r="N966" s="25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 ht="18" customHeight="1" x14ac:dyDescent="0.25">
      <c r="A967" s="27">
        <v>361</v>
      </c>
      <c r="B967" s="9"/>
      <c r="C967" s="8"/>
      <c r="D967" s="8"/>
      <c r="E967" s="8"/>
      <c r="F967" s="8"/>
      <c r="G967" s="8"/>
      <c r="H967" s="8"/>
      <c r="I967" s="8"/>
      <c r="J967" s="8"/>
      <c r="K967" s="34"/>
      <c r="L967" s="35"/>
      <c r="M967" s="66"/>
      <c r="N967" s="25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 ht="18" customHeight="1" x14ac:dyDescent="0.25">
      <c r="A968" s="27">
        <v>362</v>
      </c>
      <c r="B968" s="9"/>
      <c r="C968" s="8"/>
      <c r="D968" s="8"/>
      <c r="E968" s="8"/>
      <c r="F968" s="8"/>
      <c r="G968" s="8"/>
      <c r="H968" s="8"/>
      <c r="I968" s="8"/>
      <c r="J968" s="8"/>
      <c r="K968" s="34"/>
      <c r="L968" s="35"/>
      <c r="M968" s="66"/>
      <c r="N968" s="25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 ht="18" customHeight="1" x14ac:dyDescent="0.25">
      <c r="A969" s="27">
        <v>363</v>
      </c>
      <c r="B969" s="9"/>
      <c r="C969" s="8"/>
      <c r="D969" s="8"/>
      <c r="E969" s="8"/>
      <c r="F969" s="8"/>
      <c r="G969" s="8"/>
      <c r="H969" s="8"/>
      <c r="I969" s="8"/>
      <c r="J969" s="8"/>
      <c r="K969" s="34"/>
      <c r="L969" s="35"/>
      <c r="M969" s="66"/>
      <c r="N969" s="25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 ht="18" customHeight="1" x14ac:dyDescent="0.25">
      <c r="A970" s="27">
        <v>364</v>
      </c>
      <c r="B970" s="9"/>
      <c r="C970" s="8"/>
      <c r="D970" s="8"/>
      <c r="E970" s="8"/>
      <c r="F970" s="8"/>
      <c r="G970" s="8"/>
      <c r="H970" s="39"/>
      <c r="I970" s="8"/>
      <c r="J970" s="8"/>
      <c r="K970" s="34"/>
      <c r="L970" s="35"/>
      <c r="M970" s="66"/>
      <c r="N970" s="25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 ht="18" customHeight="1" x14ac:dyDescent="0.25">
      <c r="A971" s="27">
        <v>365</v>
      </c>
      <c r="B971" s="9"/>
      <c r="C971" s="8"/>
      <c r="D971" s="8"/>
      <c r="E971" s="8"/>
      <c r="F971" s="8"/>
      <c r="G971" s="8"/>
      <c r="H971" s="8"/>
      <c r="I971" s="8"/>
      <c r="J971" s="8"/>
      <c r="K971" s="34"/>
      <c r="L971" s="35"/>
      <c r="M971" s="66"/>
      <c r="N971" s="25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 ht="18" customHeight="1" x14ac:dyDescent="0.25">
      <c r="A972" s="27">
        <v>366</v>
      </c>
      <c r="B972" s="9"/>
      <c r="C972" s="8"/>
      <c r="D972" s="8"/>
      <c r="E972" s="8"/>
      <c r="F972" s="8"/>
      <c r="G972" s="8"/>
      <c r="H972" s="8"/>
      <c r="I972" s="8"/>
      <c r="J972" s="8"/>
      <c r="K972" s="34"/>
      <c r="L972" s="35"/>
      <c r="M972" s="66"/>
      <c r="N972" s="25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 ht="18" customHeight="1" x14ac:dyDescent="0.25">
      <c r="A973" s="27">
        <v>367</v>
      </c>
      <c r="B973" s="9"/>
      <c r="C973" s="8"/>
      <c r="D973" s="8"/>
      <c r="E973" s="8"/>
      <c r="F973" s="8"/>
      <c r="G973" s="8"/>
      <c r="H973" s="8"/>
      <c r="I973" s="8"/>
      <c r="J973" s="8"/>
      <c r="K973" s="34"/>
      <c r="L973" s="35"/>
      <c r="M973" s="66"/>
      <c r="N973" s="25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 ht="18" customHeight="1" x14ac:dyDescent="0.25">
      <c r="A974" s="27">
        <v>368</v>
      </c>
      <c r="B974" s="9"/>
      <c r="C974" s="8"/>
      <c r="D974" s="8"/>
      <c r="E974" s="8"/>
      <c r="F974" s="8"/>
      <c r="G974" s="8"/>
      <c r="H974" s="8"/>
      <c r="I974" s="8"/>
      <c r="J974" s="8"/>
      <c r="K974" s="34"/>
      <c r="L974" s="35"/>
      <c r="M974" s="66"/>
      <c r="N974" s="25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 ht="18" customHeight="1" x14ac:dyDescent="0.25">
      <c r="A975" s="27">
        <v>369</v>
      </c>
      <c r="B975" s="9"/>
      <c r="C975" s="8"/>
      <c r="D975" s="8"/>
      <c r="E975" s="8"/>
      <c r="F975" s="8"/>
      <c r="G975" s="8"/>
      <c r="H975" s="8"/>
      <c r="I975" s="8"/>
      <c r="J975" s="8"/>
      <c r="K975" s="34"/>
      <c r="L975" s="35"/>
      <c r="M975" s="66"/>
      <c r="N975" s="25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 ht="18" customHeight="1" x14ac:dyDescent="0.25">
      <c r="A976" s="27">
        <v>370</v>
      </c>
      <c r="B976" s="9"/>
      <c r="C976" s="8"/>
      <c r="D976" s="8"/>
      <c r="E976" s="8"/>
      <c r="F976" s="8"/>
      <c r="G976" s="8"/>
      <c r="H976" s="8"/>
      <c r="I976" s="8"/>
      <c r="J976" s="8"/>
      <c r="K976" s="34"/>
      <c r="L976" s="35"/>
      <c r="M976" s="66"/>
      <c r="N976" s="25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 ht="18" customHeight="1" x14ac:dyDescent="0.25">
      <c r="A977" s="27">
        <v>371</v>
      </c>
      <c r="B977" s="9"/>
      <c r="C977" s="8"/>
      <c r="D977" s="8"/>
      <c r="E977" s="8"/>
      <c r="F977" s="8"/>
      <c r="G977" s="8"/>
      <c r="H977" s="8"/>
      <c r="I977" s="8"/>
      <c r="J977" s="8"/>
      <c r="K977" s="34"/>
      <c r="L977" s="35"/>
      <c r="M977" s="66"/>
      <c r="N977" s="25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 ht="18" customHeight="1" x14ac:dyDescent="0.25">
      <c r="A978" s="27">
        <v>372</v>
      </c>
      <c r="B978" s="9"/>
      <c r="C978" s="8"/>
      <c r="D978" s="8"/>
      <c r="E978" s="8"/>
      <c r="F978" s="8"/>
      <c r="G978" s="8"/>
      <c r="H978" s="8"/>
      <c r="I978" s="8"/>
      <c r="J978" s="8"/>
      <c r="K978" s="34"/>
      <c r="L978" s="35"/>
      <c r="M978" s="66"/>
      <c r="N978" s="25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 ht="18" customHeight="1" x14ac:dyDescent="0.25">
      <c r="A979" s="27">
        <v>373</v>
      </c>
      <c r="B979" s="9"/>
      <c r="C979" s="8"/>
      <c r="D979" s="8"/>
      <c r="E979" s="8"/>
      <c r="F979" s="8"/>
      <c r="G979" s="8"/>
      <c r="H979" s="8"/>
      <c r="I979" s="8"/>
      <c r="J979" s="8"/>
      <c r="K979" s="34"/>
      <c r="L979" s="35"/>
      <c r="M979" s="66"/>
      <c r="N979" s="25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 ht="18" customHeight="1" x14ac:dyDescent="0.25">
      <c r="A980" s="27">
        <v>374</v>
      </c>
      <c r="B980" s="9"/>
      <c r="C980" s="8"/>
      <c r="D980" s="8"/>
      <c r="E980" s="8"/>
      <c r="F980" s="8"/>
      <c r="G980" s="8"/>
      <c r="H980" s="8"/>
      <c r="I980" s="8"/>
      <c r="J980" s="8"/>
      <c r="K980" s="34"/>
      <c r="L980" s="35"/>
      <c r="M980" s="66"/>
      <c r="N980" s="25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 ht="18" customHeight="1" x14ac:dyDescent="0.25">
      <c r="A981" s="27">
        <v>375</v>
      </c>
      <c r="B981" s="9"/>
      <c r="C981" s="8"/>
      <c r="D981" s="8"/>
      <c r="E981" s="8"/>
      <c r="F981" s="8"/>
      <c r="G981" s="8"/>
      <c r="H981" s="8"/>
      <c r="I981" s="8"/>
      <c r="J981" s="8"/>
      <c r="K981" s="34"/>
      <c r="L981" s="35"/>
      <c r="M981" s="66"/>
      <c r="N981" s="25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 ht="18" customHeight="1" x14ac:dyDescent="0.25">
      <c r="A982" s="27">
        <v>376</v>
      </c>
      <c r="B982" s="9"/>
      <c r="C982" s="8"/>
      <c r="D982" s="8"/>
      <c r="E982" s="8"/>
      <c r="F982" s="8"/>
      <c r="G982" s="8"/>
      <c r="H982" s="8"/>
      <c r="I982" s="8"/>
      <c r="J982" s="8"/>
      <c r="K982" s="34"/>
      <c r="L982" s="35"/>
      <c r="M982" s="66"/>
      <c r="N982" s="25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 ht="18" customHeight="1" x14ac:dyDescent="0.25">
      <c r="A983" s="27">
        <v>377</v>
      </c>
      <c r="B983" s="9"/>
      <c r="C983" s="8"/>
      <c r="D983" s="8"/>
      <c r="E983" s="8"/>
      <c r="F983" s="8"/>
      <c r="G983" s="8"/>
      <c r="H983" s="8"/>
      <c r="I983" s="8"/>
      <c r="J983" s="8"/>
      <c r="K983" s="34"/>
      <c r="L983" s="35"/>
      <c r="M983" s="66"/>
      <c r="N983" s="25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 ht="18" customHeight="1" x14ac:dyDescent="0.25">
      <c r="A984" s="27">
        <v>378</v>
      </c>
      <c r="B984" s="9"/>
      <c r="C984" s="8"/>
      <c r="D984" s="8"/>
      <c r="E984" s="8"/>
      <c r="F984" s="8"/>
      <c r="G984" s="8"/>
      <c r="H984" s="8"/>
      <c r="I984" s="8"/>
      <c r="J984" s="8"/>
      <c r="K984" s="34"/>
      <c r="L984" s="35"/>
      <c r="M984" s="66"/>
      <c r="N984" s="25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 ht="18" customHeight="1" x14ac:dyDescent="0.25">
      <c r="A985" s="27">
        <v>379</v>
      </c>
      <c r="B985" s="9"/>
      <c r="C985" s="8"/>
      <c r="D985" s="8"/>
      <c r="E985" s="8"/>
      <c r="F985" s="8"/>
      <c r="G985" s="8"/>
      <c r="H985" s="8"/>
      <c r="I985" s="8"/>
      <c r="J985" s="8"/>
      <c r="K985" s="34"/>
      <c r="L985" s="35"/>
      <c r="M985" s="66"/>
      <c r="N985" s="25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 ht="18" customHeight="1" x14ac:dyDescent="0.25">
      <c r="A986" s="27">
        <v>380</v>
      </c>
      <c r="B986" s="9"/>
      <c r="C986" s="8"/>
      <c r="D986" s="8"/>
      <c r="E986" s="8"/>
      <c r="F986" s="8"/>
      <c r="G986" s="8"/>
      <c r="H986" s="8"/>
      <c r="I986" s="8"/>
      <c r="J986" s="8"/>
      <c r="K986" s="34"/>
      <c r="L986" s="35"/>
      <c r="M986" s="66"/>
      <c r="N986" s="25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 ht="18" customHeight="1" x14ac:dyDescent="0.25">
      <c r="A987" s="27">
        <v>381</v>
      </c>
      <c r="B987" s="9"/>
      <c r="C987" s="8"/>
      <c r="D987" s="8"/>
      <c r="E987" s="8"/>
      <c r="F987" s="8"/>
      <c r="G987" s="8"/>
      <c r="H987" s="8"/>
      <c r="I987" s="8"/>
      <c r="J987" s="8"/>
      <c r="K987" s="34"/>
      <c r="L987" s="35"/>
      <c r="M987" s="66"/>
      <c r="N987" s="25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 ht="18" customHeight="1" x14ac:dyDescent="0.25">
      <c r="A988" s="27">
        <v>382</v>
      </c>
      <c r="B988" s="9"/>
      <c r="C988" s="8"/>
      <c r="D988" s="8"/>
      <c r="E988" s="8"/>
      <c r="F988" s="8"/>
      <c r="G988" s="8"/>
      <c r="H988" s="8"/>
      <c r="I988" s="8"/>
      <c r="J988" s="8"/>
      <c r="K988" s="34"/>
      <c r="L988" s="35"/>
      <c r="M988" s="66"/>
      <c r="N988" s="25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 ht="18" customHeight="1" x14ac:dyDescent="0.25">
      <c r="A989" s="27">
        <v>383</v>
      </c>
      <c r="B989" s="9"/>
      <c r="C989" s="8"/>
      <c r="D989" s="8"/>
      <c r="E989" s="8"/>
      <c r="F989" s="8"/>
      <c r="G989" s="8"/>
      <c r="H989" s="8"/>
      <c r="I989" s="8"/>
      <c r="J989" s="8"/>
      <c r="K989" s="34"/>
      <c r="L989" s="35"/>
      <c r="M989" s="66"/>
      <c r="N989" s="25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 ht="18" customHeight="1" x14ac:dyDescent="0.25">
      <c r="A990" s="27">
        <v>384</v>
      </c>
      <c r="B990" s="9"/>
      <c r="C990" s="8"/>
      <c r="D990" s="8"/>
      <c r="E990" s="8"/>
      <c r="F990" s="8"/>
      <c r="G990" s="8"/>
      <c r="H990" s="8"/>
      <c r="I990" s="8"/>
      <c r="J990" s="8"/>
      <c r="K990" s="34"/>
      <c r="L990" s="35"/>
      <c r="M990" s="66"/>
      <c r="N990" s="25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 ht="18" customHeight="1" x14ac:dyDescent="0.25">
      <c r="A991" s="27">
        <v>385</v>
      </c>
      <c r="B991" s="9"/>
      <c r="C991" s="8"/>
      <c r="D991" s="8"/>
      <c r="E991" s="8"/>
      <c r="F991" s="8"/>
      <c r="G991" s="8"/>
      <c r="H991" s="8"/>
      <c r="I991" s="8"/>
      <c r="J991" s="8"/>
      <c r="K991" s="34"/>
      <c r="L991" s="35"/>
      <c r="M991" s="66"/>
      <c r="N991" s="25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 ht="18" customHeight="1" x14ac:dyDescent="0.25">
      <c r="A992" s="27">
        <v>386</v>
      </c>
      <c r="B992" s="9"/>
      <c r="C992" s="8"/>
      <c r="D992" s="8"/>
      <c r="E992" s="8"/>
      <c r="F992" s="8"/>
      <c r="G992" s="8"/>
      <c r="H992" s="8"/>
      <c r="I992" s="8"/>
      <c r="J992" s="8"/>
      <c r="K992" s="34"/>
      <c r="L992" s="35"/>
      <c r="M992" s="66"/>
      <c r="N992" s="25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 ht="18" customHeight="1" x14ac:dyDescent="0.25">
      <c r="A993" s="27">
        <v>387</v>
      </c>
      <c r="B993" s="9"/>
      <c r="C993" s="8"/>
      <c r="D993" s="8"/>
      <c r="E993" s="8"/>
      <c r="F993" s="8"/>
      <c r="G993" s="8"/>
      <c r="H993" s="8"/>
      <c r="I993" s="8"/>
      <c r="J993" s="8"/>
      <c r="K993" s="34"/>
      <c r="L993" s="35"/>
      <c r="M993" s="66"/>
      <c r="N993" s="25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 ht="18" customHeight="1" x14ac:dyDescent="0.25">
      <c r="A994" s="27">
        <v>388</v>
      </c>
      <c r="B994" s="9"/>
      <c r="C994" s="8"/>
      <c r="D994" s="8"/>
      <c r="E994" s="8"/>
      <c r="F994" s="8"/>
      <c r="G994" s="8"/>
      <c r="H994" s="8"/>
      <c r="I994" s="8"/>
      <c r="J994" s="8"/>
      <c r="K994" s="34"/>
      <c r="L994" s="35"/>
      <c r="M994" s="66"/>
      <c r="N994" s="25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 ht="18" customHeight="1" x14ac:dyDescent="0.25">
      <c r="A995" s="27">
        <v>389</v>
      </c>
      <c r="B995" s="9"/>
      <c r="C995" s="8"/>
      <c r="D995" s="8"/>
      <c r="E995" s="8"/>
      <c r="F995" s="8"/>
      <c r="G995" s="8"/>
      <c r="H995" s="8"/>
      <c r="I995" s="8"/>
      <c r="J995" s="8"/>
      <c r="K995" s="34"/>
      <c r="L995" s="35"/>
      <c r="M995" s="66"/>
      <c r="N995" s="25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 ht="18" customHeight="1" x14ac:dyDescent="0.25">
      <c r="A996" s="27">
        <v>390</v>
      </c>
      <c r="B996" s="9"/>
      <c r="C996" s="8"/>
      <c r="D996" s="8"/>
      <c r="E996" s="8"/>
      <c r="F996" s="8"/>
      <c r="G996" s="8"/>
      <c r="H996" s="8"/>
      <c r="I996" s="8"/>
      <c r="J996" s="8"/>
      <c r="K996" s="34"/>
      <c r="L996" s="35"/>
      <c r="M996" s="66"/>
      <c r="N996" s="25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 ht="18" customHeight="1" x14ac:dyDescent="0.25">
      <c r="A997" s="27">
        <v>391</v>
      </c>
      <c r="B997" s="9"/>
      <c r="C997" s="8"/>
      <c r="D997" s="8"/>
      <c r="E997" s="8"/>
      <c r="F997" s="8"/>
      <c r="G997" s="8"/>
      <c r="H997" s="8"/>
      <c r="I997" s="8"/>
      <c r="J997" s="8"/>
      <c r="K997" s="34"/>
      <c r="L997" s="35"/>
      <c r="M997" s="66"/>
      <c r="N997" s="25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 ht="18" customHeight="1" x14ac:dyDescent="0.25">
      <c r="A998" s="27">
        <v>392</v>
      </c>
      <c r="B998" s="9"/>
      <c r="C998" s="8"/>
      <c r="D998" s="8"/>
      <c r="E998" s="8"/>
      <c r="F998" s="8"/>
      <c r="G998" s="8"/>
      <c r="H998" s="8"/>
      <c r="I998" s="8"/>
      <c r="J998" s="8"/>
      <c r="K998" s="34"/>
      <c r="L998" s="35"/>
      <c r="M998" s="66"/>
      <c r="N998" s="25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 ht="18" customHeight="1" x14ac:dyDescent="0.25">
      <c r="A999" s="27">
        <v>393</v>
      </c>
      <c r="B999" s="9"/>
      <c r="C999" s="8"/>
      <c r="D999" s="8"/>
      <c r="E999" s="8"/>
      <c r="F999" s="8"/>
      <c r="G999" s="8"/>
      <c r="H999" s="8"/>
      <c r="I999" s="8"/>
      <c r="J999" s="8"/>
      <c r="K999" s="34"/>
      <c r="L999" s="35"/>
      <c r="M999" s="66"/>
      <c r="N999" s="25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 ht="18" customHeight="1" x14ac:dyDescent="0.25">
      <c r="A1000" s="27">
        <v>394</v>
      </c>
      <c r="B1000" s="9"/>
      <c r="C1000" s="8"/>
      <c r="D1000" s="8"/>
      <c r="E1000" s="8"/>
      <c r="F1000" s="8"/>
      <c r="G1000" s="8"/>
      <c r="H1000" s="8"/>
      <c r="I1000" s="8"/>
      <c r="J1000" s="8"/>
      <c r="K1000" s="34"/>
      <c r="L1000" s="35"/>
      <c r="M1000" s="66"/>
      <c r="N1000" s="25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  <row r="1001" spans="1:27" ht="18" customHeight="1" x14ac:dyDescent="0.25">
      <c r="A1001" s="27">
        <v>395</v>
      </c>
      <c r="B1001" s="9"/>
      <c r="C1001" s="8"/>
      <c r="D1001" s="8"/>
      <c r="E1001" s="8"/>
      <c r="F1001" s="8"/>
      <c r="G1001" s="8"/>
      <c r="H1001" s="8"/>
      <c r="I1001" s="8"/>
      <c r="J1001" s="8"/>
      <c r="K1001" s="34"/>
      <c r="L1001" s="35"/>
      <c r="M1001" s="66"/>
      <c r="N1001" s="25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</row>
    <row r="1002" spans="1:27" ht="18" customHeight="1" x14ac:dyDescent="0.25">
      <c r="A1002" s="27">
        <v>396</v>
      </c>
      <c r="B1002" s="9"/>
      <c r="C1002" s="8"/>
      <c r="D1002" s="8"/>
      <c r="E1002" s="8"/>
      <c r="F1002" s="8"/>
      <c r="G1002" s="8"/>
      <c r="H1002" s="8"/>
      <c r="I1002" s="8"/>
      <c r="J1002" s="8"/>
      <c r="K1002" s="34"/>
      <c r="L1002" s="35"/>
      <c r="M1002" s="66"/>
      <c r="N1002" s="25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</row>
    <row r="1003" spans="1:27" ht="18" customHeight="1" x14ac:dyDescent="0.25">
      <c r="A1003" s="27">
        <v>397</v>
      </c>
      <c r="B1003" s="9"/>
      <c r="C1003" s="8"/>
      <c r="D1003" s="8"/>
      <c r="E1003" s="8"/>
      <c r="F1003" s="8"/>
      <c r="G1003" s="8"/>
      <c r="H1003" s="8"/>
      <c r="I1003" s="8"/>
      <c r="J1003" s="8"/>
      <c r="K1003" s="34"/>
      <c r="L1003" s="35"/>
      <c r="M1003" s="66"/>
      <c r="N1003" s="25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</row>
    <row r="1004" spans="1:27" ht="18" customHeight="1" thickBot="1" x14ac:dyDescent="0.3">
      <c r="A1004" s="27">
        <v>398</v>
      </c>
      <c r="B1004" s="9"/>
      <c r="C1004" s="8"/>
      <c r="D1004" s="8"/>
      <c r="E1004" s="8"/>
      <c r="F1004" s="8"/>
      <c r="G1004" s="8"/>
      <c r="H1004" s="8"/>
      <c r="I1004" s="8"/>
      <c r="J1004" s="8"/>
      <c r="K1004" s="34"/>
      <c r="L1004" s="35"/>
      <c r="M1004" s="72"/>
      <c r="N1004" s="57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</row>
    <row r="1005" spans="1:27" ht="18" customHeight="1" x14ac:dyDescent="0.25">
      <c r="A1005" s="27"/>
      <c r="B1005" s="9"/>
      <c r="C1005" s="8"/>
      <c r="D1005" s="8"/>
      <c r="E1005" s="8"/>
      <c r="F1005" s="8"/>
      <c r="G1005" s="8"/>
      <c r="H1005" s="8"/>
      <c r="I1005" s="8"/>
      <c r="J1005" s="8"/>
      <c r="K1005" s="34"/>
      <c r="L1005" s="35"/>
      <c r="M1005" s="63"/>
      <c r="N1005" s="64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</row>
    <row r="1006" spans="1:27" ht="15" customHeight="1" x14ac:dyDescent="0.25">
      <c r="B1006" s="9"/>
      <c r="C1006" s="8"/>
      <c r="D1006" s="8"/>
      <c r="E1006" s="8"/>
      <c r="F1006" s="8"/>
      <c r="G1006" s="8"/>
      <c r="H1006" s="8"/>
      <c r="I1006" s="8"/>
      <c r="J1006" s="8"/>
      <c r="K1006" s="34"/>
      <c r="L1006" s="35"/>
    </row>
    <row r="1007" spans="1:27" ht="15" customHeight="1" x14ac:dyDescent="0.25">
      <c r="B1007" s="9"/>
      <c r="C1007" s="8"/>
      <c r="D1007" s="8"/>
      <c r="E1007" s="8"/>
      <c r="F1007" s="8"/>
      <c r="G1007" s="8"/>
      <c r="H1007" s="8"/>
      <c r="I1007" s="8"/>
      <c r="J1007" s="8"/>
      <c r="K1007" s="34"/>
      <c r="L1007" s="35"/>
    </row>
    <row r="1008" spans="1:27" ht="15" customHeight="1" x14ac:dyDescent="0.25">
      <c r="B1008" s="9"/>
      <c r="C1008" s="8"/>
      <c r="D1008" s="8"/>
      <c r="E1008" s="8"/>
      <c r="F1008" s="8"/>
      <c r="G1008" s="8"/>
      <c r="H1008" s="8"/>
      <c r="I1008" s="8"/>
      <c r="J1008" s="8"/>
      <c r="K1008" s="34"/>
      <c r="L1008" s="35"/>
    </row>
    <row r="1009" spans="2:12" ht="15" customHeight="1" x14ac:dyDescent="0.25">
      <c r="B1009" s="9"/>
      <c r="C1009" s="8"/>
      <c r="D1009" s="8"/>
      <c r="E1009" s="8"/>
      <c r="F1009" s="8"/>
      <c r="G1009" s="8"/>
      <c r="H1009" s="8"/>
      <c r="I1009" s="8"/>
      <c r="J1009" s="8"/>
      <c r="K1009" s="34"/>
      <c r="L1009" s="35"/>
    </row>
    <row r="1010" spans="2:12" ht="15" customHeight="1" x14ac:dyDescent="0.25">
      <c r="B1010" s="9"/>
      <c r="C1010" s="8"/>
      <c r="D1010" s="8"/>
      <c r="E1010" s="8"/>
      <c r="F1010" s="8"/>
      <c r="G1010" s="8"/>
      <c r="H1010" s="8"/>
      <c r="I1010" s="8"/>
      <c r="J1010" s="8"/>
      <c r="K1010" s="34"/>
      <c r="L1010" s="35"/>
    </row>
    <row r="1011" spans="2:12" ht="15" customHeight="1" x14ac:dyDescent="0.25">
      <c r="B1011" s="9"/>
      <c r="C1011" s="8"/>
      <c r="D1011" s="8"/>
      <c r="E1011" s="8"/>
      <c r="F1011" s="8"/>
      <c r="G1011" s="8"/>
      <c r="H1011" s="8"/>
      <c r="I1011" s="8"/>
      <c r="J1011" s="8"/>
      <c r="K1011" s="34"/>
      <c r="L1011" s="35"/>
    </row>
    <row r="1012" spans="2:12" ht="15" customHeight="1" x14ac:dyDescent="0.25">
      <c r="B1012" s="9"/>
      <c r="C1012" s="8"/>
      <c r="D1012" s="8"/>
      <c r="E1012" s="8"/>
      <c r="F1012" s="8"/>
      <c r="G1012" s="8"/>
      <c r="H1012" s="8"/>
      <c r="I1012" s="8"/>
      <c r="J1012" s="8"/>
      <c r="K1012" s="34"/>
      <c r="L1012" s="35"/>
    </row>
    <row r="1013" spans="2:12" ht="15" customHeight="1" x14ac:dyDescent="0.25">
      <c r="B1013" s="9"/>
      <c r="C1013" s="8"/>
      <c r="D1013" s="8"/>
      <c r="E1013" s="8"/>
      <c r="F1013" s="8"/>
      <c r="G1013" s="8"/>
      <c r="H1013" s="8"/>
      <c r="I1013" s="8"/>
      <c r="J1013" s="8"/>
      <c r="K1013" s="34"/>
      <c r="L1013" s="35"/>
    </row>
    <row r="1014" spans="2:12" ht="15" customHeight="1" x14ac:dyDescent="0.25">
      <c r="B1014" s="9"/>
      <c r="C1014" s="8"/>
      <c r="D1014" s="8"/>
      <c r="E1014" s="8"/>
      <c r="F1014" s="8"/>
      <c r="G1014" s="8"/>
      <c r="H1014" s="8"/>
      <c r="I1014" s="8"/>
      <c r="J1014" s="8"/>
      <c r="K1014" s="34"/>
      <c r="L1014" s="35"/>
    </row>
    <row r="1015" spans="2:12" ht="15" customHeight="1" x14ac:dyDescent="0.25">
      <c r="B1015" s="9"/>
      <c r="C1015" s="8"/>
      <c r="D1015" s="8"/>
      <c r="E1015" s="8"/>
      <c r="F1015" s="8"/>
      <c r="G1015" s="8"/>
      <c r="H1015" s="8"/>
      <c r="I1015" s="8"/>
      <c r="J1015" s="8"/>
      <c r="K1015" s="34"/>
      <c r="L1015" s="35"/>
    </row>
    <row r="1016" spans="2:12" ht="15" customHeight="1" x14ac:dyDescent="0.25">
      <c r="B1016" s="9"/>
      <c r="C1016" s="8"/>
      <c r="D1016" s="8"/>
      <c r="E1016" s="8"/>
      <c r="F1016" s="8"/>
      <c r="G1016" s="8"/>
      <c r="H1016" s="8"/>
      <c r="I1016" s="8"/>
      <c r="J1016" s="8"/>
      <c r="K1016" s="34"/>
      <c r="L1016" s="35"/>
    </row>
    <row r="1017" spans="2:12" ht="15" customHeight="1" x14ac:dyDescent="0.25">
      <c r="B1017" s="9"/>
      <c r="C1017" s="8"/>
      <c r="D1017" s="8"/>
      <c r="E1017" s="8"/>
      <c r="F1017" s="8"/>
      <c r="G1017" s="8"/>
      <c r="H1017" s="8"/>
      <c r="I1017" s="8"/>
      <c r="J1017" s="8"/>
      <c r="K1017" s="34"/>
      <c r="L1017" s="35"/>
    </row>
    <row r="1018" spans="2:12" ht="15" customHeight="1" x14ac:dyDescent="0.25">
      <c r="B1018" s="9"/>
      <c r="C1018" s="8"/>
      <c r="D1018" s="8"/>
      <c r="E1018" s="8"/>
      <c r="F1018" s="8"/>
      <c r="G1018" s="8"/>
      <c r="H1018" s="8"/>
      <c r="I1018" s="8"/>
      <c r="J1018" s="8"/>
      <c r="K1018" s="34"/>
      <c r="L1018" s="35"/>
    </row>
    <row r="1019" spans="2:12" ht="15" customHeight="1" x14ac:dyDescent="0.25">
      <c r="B1019" s="9"/>
      <c r="C1019" s="8"/>
      <c r="D1019" s="8"/>
      <c r="E1019" s="8"/>
      <c r="F1019" s="8"/>
      <c r="G1019" s="8"/>
      <c r="H1019" s="8"/>
      <c r="I1019" s="8"/>
      <c r="J1019" s="8"/>
      <c r="K1019" s="34"/>
      <c r="L1019" s="35"/>
    </row>
    <row r="1020" spans="2:12" ht="15" customHeight="1" x14ac:dyDescent="0.25">
      <c r="B1020" s="9"/>
      <c r="C1020" s="8"/>
      <c r="D1020" s="8"/>
      <c r="E1020" s="8"/>
      <c r="F1020" s="8"/>
      <c r="G1020" s="8"/>
      <c r="H1020" s="8"/>
      <c r="I1020" s="8"/>
      <c r="J1020" s="8"/>
      <c r="K1020" s="34"/>
      <c r="L1020" s="35"/>
    </row>
    <row r="1021" spans="2:12" ht="15" customHeight="1" x14ac:dyDescent="0.25">
      <c r="B1021" s="9"/>
      <c r="C1021" s="8"/>
      <c r="D1021" s="8"/>
      <c r="E1021" s="8"/>
      <c r="F1021" s="8"/>
      <c r="G1021" s="8"/>
      <c r="H1021" s="8"/>
      <c r="I1021" s="8"/>
      <c r="J1021" s="8"/>
      <c r="K1021" s="34"/>
      <c r="L1021" s="35"/>
    </row>
    <row r="1022" spans="2:12" ht="15" customHeight="1" x14ac:dyDescent="0.25">
      <c r="B1022" s="9"/>
      <c r="C1022" s="8"/>
      <c r="D1022" s="8"/>
      <c r="E1022" s="8"/>
      <c r="F1022" s="8"/>
      <c r="G1022" s="8"/>
      <c r="H1022" s="8"/>
      <c r="I1022" s="8"/>
      <c r="J1022" s="8"/>
      <c r="K1022" s="34"/>
      <c r="L1022" s="35"/>
    </row>
    <row r="1023" spans="2:12" ht="15" customHeight="1" x14ac:dyDescent="0.25">
      <c r="B1023" s="9"/>
      <c r="C1023" s="8"/>
      <c r="D1023" s="8"/>
      <c r="E1023" s="8"/>
      <c r="F1023" s="8"/>
      <c r="G1023" s="8"/>
      <c r="H1023" s="8"/>
      <c r="I1023" s="8"/>
      <c r="J1023" s="8"/>
      <c r="K1023" s="34"/>
      <c r="L1023" s="35"/>
    </row>
    <row r="1024" spans="2:12" ht="15" customHeight="1" x14ac:dyDescent="0.25">
      <c r="B1024" s="9"/>
      <c r="C1024" s="8"/>
      <c r="D1024" s="8"/>
      <c r="E1024" s="8"/>
      <c r="F1024" s="8"/>
      <c r="G1024" s="8"/>
      <c r="H1024" s="8"/>
      <c r="I1024" s="8"/>
      <c r="J1024" s="8"/>
      <c r="K1024" s="34"/>
      <c r="L1024" s="35"/>
    </row>
    <row r="1025" spans="2:12" ht="15" customHeight="1" x14ac:dyDescent="0.25">
      <c r="B1025" s="9"/>
      <c r="C1025" s="8"/>
      <c r="D1025" s="8"/>
      <c r="E1025" s="8"/>
      <c r="F1025" s="8"/>
      <c r="G1025" s="8"/>
      <c r="H1025" s="8"/>
      <c r="I1025" s="8"/>
      <c r="J1025" s="8"/>
      <c r="K1025" s="34"/>
      <c r="L1025" s="35"/>
    </row>
    <row r="1026" spans="2:12" ht="15" customHeight="1" x14ac:dyDescent="0.25">
      <c r="B1026" s="9"/>
      <c r="C1026" s="8"/>
      <c r="D1026" s="8"/>
      <c r="E1026" s="8"/>
      <c r="F1026" s="8"/>
      <c r="G1026" s="8"/>
      <c r="H1026" s="8"/>
      <c r="I1026" s="8"/>
      <c r="J1026" s="8"/>
      <c r="K1026" s="34"/>
      <c r="L1026" s="35"/>
    </row>
    <row r="1027" spans="2:12" ht="15" customHeight="1" x14ac:dyDescent="0.25">
      <c r="B1027" s="9"/>
      <c r="C1027" s="8"/>
      <c r="D1027" s="8"/>
      <c r="E1027" s="8"/>
      <c r="F1027" s="8"/>
      <c r="G1027" s="8"/>
      <c r="H1027" s="8"/>
      <c r="I1027" s="8"/>
      <c r="J1027" s="8"/>
      <c r="K1027" s="34"/>
      <c r="L1027" s="35"/>
    </row>
    <row r="1028" spans="2:12" ht="15" customHeight="1" x14ac:dyDescent="0.25">
      <c r="B1028" s="9"/>
      <c r="C1028" s="8"/>
      <c r="D1028" s="8"/>
      <c r="E1028" s="8"/>
      <c r="F1028" s="8"/>
      <c r="G1028" s="8"/>
      <c r="H1028" s="8"/>
      <c r="I1028" s="8"/>
      <c r="J1028" s="8"/>
      <c r="K1028" s="34"/>
      <c r="L1028" s="35"/>
    </row>
    <row r="1029" spans="2:12" ht="15" customHeight="1" x14ac:dyDescent="0.25">
      <c r="B1029" s="9"/>
      <c r="C1029" s="8"/>
      <c r="D1029" s="8"/>
      <c r="E1029" s="8"/>
      <c r="F1029" s="8"/>
      <c r="G1029" s="8"/>
      <c r="H1029" s="8"/>
      <c r="I1029" s="8"/>
      <c r="J1029" s="8"/>
      <c r="K1029" s="34"/>
      <c r="L1029" s="35"/>
    </row>
    <row r="1030" spans="2:12" ht="15" customHeight="1" x14ac:dyDescent="0.25">
      <c r="B1030" s="9"/>
      <c r="C1030" s="8"/>
      <c r="D1030" s="8"/>
      <c r="E1030" s="8"/>
      <c r="F1030" s="8"/>
      <c r="G1030" s="8"/>
      <c r="H1030" s="8"/>
      <c r="I1030" s="8"/>
      <c r="J1030" s="8"/>
      <c r="K1030" s="34"/>
      <c r="L1030" s="35"/>
    </row>
    <row r="1031" spans="2:12" ht="15" customHeight="1" x14ac:dyDescent="0.25">
      <c r="B1031" s="9"/>
      <c r="C1031" s="8"/>
      <c r="D1031" s="8"/>
      <c r="E1031" s="8"/>
      <c r="F1031" s="8"/>
      <c r="G1031" s="8"/>
      <c r="H1031" s="8"/>
      <c r="I1031" s="8"/>
      <c r="J1031" s="8"/>
      <c r="K1031" s="34"/>
      <c r="L1031" s="35"/>
    </row>
    <row r="1032" spans="2:12" ht="15" customHeight="1" x14ac:dyDescent="0.25">
      <c r="B1032" s="9"/>
      <c r="C1032" s="8"/>
      <c r="D1032" s="8"/>
      <c r="E1032" s="8"/>
      <c r="F1032" s="8"/>
      <c r="G1032" s="8"/>
      <c r="H1032" s="8"/>
      <c r="I1032" s="8"/>
      <c r="J1032" s="8"/>
      <c r="K1032" s="34"/>
      <c r="L1032" s="35"/>
    </row>
    <row r="1033" spans="2:12" ht="15" customHeight="1" x14ac:dyDescent="0.25">
      <c r="B1033" s="9"/>
      <c r="C1033" s="8"/>
      <c r="D1033" s="8"/>
      <c r="E1033" s="8"/>
      <c r="F1033" s="8"/>
      <c r="G1033" s="8"/>
      <c r="H1033" s="8"/>
      <c r="I1033" s="8"/>
      <c r="J1033" s="8"/>
      <c r="K1033" s="34"/>
      <c r="L1033" s="35"/>
    </row>
    <row r="1034" spans="2:12" ht="15" customHeight="1" x14ac:dyDescent="0.25">
      <c r="C1034" s="8"/>
      <c r="D1034" s="8"/>
      <c r="E1034" s="8"/>
      <c r="F1034" s="8"/>
      <c r="G1034" s="8"/>
      <c r="H1034" s="8"/>
      <c r="I1034" s="8"/>
      <c r="J1034" s="8"/>
      <c r="K1034" s="34"/>
      <c r="L1034" s="35"/>
    </row>
    <row r="1035" spans="2:12" ht="15" customHeight="1" x14ac:dyDescent="0.25">
      <c r="C1035" s="8"/>
      <c r="D1035" s="8"/>
      <c r="E1035" s="8"/>
      <c r="F1035" s="8"/>
      <c r="G1035" s="8"/>
      <c r="H1035" s="8"/>
      <c r="I1035" s="8"/>
      <c r="J1035" s="8"/>
      <c r="K1035" s="34"/>
      <c r="L1035" s="35"/>
    </row>
    <row r="1036" spans="2:12" ht="15" customHeight="1" x14ac:dyDescent="0.25">
      <c r="C1036" s="8"/>
      <c r="D1036" s="8"/>
      <c r="E1036" s="8"/>
      <c r="F1036" s="8"/>
      <c r="G1036" s="8"/>
      <c r="H1036" s="8"/>
      <c r="I1036" s="8"/>
      <c r="J1036" s="8"/>
      <c r="K1036" s="34"/>
      <c r="L1036" s="35"/>
    </row>
    <row r="1037" spans="2:12" ht="15" customHeight="1" x14ac:dyDescent="0.25">
      <c r="C1037" s="8"/>
      <c r="D1037" s="8"/>
      <c r="E1037" s="8"/>
      <c r="F1037" s="8"/>
      <c r="G1037" s="8"/>
      <c r="H1037" s="8"/>
      <c r="I1037" s="8"/>
      <c r="J1037" s="8"/>
      <c r="K1037" s="34"/>
      <c r="L1037" s="35"/>
    </row>
    <row r="1038" spans="2:12" ht="15" customHeight="1" x14ac:dyDescent="0.25">
      <c r="C1038" s="8"/>
      <c r="D1038" s="8"/>
      <c r="E1038" s="8"/>
      <c r="F1038" s="8"/>
      <c r="G1038" s="8"/>
      <c r="H1038" s="8"/>
      <c r="I1038" s="8"/>
      <c r="J1038" s="8"/>
      <c r="K1038" s="34"/>
      <c r="L1038" s="35"/>
    </row>
    <row r="1039" spans="2:12" ht="15" customHeight="1" x14ac:dyDescent="0.25">
      <c r="C1039" s="8"/>
      <c r="D1039" s="8"/>
      <c r="E1039" s="8"/>
      <c r="F1039" s="8"/>
      <c r="G1039" s="8"/>
      <c r="H1039" s="39"/>
      <c r="I1039" s="8"/>
      <c r="J1039" s="8"/>
      <c r="K1039" s="34"/>
      <c r="L1039" s="35"/>
    </row>
    <row r="1040" spans="2:12" ht="15" customHeight="1" x14ac:dyDescent="0.25">
      <c r="C1040" s="8"/>
      <c r="D1040" s="8"/>
      <c r="E1040" s="8"/>
      <c r="F1040" s="8"/>
      <c r="G1040" s="8"/>
      <c r="H1040" s="8"/>
      <c r="I1040" s="8"/>
      <c r="J1040" s="8"/>
      <c r="K1040" s="34"/>
      <c r="L1040" s="35"/>
    </row>
    <row r="1041" spans="3:12" ht="15" customHeight="1" x14ac:dyDescent="0.25">
      <c r="C1041" s="8"/>
      <c r="D1041" s="8"/>
      <c r="E1041" s="8"/>
      <c r="F1041" s="8"/>
      <c r="G1041" s="8"/>
      <c r="H1041" s="8"/>
      <c r="I1041" s="8"/>
      <c r="J1041" s="8"/>
      <c r="K1041" s="34"/>
      <c r="L1041" s="35"/>
    </row>
    <row r="1042" spans="3:12" ht="15" customHeight="1" thickBot="1" x14ac:dyDescent="0.3">
      <c r="C1042" s="41"/>
      <c r="D1042" s="41"/>
      <c r="E1042" s="41"/>
      <c r="F1042" s="41"/>
      <c r="G1042" s="41"/>
      <c r="H1042" s="41"/>
      <c r="I1042" s="41"/>
      <c r="J1042" s="41"/>
      <c r="K1042" s="42"/>
      <c r="L1042" s="43"/>
    </row>
    <row r="1043" spans="3:12" ht="15" customHeight="1" x14ac:dyDescent="0.25">
      <c r="C1043" s="8"/>
      <c r="D1043" s="8"/>
      <c r="E1043" s="8"/>
      <c r="F1043" s="8"/>
      <c r="G1043" s="8"/>
      <c r="H1043" s="8" t="s">
        <v>503</v>
      </c>
      <c r="I1043" s="46">
        <v>398</v>
      </c>
      <c r="J1043" s="8">
        <v>3</v>
      </c>
      <c r="K1043" s="34">
        <f>SUM(K645:K1042)</f>
        <v>0</v>
      </c>
      <c r="L1043" s="35">
        <f>SUM(L645:L1042)</f>
        <v>0</v>
      </c>
    </row>
  </sheetData>
  <autoFilter ref="A2:N437" xr:uid="{00000000-0009-0000-0000-000004000000}">
    <filterColumn colId="1">
      <colorFilter dxfId="0" cellColor="0"/>
    </filterColumn>
    <sortState xmlns:xlrd2="http://schemas.microsoft.com/office/spreadsheetml/2017/richdata2" ref="A2:N341">
      <sortCondition ref="A2:A341"/>
    </sortState>
  </autoFilter>
  <mergeCells count="1">
    <mergeCell ref="A1:L1"/>
  </mergeCells>
  <phoneticPr fontId="18"/>
  <dataValidations count="3">
    <dataValidation type="list" showErrorMessage="1" sqref="D3:D1042" xr:uid="{2621B502-2FA5-48B1-9139-5DE9707934E7}">
      <formula1>"SUB,DJ,GMT,DAYTONA,DD,YACHT,EX,EX2,SEA DWELLER,DEEP SEA,SKY,OP,DATE,その他"</formula1>
    </dataValidation>
    <dataValidation type="list" showErrorMessage="1" sqref="G645:G1042" xr:uid="{AD04ABBB-B03A-4839-B5C4-9A59A4FE9B6A}">
      <formula1>"SS,SW,SY,SR,SP,WG,YG,RG,PT,その他"</formula1>
    </dataValidation>
    <dataValidation type="list" showErrorMessage="1" sqref="I5:I1042" xr:uid="{22EBBB92-A211-4E0A-A373-C7393D02E772}">
      <formula1>"3,5,PRESIDENT,O-FLEX,STRAP,その他"</formula1>
    </dataValidation>
  </dataValidations>
  <printOptions horizontalCentered="1"/>
  <pageMargins left="0.23622047244094491" right="0.23622047244094491" top="0" bottom="0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E2EFD9"/>
  </sheetPr>
  <dimension ref="A1:Z1000"/>
  <sheetViews>
    <sheetView workbookViewId="0">
      <pane ySplit="2" topLeftCell="A385" activePane="bottomLeft" state="frozen"/>
      <selection pane="bottomLeft" activeCell="G405" sqref="G405"/>
    </sheetView>
  </sheetViews>
  <sheetFormatPr defaultColWidth="14.42578125" defaultRowHeight="15" customHeight="1" x14ac:dyDescent="0.25"/>
  <cols>
    <col min="1" max="26" width="16.140625" style="90" customWidth="1"/>
  </cols>
  <sheetData>
    <row r="1" spans="1:26" ht="19.5" customHeight="1" x14ac:dyDescent="0.25">
      <c r="A1" s="1">
        <v>45306</v>
      </c>
      <c r="B1" s="1">
        <v>45313</v>
      </c>
      <c r="C1" s="1">
        <v>45320</v>
      </c>
      <c r="D1" s="1">
        <v>45327</v>
      </c>
      <c r="E1" s="1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7.25" customHeight="1" x14ac:dyDescent="0.25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8.75" customHeight="1" x14ac:dyDescent="0.25">
      <c r="A3" s="6" t="s">
        <v>2</v>
      </c>
      <c r="B3" s="7" t="s">
        <v>2</v>
      </c>
      <c r="C3" s="8"/>
      <c r="D3" s="8"/>
      <c r="E3" s="9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8.75" customHeight="1" x14ac:dyDescent="0.25">
      <c r="A4" s="6" t="s">
        <v>3</v>
      </c>
      <c r="B4" s="7" t="s">
        <v>4</v>
      </c>
      <c r="C4" s="8"/>
      <c r="D4" s="8"/>
      <c r="E4" s="9"/>
    </row>
    <row r="5" spans="1:26" ht="18.75" customHeight="1" x14ac:dyDescent="0.25">
      <c r="A5" s="6" t="s">
        <v>5</v>
      </c>
      <c r="B5" s="7" t="s">
        <v>5</v>
      </c>
      <c r="C5" s="8"/>
      <c r="D5" s="8"/>
      <c r="E5" s="9"/>
    </row>
    <row r="6" spans="1:26" ht="18.75" customHeight="1" x14ac:dyDescent="0.25">
      <c r="A6" s="6" t="s">
        <v>6</v>
      </c>
      <c r="B6" s="7" t="s">
        <v>6</v>
      </c>
      <c r="C6" s="8"/>
      <c r="D6" s="8"/>
      <c r="E6" s="9"/>
    </row>
    <row r="7" spans="1:26" ht="18.75" customHeight="1" x14ac:dyDescent="0.25">
      <c r="A7" s="6" t="s">
        <v>7</v>
      </c>
      <c r="B7" s="7" t="s">
        <v>7</v>
      </c>
      <c r="C7" s="8"/>
      <c r="D7" s="8"/>
      <c r="E7" s="9"/>
    </row>
    <row r="8" spans="1:26" ht="18.75" customHeight="1" x14ac:dyDescent="0.25">
      <c r="A8" s="6" t="s">
        <v>8</v>
      </c>
      <c r="B8" s="7" t="s">
        <v>8</v>
      </c>
      <c r="C8" s="8"/>
      <c r="D8" s="8"/>
      <c r="E8" s="9"/>
    </row>
    <row r="9" spans="1:26" ht="18.75" customHeight="1" x14ac:dyDescent="0.25">
      <c r="A9" s="10" t="s">
        <v>9</v>
      </c>
      <c r="B9" s="7" t="s">
        <v>10</v>
      </c>
      <c r="C9" s="8"/>
      <c r="D9" s="8"/>
      <c r="E9" s="9"/>
    </row>
    <row r="10" spans="1:26" ht="18.75" customHeight="1" x14ac:dyDescent="0.25">
      <c r="A10" s="6" t="s">
        <v>10</v>
      </c>
      <c r="B10" s="7" t="s">
        <v>11</v>
      </c>
      <c r="C10" s="8"/>
      <c r="D10" s="8"/>
      <c r="E10" s="9"/>
    </row>
    <row r="11" spans="1:26" ht="18.75" customHeight="1" x14ac:dyDescent="0.25">
      <c r="A11" s="6" t="s">
        <v>12</v>
      </c>
      <c r="B11" s="7" t="s">
        <v>12</v>
      </c>
      <c r="C11" s="8"/>
      <c r="D11" s="8"/>
      <c r="E11" s="9"/>
    </row>
    <row r="12" spans="1:26" ht="18.75" customHeight="1" x14ac:dyDescent="0.25">
      <c r="A12" s="6" t="s">
        <v>13</v>
      </c>
      <c r="B12" s="7" t="s">
        <v>13</v>
      </c>
      <c r="C12" s="8"/>
      <c r="D12" s="8"/>
      <c r="E12" s="9"/>
    </row>
    <row r="13" spans="1:26" ht="18.75" customHeight="1" x14ac:dyDescent="0.25">
      <c r="A13" s="6" t="s">
        <v>14</v>
      </c>
      <c r="B13" s="7" t="s">
        <v>14</v>
      </c>
      <c r="C13" s="8"/>
      <c r="D13" s="8"/>
      <c r="E13" s="9"/>
    </row>
    <row r="14" spans="1:26" ht="18.75" customHeight="1" x14ac:dyDescent="0.25">
      <c r="A14" s="6" t="s">
        <v>15</v>
      </c>
      <c r="B14" s="7" t="s">
        <v>15</v>
      </c>
      <c r="C14" s="8"/>
      <c r="D14" s="8"/>
      <c r="E14" s="9"/>
    </row>
    <row r="15" spans="1:26" ht="18.75" customHeight="1" x14ac:dyDescent="0.25">
      <c r="A15" s="6" t="s">
        <v>16</v>
      </c>
      <c r="B15" s="7" t="s">
        <v>16</v>
      </c>
      <c r="C15" s="8"/>
      <c r="D15" s="8"/>
      <c r="E15" s="9"/>
    </row>
    <row r="16" spans="1:26" ht="18.75" customHeight="1" x14ac:dyDescent="0.25">
      <c r="A16" s="6" t="s">
        <v>17</v>
      </c>
      <c r="B16" s="7" t="s">
        <v>17</v>
      </c>
      <c r="C16" s="8"/>
      <c r="D16" s="8"/>
      <c r="E16" s="9"/>
    </row>
    <row r="17" spans="1:5" ht="18.75" customHeight="1" x14ac:dyDescent="0.25">
      <c r="A17" s="6" t="s">
        <v>18</v>
      </c>
      <c r="B17" s="7" t="s">
        <v>18</v>
      </c>
      <c r="C17" s="8"/>
      <c r="D17" s="8"/>
      <c r="E17" s="9"/>
    </row>
    <row r="18" spans="1:5" ht="18.75" customHeight="1" x14ac:dyDescent="0.25">
      <c r="A18" s="6" t="s">
        <v>19</v>
      </c>
      <c r="B18" s="7" t="s">
        <v>19</v>
      </c>
      <c r="C18" s="8"/>
      <c r="D18" s="8"/>
      <c r="E18" s="9"/>
    </row>
    <row r="19" spans="1:5" ht="18.75" customHeight="1" x14ac:dyDescent="0.25">
      <c r="A19" s="6" t="s">
        <v>20</v>
      </c>
      <c r="B19" s="7" t="s">
        <v>20</v>
      </c>
      <c r="C19" s="8"/>
      <c r="D19" s="8"/>
      <c r="E19" s="9"/>
    </row>
    <row r="20" spans="1:5" ht="18.75" customHeight="1" x14ac:dyDescent="0.25">
      <c r="A20" s="6" t="s">
        <v>21</v>
      </c>
      <c r="B20" s="7" t="s">
        <v>21</v>
      </c>
      <c r="C20" s="8"/>
      <c r="D20" s="8"/>
      <c r="E20" s="9"/>
    </row>
    <row r="21" spans="1:5" ht="18.75" customHeight="1" x14ac:dyDescent="0.25">
      <c r="A21" s="6" t="s">
        <v>22</v>
      </c>
      <c r="B21" s="7" t="s">
        <v>23</v>
      </c>
      <c r="C21" s="8"/>
      <c r="D21" s="8"/>
      <c r="E21" s="9"/>
    </row>
    <row r="22" spans="1:5" ht="18.75" customHeight="1" x14ac:dyDescent="0.25">
      <c r="A22" s="6" t="s">
        <v>24</v>
      </c>
      <c r="B22" s="7" t="s">
        <v>22</v>
      </c>
      <c r="C22" s="8"/>
      <c r="D22" s="8"/>
      <c r="E22" s="9"/>
    </row>
    <row r="23" spans="1:5" ht="18.75" customHeight="1" x14ac:dyDescent="0.25">
      <c r="A23" s="6" t="s">
        <v>25</v>
      </c>
      <c r="B23" s="7" t="s">
        <v>24</v>
      </c>
      <c r="C23" s="8"/>
      <c r="D23" s="8"/>
      <c r="E23" s="9"/>
    </row>
    <row r="24" spans="1:5" ht="18.75" customHeight="1" x14ac:dyDescent="0.25">
      <c r="A24" s="6" t="s">
        <v>26</v>
      </c>
      <c r="B24" s="7" t="s">
        <v>25</v>
      </c>
      <c r="C24" s="8"/>
      <c r="D24" s="8"/>
      <c r="E24" s="9"/>
    </row>
    <row r="25" spans="1:5" ht="18.75" customHeight="1" x14ac:dyDescent="0.25">
      <c r="A25" s="6" t="s">
        <v>27</v>
      </c>
      <c r="B25" s="7" t="s">
        <v>26</v>
      </c>
      <c r="C25" s="8"/>
      <c r="D25" s="8"/>
      <c r="E25" s="9"/>
    </row>
    <row r="26" spans="1:5" ht="18.75" customHeight="1" x14ac:dyDescent="0.25">
      <c r="A26" s="6" t="s">
        <v>28</v>
      </c>
      <c r="B26" s="7" t="s">
        <v>27</v>
      </c>
      <c r="C26" s="8"/>
      <c r="D26" s="8"/>
      <c r="E26" s="9"/>
    </row>
    <row r="27" spans="1:5" ht="18.75" customHeight="1" x14ac:dyDescent="0.25">
      <c r="A27" s="6" t="s">
        <v>29</v>
      </c>
      <c r="B27" s="7" t="s">
        <v>28</v>
      </c>
      <c r="C27" s="8"/>
      <c r="D27" s="8"/>
      <c r="E27" s="9"/>
    </row>
    <row r="28" spans="1:5" ht="18.75" customHeight="1" x14ac:dyDescent="0.25">
      <c r="A28" s="6" t="s">
        <v>30</v>
      </c>
      <c r="B28" s="7" t="s">
        <v>29</v>
      </c>
      <c r="C28" s="8"/>
      <c r="D28" s="8"/>
      <c r="E28" s="9"/>
    </row>
    <row r="29" spans="1:5" ht="18.75" customHeight="1" x14ac:dyDescent="0.25">
      <c r="A29" s="6" t="s">
        <v>31</v>
      </c>
      <c r="B29" s="7" t="s">
        <v>30</v>
      </c>
      <c r="C29" s="8"/>
      <c r="D29" s="8"/>
      <c r="E29" s="9"/>
    </row>
    <row r="30" spans="1:5" ht="18.75" customHeight="1" x14ac:dyDescent="0.25">
      <c r="A30" s="6" t="s">
        <v>32</v>
      </c>
      <c r="B30" s="7" t="s">
        <v>31</v>
      </c>
      <c r="C30" s="8"/>
      <c r="D30" s="8"/>
      <c r="E30" s="9"/>
    </row>
    <row r="31" spans="1:5" ht="18.75" customHeight="1" x14ac:dyDescent="0.25">
      <c r="A31" s="6" t="s">
        <v>33</v>
      </c>
      <c r="B31" s="7" t="s">
        <v>34</v>
      </c>
      <c r="C31" s="8"/>
      <c r="D31" s="8"/>
      <c r="E31" s="9"/>
    </row>
    <row r="32" spans="1:5" ht="18.75" customHeight="1" x14ac:dyDescent="0.25">
      <c r="A32" s="6" t="s">
        <v>35</v>
      </c>
      <c r="B32" s="7" t="s">
        <v>36</v>
      </c>
      <c r="C32" s="8"/>
      <c r="D32" s="8"/>
      <c r="E32" s="9"/>
    </row>
    <row r="33" spans="1:5" ht="18.75" customHeight="1" x14ac:dyDescent="0.25">
      <c r="A33" s="6" t="s">
        <v>37</v>
      </c>
      <c r="B33" s="7" t="s">
        <v>32</v>
      </c>
      <c r="C33" s="8"/>
      <c r="D33" s="8"/>
      <c r="E33" s="9"/>
    </row>
    <row r="34" spans="1:5" ht="18.75" customHeight="1" x14ac:dyDescent="0.25">
      <c r="A34" s="6" t="s">
        <v>38</v>
      </c>
      <c r="B34" s="7" t="s">
        <v>33</v>
      </c>
      <c r="C34" s="8"/>
      <c r="D34" s="8"/>
      <c r="E34" s="9"/>
    </row>
    <row r="35" spans="1:5" ht="18.75" customHeight="1" x14ac:dyDescent="0.25">
      <c r="A35" s="6" t="s">
        <v>39</v>
      </c>
      <c r="B35" s="7" t="s">
        <v>35</v>
      </c>
      <c r="C35" s="8"/>
      <c r="D35" s="8"/>
      <c r="E35" s="9"/>
    </row>
    <row r="36" spans="1:5" ht="18.75" customHeight="1" x14ac:dyDescent="0.25">
      <c r="A36" s="6" t="s">
        <v>40</v>
      </c>
      <c r="B36" s="7" t="s">
        <v>37</v>
      </c>
      <c r="C36" s="8"/>
      <c r="D36" s="8"/>
      <c r="E36" s="9"/>
    </row>
    <row r="37" spans="1:5" ht="18.75" customHeight="1" x14ac:dyDescent="0.25">
      <c r="A37" s="6" t="s">
        <v>41</v>
      </c>
      <c r="B37" s="7" t="s">
        <v>38</v>
      </c>
      <c r="C37" s="8"/>
      <c r="D37" s="8"/>
      <c r="E37" s="9"/>
    </row>
    <row r="38" spans="1:5" ht="18.75" customHeight="1" x14ac:dyDescent="0.25">
      <c r="A38" s="11" t="s">
        <v>42</v>
      </c>
      <c r="B38" s="7" t="s">
        <v>39</v>
      </c>
      <c r="C38" s="8"/>
      <c r="D38" s="8"/>
      <c r="E38" s="9"/>
    </row>
    <row r="39" spans="1:5" ht="18.75" customHeight="1" x14ac:dyDescent="0.25">
      <c r="A39" s="6" t="s">
        <v>43</v>
      </c>
      <c r="B39" s="7" t="s">
        <v>40</v>
      </c>
      <c r="C39" s="8"/>
      <c r="D39" s="8"/>
      <c r="E39" s="9"/>
    </row>
    <row r="40" spans="1:5" ht="18.75" customHeight="1" x14ac:dyDescent="0.25">
      <c r="A40" s="6" t="s">
        <v>44</v>
      </c>
      <c r="B40" s="7" t="s">
        <v>41</v>
      </c>
      <c r="C40" s="8"/>
      <c r="D40" s="8"/>
      <c r="E40" s="9"/>
    </row>
    <row r="41" spans="1:5" ht="18.75" customHeight="1" x14ac:dyDescent="0.25">
      <c r="A41" s="6" t="s">
        <v>45</v>
      </c>
      <c r="B41" s="12" t="s">
        <v>46</v>
      </c>
      <c r="C41" s="8"/>
      <c r="D41" s="8"/>
      <c r="E41" s="9"/>
    </row>
    <row r="42" spans="1:5" ht="18.75" customHeight="1" x14ac:dyDescent="0.25">
      <c r="A42" s="6" t="s">
        <v>47</v>
      </c>
      <c r="B42" s="12" t="s">
        <v>48</v>
      </c>
      <c r="C42" s="8"/>
      <c r="D42" s="8"/>
      <c r="E42" s="9"/>
    </row>
    <row r="43" spans="1:5" ht="18.75" customHeight="1" x14ac:dyDescent="0.25">
      <c r="A43" s="6" t="s">
        <v>49</v>
      </c>
      <c r="B43" s="13" t="s">
        <v>50</v>
      </c>
      <c r="C43" s="8"/>
      <c r="D43" s="8"/>
      <c r="E43" s="9"/>
    </row>
    <row r="44" spans="1:5" ht="18.75" customHeight="1" x14ac:dyDescent="0.25">
      <c r="A44" s="11" t="s">
        <v>51</v>
      </c>
      <c r="B44" s="13" t="s">
        <v>52</v>
      </c>
      <c r="C44" s="8"/>
      <c r="D44" s="8"/>
      <c r="E44" s="9"/>
    </row>
    <row r="45" spans="1:5" ht="18.75" customHeight="1" x14ac:dyDescent="0.25">
      <c r="A45" s="6" t="s">
        <v>53</v>
      </c>
      <c r="B45" s="12" t="s">
        <v>42</v>
      </c>
      <c r="C45" s="8"/>
      <c r="D45" s="8"/>
      <c r="E45" s="9"/>
    </row>
    <row r="46" spans="1:5" ht="18.75" customHeight="1" x14ac:dyDescent="0.25">
      <c r="A46" s="6" t="s">
        <v>54</v>
      </c>
      <c r="B46" s="12" t="s">
        <v>55</v>
      </c>
      <c r="C46" s="8"/>
      <c r="D46" s="8"/>
      <c r="E46" s="9"/>
    </row>
    <row r="47" spans="1:5" ht="18.75" customHeight="1" x14ac:dyDescent="0.25">
      <c r="A47" s="6" t="s">
        <v>56</v>
      </c>
      <c r="B47" s="7" t="s">
        <v>43</v>
      </c>
      <c r="C47" s="8"/>
      <c r="D47" s="8"/>
      <c r="E47" s="9"/>
    </row>
    <row r="48" spans="1:5" ht="18.75" customHeight="1" x14ac:dyDescent="0.25">
      <c r="A48" s="6" t="s">
        <v>57</v>
      </c>
      <c r="B48" s="12" t="s">
        <v>44</v>
      </c>
      <c r="C48" s="8"/>
      <c r="D48" s="8"/>
      <c r="E48" s="9"/>
    </row>
    <row r="49" spans="1:5" ht="18.75" customHeight="1" x14ac:dyDescent="0.25">
      <c r="A49" s="6" t="s">
        <v>58</v>
      </c>
      <c r="B49" s="7" t="s">
        <v>45</v>
      </c>
      <c r="C49" s="8"/>
      <c r="D49" s="8"/>
      <c r="E49" s="9"/>
    </row>
    <row r="50" spans="1:5" ht="18.75" customHeight="1" x14ac:dyDescent="0.25">
      <c r="A50" s="6" t="s">
        <v>59</v>
      </c>
      <c r="B50" s="7" t="s">
        <v>60</v>
      </c>
      <c r="C50" s="8"/>
      <c r="D50" s="8"/>
      <c r="E50" s="9"/>
    </row>
    <row r="51" spans="1:5" ht="18.75" customHeight="1" x14ac:dyDescent="0.25">
      <c r="A51" s="6" t="s">
        <v>61</v>
      </c>
      <c r="B51" s="7" t="s">
        <v>47</v>
      </c>
      <c r="C51" s="8"/>
      <c r="D51" s="8"/>
      <c r="E51" s="9"/>
    </row>
    <row r="52" spans="1:5" ht="18.75" customHeight="1" x14ac:dyDescent="0.25">
      <c r="A52" s="6" t="s">
        <v>62</v>
      </c>
      <c r="B52" s="7" t="s">
        <v>49</v>
      </c>
      <c r="C52" s="8"/>
      <c r="D52" s="8"/>
      <c r="E52" s="9"/>
    </row>
    <row r="53" spans="1:5" ht="18.75" customHeight="1" x14ac:dyDescent="0.25">
      <c r="A53" s="6" t="s">
        <v>63</v>
      </c>
      <c r="B53" s="7" t="s">
        <v>51</v>
      </c>
      <c r="C53" s="8"/>
      <c r="D53" s="8"/>
      <c r="E53" s="9"/>
    </row>
    <row r="54" spans="1:5" ht="18.75" customHeight="1" x14ac:dyDescent="0.25">
      <c r="A54" s="6" t="s">
        <v>64</v>
      </c>
      <c r="B54" s="13" t="s">
        <v>65</v>
      </c>
      <c r="C54" s="8"/>
      <c r="D54" s="8"/>
      <c r="E54" s="9"/>
    </row>
    <row r="55" spans="1:5" ht="18.75" customHeight="1" x14ac:dyDescent="0.25">
      <c r="A55" s="6" t="s">
        <v>66</v>
      </c>
      <c r="B55" s="7" t="s">
        <v>67</v>
      </c>
      <c r="C55" s="8"/>
      <c r="D55" s="8"/>
      <c r="E55" s="9"/>
    </row>
    <row r="56" spans="1:5" ht="18.75" customHeight="1" x14ac:dyDescent="0.25">
      <c r="A56" s="6" t="s">
        <v>68</v>
      </c>
      <c r="B56" s="14" t="s">
        <v>53</v>
      </c>
      <c r="C56" s="8"/>
      <c r="D56" s="8"/>
      <c r="E56" s="9"/>
    </row>
    <row r="57" spans="1:5" ht="18.75" customHeight="1" x14ac:dyDescent="0.25">
      <c r="A57" s="6" t="s">
        <v>69</v>
      </c>
      <c r="B57" s="7" t="s">
        <v>54</v>
      </c>
      <c r="C57" s="8"/>
      <c r="D57" s="8"/>
      <c r="E57" s="9"/>
    </row>
    <row r="58" spans="1:5" ht="18.75" customHeight="1" x14ac:dyDescent="0.25">
      <c r="A58" s="6" t="s">
        <v>70</v>
      </c>
      <c r="B58" s="13" t="s">
        <v>71</v>
      </c>
      <c r="C58" s="8"/>
      <c r="D58" s="8"/>
      <c r="E58" s="9"/>
    </row>
    <row r="59" spans="1:5" ht="18.75" customHeight="1" x14ac:dyDescent="0.25">
      <c r="A59" s="6" t="s">
        <v>72</v>
      </c>
      <c r="B59" s="13" t="s">
        <v>73</v>
      </c>
      <c r="C59" s="8"/>
      <c r="D59" s="8"/>
      <c r="E59" s="9"/>
    </row>
    <row r="60" spans="1:5" ht="18.75" customHeight="1" x14ac:dyDescent="0.25">
      <c r="A60" s="6" t="s">
        <v>74</v>
      </c>
      <c r="B60" s="13" t="s">
        <v>75</v>
      </c>
      <c r="C60" s="8"/>
      <c r="D60" s="8"/>
      <c r="E60" s="9"/>
    </row>
    <row r="61" spans="1:5" ht="18.75" customHeight="1" x14ac:dyDescent="0.25">
      <c r="A61" s="6" t="s">
        <v>76</v>
      </c>
      <c r="B61" s="12" t="s">
        <v>77</v>
      </c>
      <c r="C61" s="8"/>
      <c r="D61" s="8"/>
      <c r="E61" s="9"/>
    </row>
    <row r="62" spans="1:5" ht="18.75" customHeight="1" x14ac:dyDescent="0.25">
      <c r="A62" s="6" t="s">
        <v>78</v>
      </c>
      <c r="B62" s="13" t="s">
        <v>79</v>
      </c>
      <c r="C62" s="8"/>
      <c r="D62" s="8"/>
      <c r="E62" s="9"/>
    </row>
    <row r="63" spans="1:5" ht="18.75" customHeight="1" x14ac:dyDescent="0.25">
      <c r="A63" s="6" t="s">
        <v>80</v>
      </c>
      <c r="B63" s="7" t="s">
        <v>81</v>
      </c>
      <c r="C63" s="8"/>
      <c r="D63" s="8"/>
      <c r="E63" s="9"/>
    </row>
    <row r="64" spans="1:5" ht="18.75" customHeight="1" x14ac:dyDescent="0.25">
      <c r="A64" s="6" t="s">
        <v>82</v>
      </c>
      <c r="B64" s="12" t="s">
        <v>83</v>
      </c>
      <c r="C64" s="8"/>
      <c r="D64" s="8"/>
      <c r="E64" s="9"/>
    </row>
    <row r="65" spans="1:5" ht="18.75" customHeight="1" x14ac:dyDescent="0.25">
      <c r="A65" s="6" t="s">
        <v>84</v>
      </c>
      <c r="B65" s="12" t="s">
        <v>85</v>
      </c>
      <c r="C65" s="8"/>
      <c r="D65" s="8"/>
      <c r="E65" s="9"/>
    </row>
    <row r="66" spans="1:5" ht="18.75" customHeight="1" x14ac:dyDescent="0.25">
      <c r="A66" s="6" t="s">
        <v>86</v>
      </c>
      <c r="B66" s="12" t="s">
        <v>87</v>
      </c>
      <c r="C66" s="8"/>
      <c r="D66" s="8"/>
      <c r="E66" s="9"/>
    </row>
    <row r="67" spans="1:5" ht="18.75" customHeight="1" x14ac:dyDescent="0.25">
      <c r="A67" s="6" t="s">
        <v>88</v>
      </c>
      <c r="B67" s="13" t="s">
        <v>89</v>
      </c>
      <c r="C67" s="8"/>
      <c r="D67" s="8"/>
      <c r="E67" s="9"/>
    </row>
    <row r="68" spans="1:5" ht="18.75" customHeight="1" x14ac:dyDescent="0.25">
      <c r="A68" s="6" t="s">
        <v>90</v>
      </c>
      <c r="B68" s="13" t="s">
        <v>91</v>
      </c>
      <c r="C68" s="8"/>
      <c r="D68" s="8"/>
      <c r="E68" s="9"/>
    </row>
    <row r="69" spans="1:5" ht="18.75" customHeight="1" x14ac:dyDescent="0.25">
      <c r="A69" s="6" t="s">
        <v>92</v>
      </c>
      <c r="B69" s="12" t="s">
        <v>93</v>
      </c>
      <c r="C69" s="8"/>
      <c r="D69" s="8"/>
      <c r="E69" s="9"/>
    </row>
    <row r="70" spans="1:5" ht="18.75" customHeight="1" x14ac:dyDescent="0.25">
      <c r="A70" s="6" t="s">
        <v>94</v>
      </c>
      <c r="B70" s="13" t="s">
        <v>95</v>
      </c>
      <c r="C70" s="8"/>
      <c r="D70" s="8"/>
      <c r="E70" s="9"/>
    </row>
    <row r="71" spans="1:5" ht="18.75" customHeight="1" x14ac:dyDescent="0.25">
      <c r="A71" s="6" t="s">
        <v>96</v>
      </c>
      <c r="B71" s="13" t="s">
        <v>97</v>
      </c>
      <c r="C71" s="8"/>
      <c r="D71" s="8"/>
      <c r="E71" s="9"/>
    </row>
    <row r="72" spans="1:5" ht="18.75" customHeight="1" x14ac:dyDescent="0.25">
      <c r="A72" s="6" t="s">
        <v>98</v>
      </c>
      <c r="B72" s="13" t="s">
        <v>99</v>
      </c>
      <c r="C72" s="8"/>
      <c r="D72" s="8"/>
      <c r="E72" s="9"/>
    </row>
    <row r="73" spans="1:5" ht="18.75" customHeight="1" x14ac:dyDescent="0.25">
      <c r="A73" s="6" t="s">
        <v>100</v>
      </c>
      <c r="B73" s="13" t="s">
        <v>101</v>
      </c>
      <c r="C73" s="8"/>
      <c r="D73" s="8"/>
      <c r="E73" s="9"/>
    </row>
    <row r="74" spans="1:5" ht="18.75" customHeight="1" x14ac:dyDescent="0.25">
      <c r="A74" s="6" t="s">
        <v>102</v>
      </c>
      <c r="B74" s="12" t="s">
        <v>103</v>
      </c>
      <c r="C74" s="8"/>
      <c r="D74" s="8"/>
      <c r="E74" s="9"/>
    </row>
    <row r="75" spans="1:5" ht="18.75" customHeight="1" x14ac:dyDescent="0.25">
      <c r="A75" s="6" t="s">
        <v>104</v>
      </c>
      <c r="B75" s="13" t="s">
        <v>105</v>
      </c>
      <c r="C75" s="8"/>
      <c r="D75" s="8"/>
      <c r="E75" s="9"/>
    </row>
    <row r="76" spans="1:5" ht="18.75" customHeight="1" x14ac:dyDescent="0.25">
      <c r="A76" s="6" t="s">
        <v>106</v>
      </c>
      <c r="B76" s="13" t="s">
        <v>107</v>
      </c>
      <c r="C76" s="8"/>
      <c r="D76" s="8"/>
      <c r="E76" s="9"/>
    </row>
    <row r="77" spans="1:5" ht="18.75" customHeight="1" x14ac:dyDescent="0.25">
      <c r="A77" s="6" t="s">
        <v>108</v>
      </c>
      <c r="B77" s="13" t="s">
        <v>109</v>
      </c>
      <c r="C77" s="8"/>
      <c r="D77" s="8"/>
      <c r="E77" s="9"/>
    </row>
    <row r="78" spans="1:5" ht="18.75" customHeight="1" x14ac:dyDescent="0.25">
      <c r="A78" s="6" t="s">
        <v>110</v>
      </c>
      <c r="B78" s="12" t="s">
        <v>111</v>
      </c>
      <c r="C78" s="8"/>
      <c r="D78" s="8"/>
      <c r="E78" s="9"/>
    </row>
    <row r="79" spans="1:5" ht="18.75" customHeight="1" x14ac:dyDescent="0.25">
      <c r="A79" s="6" t="s">
        <v>112</v>
      </c>
      <c r="B79" s="12" t="s">
        <v>113</v>
      </c>
      <c r="C79" s="8"/>
      <c r="D79" s="8"/>
      <c r="E79" s="9"/>
    </row>
    <row r="80" spans="1:5" ht="18.75" customHeight="1" x14ac:dyDescent="0.25">
      <c r="A80" s="6" t="s">
        <v>114</v>
      </c>
      <c r="B80" s="12" t="s">
        <v>115</v>
      </c>
      <c r="C80" s="8"/>
      <c r="D80" s="8"/>
      <c r="E80" s="9"/>
    </row>
    <row r="81" spans="1:5" ht="18.75" customHeight="1" x14ac:dyDescent="0.25">
      <c r="A81" s="6" t="s">
        <v>116</v>
      </c>
      <c r="B81" s="12" t="s">
        <v>117</v>
      </c>
      <c r="C81" s="8"/>
      <c r="D81" s="8"/>
      <c r="E81" s="9"/>
    </row>
    <row r="82" spans="1:5" ht="18.75" customHeight="1" x14ac:dyDescent="0.25">
      <c r="A82" s="6" t="s">
        <v>118</v>
      </c>
      <c r="B82" s="12" t="s">
        <v>119</v>
      </c>
      <c r="C82" s="8"/>
      <c r="D82" s="8"/>
      <c r="E82" s="9"/>
    </row>
    <row r="83" spans="1:5" ht="18.75" customHeight="1" x14ac:dyDescent="0.25">
      <c r="A83" s="6" t="s">
        <v>120</v>
      </c>
      <c r="B83" s="13" t="s">
        <v>121</v>
      </c>
      <c r="C83" s="8"/>
      <c r="D83" s="8"/>
      <c r="E83" s="9"/>
    </row>
    <row r="84" spans="1:5" ht="18.75" customHeight="1" x14ac:dyDescent="0.25">
      <c r="A84" s="6" t="s">
        <v>122</v>
      </c>
      <c r="B84" s="13" t="s">
        <v>123</v>
      </c>
      <c r="C84" s="8"/>
      <c r="D84" s="8"/>
      <c r="E84" s="9"/>
    </row>
    <row r="85" spans="1:5" ht="18.75" customHeight="1" x14ac:dyDescent="0.25">
      <c r="A85" s="6" t="s">
        <v>124</v>
      </c>
      <c r="B85" s="7" t="s">
        <v>56</v>
      </c>
      <c r="C85" s="8"/>
      <c r="D85" s="8"/>
      <c r="E85" s="9"/>
    </row>
    <row r="86" spans="1:5" ht="18.75" customHeight="1" x14ac:dyDescent="0.25">
      <c r="A86" s="6" t="s">
        <v>125</v>
      </c>
      <c r="B86" s="13" t="s">
        <v>126</v>
      </c>
      <c r="C86" s="8"/>
      <c r="D86" s="8"/>
      <c r="E86" s="9"/>
    </row>
    <row r="87" spans="1:5" ht="18.75" customHeight="1" x14ac:dyDescent="0.25">
      <c r="A87" s="11" t="s">
        <v>127</v>
      </c>
      <c r="B87" s="13" t="s">
        <v>128</v>
      </c>
      <c r="C87" s="8"/>
      <c r="D87" s="8"/>
      <c r="E87" s="9"/>
    </row>
    <row r="88" spans="1:5" ht="18.75" customHeight="1" x14ac:dyDescent="0.25">
      <c r="A88" s="6" t="s">
        <v>129</v>
      </c>
      <c r="B88" s="7" t="s">
        <v>57</v>
      </c>
      <c r="C88" s="8"/>
      <c r="D88" s="8"/>
      <c r="E88" s="9"/>
    </row>
    <row r="89" spans="1:5" ht="18.75" customHeight="1" x14ac:dyDescent="0.25">
      <c r="A89" s="6" t="s">
        <v>130</v>
      </c>
      <c r="B89" s="7" t="s">
        <v>58</v>
      </c>
      <c r="C89" s="8"/>
      <c r="D89" s="8"/>
      <c r="E89" s="9"/>
    </row>
    <row r="90" spans="1:5" ht="18.75" customHeight="1" x14ac:dyDescent="0.25">
      <c r="A90" s="6" t="s">
        <v>131</v>
      </c>
      <c r="B90" s="7" t="s">
        <v>59</v>
      </c>
      <c r="C90" s="8"/>
      <c r="D90" s="8"/>
      <c r="E90" s="9"/>
    </row>
    <row r="91" spans="1:5" ht="18.75" customHeight="1" x14ac:dyDescent="0.25">
      <c r="A91" s="6" t="s">
        <v>132</v>
      </c>
      <c r="B91" s="13" t="s">
        <v>133</v>
      </c>
      <c r="C91" s="8"/>
      <c r="D91" s="8"/>
      <c r="E91" s="9"/>
    </row>
    <row r="92" spans="1:5" ht="18.75" customHeight="1" x14ac:dyDescent="0.25">
      <c r="A92" s="6" t="s">
        <v>134</v>
      </c>
      <c r="B92" s="7" t="s">
        <v>61</v>
      </c>
      <c r="C92" s="8"/>
      <c r="D92" s="8"/>
      <c r="E92" s="9"/>
    </row>
    <row r="93" spans="1:5" ht="18.75" customHeight="1" x14ac:dyDescent="0.25">
      <c r="A93" s="6" t="s">
        <v>135</v>
      </c>
      <c r="B93" s="7" t="s">
        <v>136</v>
      </c>
      <c r="C93" s="8"/>
      <c r="D93" s="8"/>
      <c r="E93" s="9"/>
    </row>
    <row r="94" spans="1:5" ht="18.75" customHeight="1" x14ac:dyDescent="0.25">
      <c r="A94" s="6" t="s">
        <v>137</v>
      </c>
      <c r="B94" s="12" t="s">
        <v>138</v>
      </c>
      <c r="C94" s="8"/>
      <c r="D94" s="8"/>
      <c r="E94" s="9"/>
    </row>
    <row r="95" spans="1:5" ht="18.75" customHeight="1" x14ac:dyDescent="0.25">
      <c r="A95" s="6" t="s">
        <v>139</v>
      </c>
      <c r="B95" s="7" t="s">
        <v>62</v>
      </c>
      <c r="C95" s="8"/>
      <c r="D95" s="8"/>
      <c r="E95" s="9"/>
    </row>
    <row r="96" spans="1:5" ht="18.75" customHeight="1" x14ac:dyDescent="0.25">
      <c r="A96" s="6" t="s">
        <v>140</v>
      </c>
      <c r="B96" s="7" t="s">
        <v>141</v>
      </c>
      <c r="C96" s="8"/>
      <c r="D96" s="8"/>
      <c r="E96" s="9"/>
    </row>
    <row r="97" spans="1:5" ht="18.75" customHeight="1" x14ac:dyDescent="0.25">
      <c r="A97" s="6" t="s">
        <v>142</v>
      </c>
      <c r="B97" s="7" t="s">
        <v>63</v>
      </c>
      <c r="C97" s="8"/>
      <c r="D97" s="8"/>
      <c r="E97" s="9"/>
    </row>
    <row r="98" spans="1:5" ht="18.75" customHeight="1" x14ac:dyDescent="0.25">
      <c r="A98" s="11" t="s">
        <v>143</v>
      </c>
      <c r="B98" s="7" t="s">
        <v>144</v>
      </c>
      <c r="C98" s="8"/>
      <c r="D98" s="8"/>
      <c r="E98" s="9"/>
    </row>
    <row r="99" spans="1:5" ht="18.75" customHeight="1" x14ac:dyDescent="0.25">
      <c r="A99" s="6" t="s">
        <v>145</v>
      </c>
      <c r="B99" s="7" t="s">
        <v>66</v>
      </c>
      <c r="C99" s="8"/>
      <c r="D99" s="8"/>
      <c r="E99" s="9"/>
    </row>
    <row r="100" spans="1:5" ht="18.75" customHeight="1" x14ac:dyDescent="0.25">
      <c r="A100" s="6" t="s">
        <v>146</v>
      </c>
      <c r="B100" s="7" t="s">
        <v>68</v>
      </c>
      <c r="C100" s="8"/>
      <c r="D100" s="8"/>
      <c r="E100" s="9"/>
    </row>
    <row r="101" spans="1:5" ht="18.75" customHeight="1" x14ac:dyDescent="0.25">
      <c r="A101" s="6" t="s">
        <v>147</v>
      </c>
      <c r="B101" s="7" t="s">
        <v>70</v>
      </c>
      <c r="C101" s="8"/>
      <c r="D101" s="8"/>
      <c r="E101" s="9"/>
    </row>
    <row r="102" spans="1:5" ht="18.75" customHeight="1" x14ac:dyDescent="0.25">
      <c r="A102" s="6" t="s">
        <v>148</v>
      </c>
      <c r="B102" s="7" t="s">
        <v>72</v>
      </c>
      <c r="C102" s="8"/>
      <c r="D102" s="8"/>
      <c r="E102" s="9"/>
    </row>
    <row r="103" spans="1:5" ht="18.75" customHeight="1" x14ac:dyDescent="0.25">
      <c r="A103" s="6" t="s">
        <v>149</v>
      </c>
      <c r="B103" s="7" t="s">
        <v>74</v>
      </c>
      <c r="C103" s="8"/>
      <c r="D103" s="8"/>
      <c r="E103" s="9"/>
    </row>
    <row r="104" spans="1:5" ht="18.75" customHeight="1" x14ac:dyDescent="0.25">
      <c r="A104" s="6" t="s">
        <v>150</v>
      </c>
      <c r="B104" s="7" t="s">
        <v>76</v>
      </c>
      <c r="C104" s="8"/>
      <c r="D104" s="8"/>
      <c r="E104" s="9"/>
    </row>
    <row r="105" spans="1:5" ht="18.75" customHeight="1" x14ac:dyDescent="0.25">
      <c r="A105" s="6" t="s">
        <v>151</v>
      </c>
      <c r="B105" s="7" t="s">
        <v>78</v>
      </c>
      <c r="C105" s="8"/>
      <c r="D105" s="8"/>
      <c r="E105" s="9"/>
    </row>
    <row r="106" spans="1:5" ht="18.75" customHeight="1" x14ac:dyDescent="0.25">
      <c r="A106" s="6" t="s">
        <v>152</v>
      </c>
      <c r="B106" s="7" t="s">
        <v>153</v>
      </c>
      <c r="C106" s="8"/>
      <c r="D106" s="8"/>
      <c r="E106" s="9"/>
    </row>
    <row r="107" spans="1:5" ht="18.75" customHeight="1" x14ac:dyDescent="0.25">
      <c r="A107" s="6" t="s">
        <v>154</v>
      </c>
      <c r="B107" s="12" t="s">
        <v>155</v>
      </c>
      <c r="C107" s="8"/>
      <c r="D107" s="8"/>
      <c r="E107" s="9"/>
    </row>
    <row r="108" spans="1:5" ht="18.75" customHeight="1" x14ac:dyDescent="0.25">
      <c r="A108" s="6" t="s">
        <v>156</v>
      </c>
      <c r="B108" s="7" t="s">
        <v>80</v>
      </c>
      <c r="C108" s="8"/>
      <c r="D108" s="8"/>
      <c r="E108" s="9"/>
    </row>
    <row r="109" spans="1:5" ht="18.75" customHeight="1" x14ac:dyDescent="0.25">
      <c r="A109" s="6" t="s">
        <v>157</v>
      </c>
      <c r="B109" s="12" t="s">
        <v>82</v>
      </c>
      <c r="C109" s="8"/>
      <c r="D109" s="8"/>
      <c r="E109" s="9"/>
    </row>
    <row r="110" spans="1:5" ht="18.75" customHeight="1" x14ac:dyDescent="0.25">
      <c r="A110" s="6" t="s">
        <v>158</v>
      </c>
      <c r="B110" s="7" t="s">
        <v>86</v>
      </c>
      <c r="C110" s="8"/>
      <c r="D110" s="8"/>
      <c r="E110" s="9"/>
    </row>
    <row r="111" spans="1:5" ht="18.75" customHeight="1" x14ac:dyDescent="0.25">
      <c r="A111" s="6" t="s">
        <v>159</v>
      </c>
      <c r="B111" s="7" t="s">
        <v>88</v>
      </c>
      <c r="C111" s="8"/>
      <c r="D111" s="8"/>
      <c r="E111" s="9"/>
    </row>
    <row r="112" spans="1:5" ht="18.75" customHeight="1" x14ac:dyDescent="0.25">
      <c r="A112" s="6" t="s">
        <v>160</v>
      </c>
      <c r="B112" s="7" t="s">
        <v>90</v>
      </c>
      <c r="C112" s="8"/>
      <c r="D112" s="8"/>
      <c r="E112" s="9"/>
    </row>
    <row r="113" spans="1:5" ht="18.75" customHeight="1" x14ac:dyDescent="0.25">
      <c r="A113" s="6" t="s">
        <v>161</v>
      </c>
      <c r="B113" s="7" t="s">
        <v>92</v>
      </c>
      <c r="C113" s="8"/>
      <c r="D113" s="8"/>
      <c r="E113" s="9"/>
    </row>
    <row r="114" spans="1:5" ht="18.75" customHeight="1" x14ac:dyDescent="0.25">
      <c r="A114" s="6" t="s">
        <v>162</v>
      </c>
      <c r="B114" s="7" t="s">
        <v>96</v>
      </c>
      <c r="C114" s="8"/>
      <c r="D114" s="8"/>
      <c r="E114" s="9"/>
    </row>
    <row r="115" spans="1:5" ht="18.75" customHeight="1" x14ac:dyDescent="0.25">
      <c r="A115" s="6" t="s">
        <v>163</v>
      </c>
      <c r="B115" s="7" t="s">
        <v>98</v>
      </c>
      <c r="C115" s="8"/>
      <c r="D115" s="8"/>
      <c r="E115" s="9"/>
    </row>
    <row r="116" spans="1:5" ht="18.75" customHeight="1" x14ac:dyDescent="0.25">
      <c r="A116" s="6" t="s">
        <v>164</v>
      </c>
      <c r="B116" s="7" t="s">
        <v>100</v>
      </c>
      <c r="C116" s="8"/>
      <c r="D116" s="8"/>
      <c r="E116" s="9"/>
    </row>
    <row r="117" spans="1:5" ht="18.75" customHeight="1" x14ac:dyDescent="0.25">
      <c r="A117" s="6" t="s">
        <v>165</v>
      </c>
      <c r="B117" s="7" t="s">
        <v>102</v>
      </c>
      <c r="C117" s="8"/>
      <c r="D117" s="8"/>
      <c r="E117" s="9"/>
    </row>
    <row r="118" spans="1:5" ht="18.75" customHeight="1" x14ac:dyDescent="0.25">
      <c r="A118" s="6" t="s">
        <v>166</v>
      </c>
      <c r="B118" s="7" t="s">
        <v>104</v>
      </c>
      <c r="C118" s="8"/>
      <c r="D118" s="8"/>
      <c r="E118" s="9"/>
    </row>
    <row r="119" spans="1:5" ht="18.75" customHeight="1" x14ac:dyDescent="0.25">
      <c r="A119" s="6" t="s">
        <v>167</v>
      </c>
      <c r="B119" s="7" t="s">
        <v>106</v>
      </c>
      <c r="C119" s="8"/>
      <c r="D119" s="8"/>
      <c r="E119" s="9"/>
    </row>
    <row r="120" spans="1:5" ht="18.75" customHeight="1" x14ac:dyDescent="0.25">
      <c r="A120" s="6" t="s">
        <v>168</v>
      </c>
      <c r="B120" s="7" t="s">
        <v>108</v>
      </c>
      <c r="C120" s="8"/>
      <c r="D120" s="8"/>
      <c r="E120" s="9"/>
    </row>
    <row r="121" spans="1:5" ht="18.75" customHeight="1" x14ac:dyDescent="0.25">
      <c r="A121" s="6" t="s">
        <v>169</v>
      </c>
      <c r="B121" s="12" t="s">
        <v>110</v>
      </c>
      <c r="C121" s="8"/>
      <c r="D121" s="8"/>
      <c r="E121" s="9"/>
    </row>
    <row r="122" spans="1:5" ht="18.75" customHeight="1" x14ac:dyDescent="0.25">
      <c r="A122" s="6" t="s">
        <v>170</v>
      </c>
      <c r="B122" s="7" t="s">
        <v>112</v>
      </c>
      <c r="C122" s="8"/>
      <c r="D122" s="8"/>
      <c r="E122" s="9"/>
    </row>
    <row r="123" spans="1:5" ht="18.75" customHeight="1" x14ac:dyDescent="0.25">
      <c r="A123" s="6" t="s">
        <v>171</v>
      </c>
      <c r="B123" s="7" t="s">
        <v>114</v>
      </c>
      <c r="C123" s="8"/>
      <c r="D123" s="8"/>
      <c r="E123" s="9"/>
    </row>
    <row r="124" spans="1:5" ht="18.75" customHeight="1" x14ac:dyDescent="0.25">
      <c r="A124" s="6" t="s">
        <v>172</v>
      </c>
      <c r="B124" s="14" t="s">
        <v>116</v>
      </c>
      <c r="C124" s="8"/>
      <c r="D124" s="8"/>
      <c r="E124" s="9"/>
    </row>
    <row r="125" spans="1:5" ht="18.75" customHeight="1" x14ac:dyDescent="0.25">
      <c r="A125" s="6" t="s">
        <v>173</v>
      </c>
      <c r="B125" s="7" t="s">
        <v>118</v>
      </c>
      <c r="C125" s="8"/>
      <c r="D125" s="8"/>
      <c r="E125" s="9"/>
    </row>
    <row r="126" spans="1:5" ht="18.75" customHeight="1" x14ac:dyDescent="0.25">
      <c r="A126" s="6" t="s">
        <v>174</v>
      </c>
      <c r="B126" s="14" t="s">
        <v>120</v>
      </c>
      <c r="C126" s="8"/>
      <c r="D126" s="8"/>
      <c r="E126" s="9"/>
    </row>
    <row r="127" spans="1:5" ht="18.75" customHeight="1" x14ac:dyDescent="0.25">
      <c r="A127" s="6" t="s">
        <v>175</v>
      </c>
      <c r="B127" s="7" t="s">
        <v>122</v>
      </c>
      <c r="C127" s="8"/>
      <c r="D127" s="8"/>
      <c r="E127" s="9"/>
    </row>
    <row r="128" spans="1:5" ht="18.75" customHeight="1" x14ac:dyDescent="0.25">
      <c r="A128" s="6" t="s">
        <v>176</v>
      </c>
      <c r="B128" s="7" t="s">
        <v>124</v>
      </c>
      <c r="C128" s="8"/>
      <c r="D128" s="8"/>
      <c r="E128" s="9"/>
    </row>
    <row r="129" spans="1:5" ht="18.75" customHeight="1" x14ac:dyDescent="0.25">
      <c r="A129" s="11" t="s">
        <v>177</v>
      </c>
      <c r="B129" s="13" t="s">
        <v>125</v>
      </c>
      <c r="C129" s="8"/>
      <c r="D129" s="8"/>
      <c r="E129" s="9"/>
    </row>
    <row r="130" spans="1:5" ht="18.75" customHeight="1" x14ac:dyDescent="0.25">
      <c r="A130" s="6" t="s">
        <v>178</v>
      </c>
      <c r="B130" s="12" t="s">
        <v>179</v>
      </c>
      <c r="C130" s="8"/>
      <c r="D130" s="8"/>
      <c r="E130" s="9"/>
    </row>
    <row r="131" spans="1:5" ht="18.75" customHeight="1" x14ac:dyDescent="0.25">
      <c r="A131" s="11" t="s">
        <v>180</v>
      </c>
      <c r="B131" s="12" t="s">
        <v>127</v>
      </c>
      <c r="C131" s="8"/>
      <c r="D131" s="8"/>
      <c r="E131" s="9"/>
    </row>
    <row r="132" spans="1:5" ht="18.75" customHeight="1" x14ac:dyDescent="0.25">
      <c r="A132" s="11" t="s">
        <v>181</v>
      </c>
      <c r="B132" s="12" t="s">
        <v>182</v>
      </c>
      <c r="C132" s="8"/>
      <c r="D132" s="8"/>
      <c r="E132" s="9"/>
    </row>
    <row r="133" spans="1:5" ht="18.75" customHeight="1" x14ac:dyDescent="0.25">
      <c r="A133" s="11" t="s">
        <v>183</v>
      </c>
      <c r="B133" s="12" t="s">
        <v>129</v>
      </c>
      <c r="C133" s="8"/>
      <c r="D133" s="8"/>
      <c r="E133" s="9"/>
    </row>
    <row r="134" spans="1:5" ht="18.75" customHeight="1" x14ac:dyDescent="0.25">
      <c r="A134" s="6" t="s">
        <v>184</v>
      </c>
      <c r="B134" s="12" t="s">
        <v>130</v>
      </c>
      <c r="C134" s="8"/>
      <c r="D134" s="8"/>
      <c r="E134" s="9"/>
    </row>
    <row r="135" spans="1:5" ht="18.75" customHeight="1" x14ac:dyDescent="0.25">
      <c r="A135" s="6" t="s">
        <v>185</v>
      </c>
      <c r="B135" s="12" t="s">
        <v>131</v>
      </c>
      <c r="C135" s="8"/>
      <c r="D135" s="8"/>
      <c r="E135" s="9"/>
    </row>
    <row r="136" spans="1:5" ht="18.75" customHeight="1" x14ac:dyDescent="0.25">
      <c r="A136" s="6" t="s">
        <v>186</v>
      </c>
      <c r="B136" s="12" t="s">
        <v>132</v>
      </c>
      <c r="C136" s="8"/>
      <c r="D136" s="8"/>
      <c r="E136" s="9"/>
    </row>
    <row r="137" spans="1:5" ht="18.75" customHeight="1" x14ac:dyDescent="0.25">
      <c r="A137" s="11" t="s">
        <v>187</v>
      </c>
      <c r="B137" s="12" t="s">
        <v>134</v>
      </c>
      <c r="C137" s="8"/>
      <c r="D137" s="8"/>
      <c r="E137" s="9"/>
    </row>
    <row r="138" spans="1:5" ht="18.75" customHeight="1" x14ac:dyDescent="0.25">
      <c r="A138" s="11" t="s">
        <v>188</v>
      </c>
      <c r="B138" s="12" t="s">
        <v>135</v>
      </c>
      <c r="C138" s="8"/>
      <c r="D138" s="8"/>
      <c r="E138" s="9"/>
    </row>
    <row r="139" spans="1:5" ht="18.75" customHeight="1" x14ac:dyDescent="0.25">
      <c r="A139" s="11" t="s">
        <v>189</v>
      </c>
      <c r="B139" s="12" t="s">
        <v>137</v>
      </c>
      <c r="C139" s="8"/>
      <c r="D139" s="8"/>
      <c r="E139" s="9"/>
    </row>
    <row r="140" spans="1:5" ht="18.75" customHeight="1" x14ac:dyDescent="0.25">
      <c r="A140" s="11" t="s">
        <v>190</v>
      </c>
      <c r="B140" s="12" t="s">
        <v>139</v>
      </c>
      <c r="C140" s="8"/>
      <c r="D140" s="8"/>
      <c r="E140" s="9"/>
    </row>
    <row r="141" spans="1:5" ht="18.75" customHeight="1" x14ac:dyDescent="0.25">
      <c r="A141" s="11" t="s">
        <v>191</v>
      </c>
      <c r="B141" s="12" t="s">
        <v>140</v>
      </c>
      <c r="C141" s="8"/>
      <c r="D141" s="8"/>
      <c r="E141" s="15"/>
    </row>
    <row r="142" spans="1:5" ht="18.75" customHeight="1" x14ac:dyDescent="0.25">
      <c r="A142" s="11" t="s">
        <v>192</v>
      </c>
      <c r="B142" s="12" t="s">
        <v>142</v>
      </c>
      <c r="C142" s="8"/>
      <c r="D142" s="8"/>
      <c r="E142" s="15"/>
    </row>
    <row r="143" spans="1:5" ht="18.75" customHeight="1" x14ac:dyDescent="0.25">
      <c r="A143" s="11" t="s">
        <v>193</v>
      </c>
      <c r="B143" s="12" t="s">
        <v>143</v>
      </c>
      <c r="C143" s="8"/>
      <c r="D143" s="8"/>
      <c r="E143" s="9"/>
    </row>
    <row r="144" spans="1:5" ht="18.75" customHeight="1" x14ac:dyDescent="0.25">
      <c r="A144" s="11" t="s">
        <v>194</v>
      </c>
      <c r="B144" s="12" t="s">
        <v>145</v>
      </c>
      <c r="C144" s="8"/>
      <c r="D144" s="8"/>
      <c r="E144" s="9"/>
    </row>
    <row r="145" spans="1:5" ht="18.75" customHeight="1" x14ac:dyDescent="0.25">
      <c r="A145" s="6" t="s">
        <v>195</v>
      </c>
      <c r="B145" s="12" t="s">
        <v>146</v>
      </c>
      <c r="C145" s="8"/>
      <c r="D145" s="8"/>
      <c r="E145" s="9"/>
    </row>
    <row r="146" spans="1:5" ht="18.75" customHeight="1" x14ac:dyDescent="0.25">
      <c r="A146" s="6" t="s">
        <v>196</v>
      </c>
      <c r="B146" s="12" t="s">
        <v>147</v>
      </c>
      <c r="C146" s="8"/>
      <c r="D146" s="8"/>
      <c r="E146" s="9"/>
    </row>
    <row r="147" spans="1:5" ht="18.75" customHeight="1" x14ac:dyDescent="0.25">
      <c r="A147" s="6" t="s">
        <v>197</v>
      </c>
      <c r="B147" s="12" t="s">
        <v>149</v>
      </c>
      <c r="C147" s="8"/>
      <c r="D147" s="8"/>
      <c r="E147" s="9"/>
    </row>
    <row r="148" spans="1:5" ht="18.75" customHeight="1" x14ac:dyDescent="0.25">
      <c r="A148" s="11" t="s">
        <v>198</v>
      </c>
      <c r="B148" s="12" t="s">
        <v>199</v>
      </c>
      <c r="C148" s="8"/>
      <c r="D148" s="8"/>
      <c r="E148" s="9"/>
    </row>
    <row r="149" spans="1:5" ht="18.75" customHeight="1" x14ac:dyDescent="0.25">
      <c r="A149" s="6" t="s">
        <v>200</v>
      </c>
      <c r="B149" s="12" t="s">
        <v>150</v>
      </c>
      <c r="C149" s="8"/>
      <c r="D149" s="8"/>
      <c r="E149" s="9"/>
    </row>
    <row r="150" spans="1:5" ht="18.75" customHeight="1" x14ac:dyDescent="0.25">
      <c r="A150" s="11" t="s">
        <v>201</v>
      </c>
      <c r="B150" s="12" t="s">
        <v>151</v>
      </c>
      <c r="C150" s="8"/>
      <c r="D150" s="8"/>
      <c r="E150" s="9"/>
    </row>
    <row r="151" spans="1:5" ht="18.75" customHeight="1" x14ac:dyDescent="0.25">
      <c r="A151" s="11" t="s">
        <v>202</v>
      </c>
      <c r="B151" s="12" t="s">
        <v>152</v>
      </c>
      <c r="C151" s="8"/>
      <c r="D151" s="8"/>
      <c r="E151" s="9"/>
    </row>
    <row r="152" spans="1:5" ht="18.75" customHeight="1" x14ac:dyDescent="0.25">
      <c r="A152" s="11" t="s">
        <v>203</v>
      </c>
      <c r="B152" s="12" t="s">
        <v>154</v>
      </c>
      <c r="C152" s="8"/>
      <c r="D152" s="8"/>
      <c r="E152" s="9"/>
    </row>
    <row r="153" spans="1:5" ht="18.75" customHeight="1" x14ac:dyDescent="0.25">
      <c r="A153" s="11" t="s">
        <v>204</v>
      </c>
      <c r="B153" s="12" t="s">
        <v>156</v>
      </c>
      <c r="C153" s="8"/>
      <c r="D153" s="8"/>
      <c r="E153" s="9"/>
    </row>
    <row r="154" spans="1:5" ht="18.75" customHeight="1" x14ac:dyDescent="0.25">
      <c r="A154" s="11" t="s">
        <v>205</v>
      </c>
      <c r="B154" s="12" t="s">
        <v>157</v>
      </c>
      <c r="C154" s="8"/>
      <c r="D154" s="8"/>
      <c r="E154" s="15"/>
    </row>
    <row r="155" spans="1:5" ht="18.75" customHeight="1" x14ac:dyDescent="0.25">
      <c r="A155" s="11" t="s">
        <v>206</v>
      </c>
      <c r="B155" s="12" t="s">
        <v>158</v>
      </c>
      <c r="C155" s="8"/>
      <c r="D155" s="8"/>
      <c r="E155" s="9"/>
    </row>
    <row r="156" spans="1:5" ht="18.75" customHeight="1" x14ac:dyDescent="0.25">
      <c r="A156" s="11" t="s">
        <v>207</v>
      </c>
      <c r="B156" s="12" t="s">
        <v>159</v>
      </c>
      <c r="C156" s="8"/>
      <c r="D156" s="8"/>
      <c r="E156" s="9"/>
    </row>
    <row r="157" spans="1:5" ht="18.75" customHeight="1" x14ac:dyDescent="0.25">
      <c r="A157" s="11" t="s">
        <v>208</v>
      </c>
      <c r="B157" s="12" t="s">
        <v>160</v>
      </c>
      <c r="C157" s="8"/>
      <c r="D157" s="8"/>
      <c r="E157" s="9"/>
    </row>
    <row r="158" spans="1:5" ht="18.75" customHeight="1" x14ac:dyDescent="0.25">
      <c r="A158" s="8" t="s">
        <v>209</v>
      </c>
      <c r="B158" s="12" t="s">
        <v>161</v>
      </c>
      <c r="C158" s="8"/>
      <c r="D158" s="8"/>
      <c r="E158" s="9"/>
    </row>
    <row r="159" spans="1:5" ht="18.75" customHeight="1" x14ac:dyDescent="0.25">
      <c r="A159" s="11" t="s">
        <v>210</v>
      </c>
      <c r="B159" s="12" t="s">
        <v>163</v>
      </c>
      <c r="C159" s="8"/>
      <c r="D159" s="8"/>
      <c r="E159" s="9"/>
    </row>
    <row r="160" spans="1:5" ht="18.75" customHeight="1" x14ac:dyDescent="0.25">
      <c r="A160" s="6" t="s">
        <v>211</v>
      </c>
      <c r="B160" s="12" t="s">
        <v>165</v>
      </c>
      <c r="C160" s="8"/>
      <c r="D160" s="8"/>
      <c r="E160" s="9"/>
    </row>
    <row r="161" spans="1:5" ht="18.75" customHeight="1" x14ac:dyDescent="0.25">
      <c r="A161" s="11" t="s">
        <v>212</v>
      </c>
      <c r="B161" s="12" t="s">
        <v>166</v>
      </c>
      <c r="C161" s="8"/>
      <c r="D161" s="8"/>
      <c r="E161" s="9"/>
    </row>
    <row r="162" spans="1:5" ht="18.75" customHeight="1" x14ac:dyDescent="0.25">
      <c r="A162" s="11" t="s">
        <v>213</v>
      </c>
      <c r="B162" s="12" t="s">
        <v>214</v>
      </c>
      <c r="C162" s="8"/>
      <c r="D162" s="8"/>
      <c r="E162" s="9"/>
    </row>
    <row r="163" spans="1:5" ht="18.75" customHeight="1" x14ac:dyDescent="0.25">
      <c r="A163" s="11" t="s">
        <v>215</v>
      </c>
      <c r="B163" s="16" t="s">
        <v>167</v>
      </c>
      <c r="C163" s="8"/>
      <c r="D163" s="8"/>
      <c r="E163" s="9"/>
    </row>
    <row r="164" spans="1:5" ht="18.75" customHeight="1" x14ac:dyDescent="0.25">
      <c r="A164" s="6" t="s">
        <v>216</v>
      </c>
      <c r="B164" s="12" t="s">
        <v>168</v>
      </c>
      <c r="C164" s="8"/>
      <c r="D164" s="8"/>
      <c r="E164" s="9"/>
    </row>
    <row r="165" spans="1:5" ht="18.75" customHeight="1" x14ac:dyDescent="0.25">
      <c r="A165" s="6" t="s">
        <v>217</v>
      </c>
      <c r="B165" s="12" t="s">
        <v>169</v>
      </c>
      <c r="C165" s="8"/>
      <c r="D165" s="8"/>
      <c r="E165" s="9"/>
    </row>
    <row r="166" spans="1:5" ht="18.75" customHeight="1" x14ac:dyDescent="0.25">
      <c r="A166" s="6" t="s">
        <v>218</v>
      </c>
      <c r="B166" s="12" t="s">
        <v>170</v>
      </c>
      <c r="C166" s="8"/>
      <c r="D166" s="8"/>
      <c r="E166" s="9"/>
    </row>
    <row r="167" spans="1:5" ht="18.75" customHeight="1" x14ac:dyDescent="0.25">
      <c r="A167" s="6" t="s">
        <v>219</v>
      </c>
      <c r="B167" s="12" t="s">
        <v>172</v>
      </c>
      <c r="C167" s="8"/>
      <c r="D167" s="8"/>
      <c r="E167" s="9"/>
    </row>
    <row r="168" spans="1:5" ht="18.75" customHeight="1" x14ac:dyDescent="0.25">
      <c r="A168" s="6" t="s">
        <v>220</v>
      </c>
      <c r="B168" s="12" t="s">
        <v>173</v>
      </c>
      <c r="C168" s="8"/>
      <c r="D168" s="8"/>
      <c r="E168" s="9"/>
    </row>
    <row r="169" spans="1:5" ht="18.75" customHeight="1" x14ac:dyDescent="0.25">
      <c r="A169" s="6" t="s">
        <v>221</v>
      </c>
      <c r="B169" s="12" t="s">
        <v>174</v>
      </c>
      <c r="C169" s="8"/>
      <c r="D169" s="8"/>
      <c r="E169" s="9"/>
    </row>
    <row r="170" spans="1:5" ht="18.75" customHeight="1" x14ac:dyDescent="0.25">
      <c r="A170" s="6" t="s">
        <v>222</v>
      </c>
      <c r="B170" s="12" t="s">
        <v>175</v>
      </c>
      <c r="C170" s="8"/>
      <c r="D170" s="8"/>
      <c r="E170" s="9"/>
    </row>
    <row r="171" spans="1:5" ht="18.75" customHeight="1" x14ac:dyDescent="0.25">
      <c r="A171" s="6" t="s">
        <v>223</v>
      </c>
      <c r="B171" s="12" t="s">
        <v>176</v>
      </c>
      <c r="C171" s="8"/>
      <c r="D171" s="8"/>
      <c r="E171" s="9"/>
    </row>
    <row r="172" spans="1:5" ht="18.75" customHeight="1" x14ac:dyDescent="0.25">
      <c r="A172" s="6" t="s">
        <v>224</v>
      </c>
      <c r="B172" s="12" t="s">
        <v>177</v>
      </c>
      <c r="C172" s="8"/>
      <c r="D172" s="8"/>
      <c r="E172" s="9"/>
    </row>
    <row r="173" spans="1:5" ht="18.75" customHeight="1" x14ac:dyDescent="0.25">
      <c r="A173" s="6" t="s">
        <v>225</v>
      </c>
      <c r="B173" s="12" t="s">
        <v>178</v>
      </c>
      <c r="C173" s="8"/>
      <c r="D173" s="8"/>
      <c r="E173" s="9"/>
    </row>
    <row r="174" spans="1:5" ht="18.75" customHeight="1" x14ac:dyDescent="0.25">
      <c r="A174" s="6" t="s">
        <v>226</v>
      </c>
      <c r="B174" s="12" t="s">
        <v>183</v>
      </c>
      <c r="C174" s="8"/>
      <c r="D174" s="8"/>
      <c r="E174" s="15"/>
    </row>
    <row r="175" spans="1:5" ht="18.75" customHeight="1" x14ac:dyDescent="0.25">
      <c r="A175" s="6" t="s">
        <v>227</v>
      </c>
      <c r="B175" s="12" t="s">
        <v>184</v>
      </c>
      <c r="C175" s="8"/>
      <c r="D175" s="8"/>
      <c r="E175" s="15"/>
    </row>
    <row r="176" spans="1:5" ht="18.75" customHeight="1" x14ac:dyDescent="0.25">
      <c r="A176" s="11" t="s">
        <v>228</v>
      </c>
      <c r="B176" s="12" t="s">
        <v>185</v>
      </c>
      <c r="C176" s="8"/>
      <c r="D176" s="8"/>
      <c r="E176" s="15"/>
    </row>
    <row r="177" spans="1:5" ht="18.75" customHeight="1" x14ac:dyDescent="0.25">
      <c r="A177" s="11" t="s">
        <v>229</v>
      </c>
      <c r="B177" s="12" t="s">
        <v>186</v>
      </c>
      <c r="C177" s="8"/>
      <c r="D177" s="8"/>
      <c r="E177" s="15"/>
    </row>
    <row r="178" spans="1:5" ht="18.75" customHeight="1" x14ac:dyDescent="0.25">
      <c r="A178" s="11" t="s">
        <v>230</v>
      </c>
      <c r="B178" s="12" t="s">
        <v>188</v>
      </c>
      <c r="C178" s="8"/>
      <c r="D178" s="8"/>
      <c r="E178" s="15"/>
    </row>
    <row r="179" spans="1:5" ht="18.75" customHeight="1" x14ac:dyDescent="0.25">
      <c r="A179" s="6" t="s">
        <v>231</v>
      </c>
      <c r="B179" s="12" t="s">
        <v>189</v>
      </c>
      <c r="C179" s="8"/>
      <c r="D179" s="8"/>
      <c r="E179" s="15"/>
    </row>
    <row r="180" spans="1:5" ht="18.75" customHeight="1" x14ac:dyDescent="0.25">
      <c r="A180" s="6" t="s">
        <v>232</v>
      </c>
      <c r="B180" s="12" t="s">
        <v>191</v>
      </c>
      <c r="C180" s="8"/>
      <c r="D180" s="8"/>
      <c r="E180" s="15"/>
    </row>
    <row r="181" spans="1:5" ht="18.75" customHeight="1" x14ac:dyDescent="0.25">
      <c r="A181" s="11" t="s">
        <v>233</v>
      </c>
      <c r="B181" s="12" t="s">
        <v>192</v>
      </c>
      <c r="C181" s="8"/>
      <c r="D181" s="8"/>
      <c r="E181" s="9"/>
    </row>
    <row r="182" spans="1:5" ht="18.75" customHeight="1" x14ac:dyDescent="0.25">
      <c r="A182" s="11" t="s">
        <v>234</v>
      </c>
      <c r="B182" s="13" t="s">
        <v>193</v>
      </c>
      <c r="C182" s="8"/>
      <c r="D182" s="8"/>
      <c r="E182" s="9"/>
    </row>
    <row r="183" spans="1:5" ht="18.75" customHeight="1" x14ac:dyDescent="0.25">
      <c r="A183" s="11" t="s">
        <v>235</v>
      </c>
      <c r="B183" s="12" t="s">
        <v>194</v>
      </c>
      <c r="C183" s="8"/>
      <c r="D183" s="8"/>
      <c r="E183" s="9"/>
    </row>
    <row r="184" spans="1:5" ht="18.75" customHeight="1" x14ac:dyDescent="0.25">
      <c r="A184" s="11" t="s">
        <v>236</v>
      </c>
      <c r="B184" s="12" t="s">
        <v>237</v>
      </c>
      <c r="C184" s="8"/>
      <c r="D184" s="8"/>
      <c r="E184" s="9"/>
    </row>
    <row r="185" spans="1:5" ht="18.75" customHeight="1" x14ac:dyDescent="0.25">
      <c r="A185" s="6" t="s">
        <v>238</v>
      </c>
      <c r="B185" s="12" t="s">
        <v>195</v>
      </c>
      <c r="C185" s="8"/>
      <c r="D185" s="8"/>
      <c r="E185" s="9"/>
    </row>
    <row r="186" spans="1:5" ht="18.75" customHeight="1" x14ac:dyDescent="0.25">
      <c r="A186" s="6" t="s">
        <v>239</v>
      </c>
      <c r="B186" s="12" t="s">
        <v>196</v>
      </c>
      <c r="C186" s="8"/>
      <c r="D186" s="8"/>
      <c r="E186" s="9"/>
    </row>
    <row r="187" spans="1:5" ht="18.75" customHeight="1" x14ac:dyDescent="0.25">
      <c r="A187" s="6" t="s">
        <v>240</v>
      </c>
      <c r="B187" s="12" t="s">
        <v>241</v>
      </c>
      <c r="C187" s="8"/>
      <c r="D187" s="8"/>
      <c r="E187" s="9"/>
    </row>
    <row r="188" spans="1:5" ht="18.75" customHeight="1" x14ac:dyDescent="0.25">
      <c r="A188" s="6" t="s">
        <v>242</v>
      </c>
      <c r="B188" s="12" t="s">
        <v>243</v>
      </c>
      <c r="C188" s="8"/>
      <c r="D188" s="8"/>
      <c r="E188" s="9"/>
    </row>
    <row r="189" spans="1:5" ht="18.75" customHeight="1" x14ac:dyDescent="0.25">
      <c r="A189" s="6" t="s">
        <v>244</v>
      </c>
      <c r="B189" s="12" t="s">
        <v>197</v>
      </c>
      <c r="C189" s="8"/>
      <c r="D189" s="8"/>
      <c r="E189" s="9"/>
    </row>
    <row r="190" spans="1:5" ht="18.75" customHeight="1" x14ac:dyDescent="0.25">
      <c r="A190" s="6" t="s">
        <v>245</v>
      </c>
      <c r="B190" s="12" t="s">
        <v>200</v>
      </c>
      <c r="C190" s="8"/>
      <c r="D190" s="8"/>
      <c r="E190" s="9"/>
    </row>
    <row r="191" spans="1:5" ht="18.75" customHeight="1" x14ac:dyDescent="0.25">
      <c r="A191" s="6" t="s">
        <v>246</v>
      </c>
      <c r="B191" s="12" t="s">
        <v>202</v>
      </c>
      <c r="C191" s="8"/>
      <c r="D191" s="8"/>
      <c r="E191" s="9"/>
    </row>
    <row r="192" spans="1:5" ht="18.75" customHeight="1" x14ac:dyDescent="0.25">
      <c r="A192" s="6" t="s">
        <v>247</v>
      </c>
      <c r="B192" s="12" t="s">
        <v>203</v>
      </c>
      <c r="C192" s="8"/>
      <c r="D192" s="8"/>
      <c r="E192" s="9"/>
    </row>
    <row r="193" spans="1:5" ht="18.75" customHeight="1" x14ac:dyDescent="0.25">
      <c r="A193" s="6" t="s">
        <v>248</v>
      </c>
      <c r="B193" s="12" t="s">
        <v>204</v>
      </c>
      <c r="C193" s="8"/>
      <c r="D193" s="8"/>
      <c r="E193" s="9"/>
    </row>
    <row r="194" spans="1:5" ht="18.75" customHeight="1" x14ac:dyDescent="0.25">
      <c r="A194" s="6" t="s">
        <v>249</v>
      </c>
      <c r="B194" s="12" t="s">
        <v>205</v>
      </c>
      <c r="C194" s="8"/>
      <c r="D194" s="8"/>
      <c r="E194" s="9"/>
    </row>
    <row r="195" spans="1:5" ht="18.75" customHeight="1" x14ac:dyDescent="0.25">
      <c r="A195" s="6" t="s">
        <v>250</v>
      </c>
      <c r="B195" s="12" t="s">
        <v>208</v>
      </c>
      <c r="C195" s="8"/>
      <c r="D195" s="8"/>
      <c r="E195" s="9"/>
    </row>
    <row r="196" spans="1:5" ht="18.75" customHeight="1" x14ac:dyDescent="0.25">
      <c r="A196" s="6" t="s">
        <v>251</v>
      </c>
      <c r="B196" s="12" t="s">
        <v>210</v>
      </c>
      <c r="C196" s="8"/>
      <c r="D196" s="8"/>
      <c r="E196" s="9"/>
    </row>
    <row r="197" spans="1:5" ht="18.75" customHeight="1" x14ac:dyDescent="0.25">
      <c r="A197" s="6" t="s">
        <v>252</v>
      </c>
      <c r="B197" s="12" t="s">
        <v>211</v>
      </c>
      <c r="C197" s="8"/>
      <c r="D197" s="8"/>
      <c r="E197" s="9"/>
    </row>
    <row r="198" spans="1:5" ht="18.75" customHeight="1" x14ac:dyDescent="0.25">
      <c r="A198" s="6" t="s">
        <v>253</v>
      </c>
      <c r="B198" s="12" t="s">
        <v>254</v>
      </c>
      <c r="C198" s="8"/>
      <c r="D198" s="8"/>
      <c r="E198" s="9"/>
    </row>
    <row r="199" spans="1:5" ht="18.75" customHeight="1" x14ac:dyDescent="0.25">
      <c r="A199" s="11" t="s">
        <v>255</v>
      </c>
      <c r="B199" s="12" t="s">
        <v>212</v>
      </c>
      <c r="C199" s="8"/>
      <c r="D199" s="8"/>
      <c r="E199" s="9"/>
    </row>
    <row r="200" spans="1:5" ht="18.75" customHeight="1" x14ac:dyDescent="0.25">
      <c r="A200" s="6" t="s">
        <v>256</v>
      </c>
      <c r="B200" s="12" t="s">
        <v>215</v>
      </c>
      <c r="C200" s="8"/>
      <c r="D200" s="8"/>
      <c r="E200" s="9"/>
    </row>
    <row r="201" spans="1:5" ht="18.75" customHeight="1" x14ac:dyDescent="0.25">
      <c r="A201" s="6" t="s">
        <v>257</v>
      </c>
      <c r="B201" s="12" t="s">
        <v>217</v>
      </c>
      <c r="C201" s="8"/>
      <c r="D201" s="8"/>
      <c r="E201" s="9"/>
    </row>
    <row r="202" spans="1:5" ht="18.75" customHeight="1" x14ac:dyDescent="0.25">
      <c r="A202" s="6" t="s">
        <v>258</v>
      </c>
      <c r="B202" s="12" t="s">
        <v>218</v>
      </c>
      <c r="C202" s="8"/>
      <c r="D202" s="8"/>
      <c r="E202" s="9"/>
    </row>
    <row r="203" spans="1:5" ht="18.75" customHeight="1" x14ac:dyDescent="0.25">
      <c r="A203" s="6" t="s">
        <v>259</v>
      </c>
      <c r="B203" s="12" t="s">
        <v>219</v>
      </c>
      <c r="C203" s="8"/>
      <c r="D203" s="8"/>
      <c r="E203" s="9"/>
    </row>
    <row r="204" spans="1:5" ht="18.75" customHeight="1" x14ac:dyDescent="0.25">
      <c r="A204" s="6" t="s">
        <v>260</v>
      </c>
      <c r="B204" s="12" t="s">
        <v>220</v>
      </c>
      <c r="C204" s="8"/>
      <c r="D204" s="8"/>
      <c r="E204" s="9"/>
    </row>
    <row r="205" spans="1:5" ht="18.75" customHeight="1" x14ac:dyDescent="0.25">
      <c r="A205" s="11" t="s">
        <v>261</v>
      </c>
      <c r="B205" s="12" t="s">
        <v>222</v>
      </c>
      <c r="C205" s="8"/>
      <c r="D205" s="8"/>
      <c r="E205" s="9"/>
    </row>
    <row r="206" spans="1:5" ht="18.75" customHeight="1" x14ac:dyDescent="0.25">
      <c r="A206" s="11" t="s">
        <v>262</v>
      </c>
      <c r="B206" s="12" t="s">
        <v>223</v>
      </c>
      <c r="C206" s="8"/>
      <c r="D206" s="8"/>
      <c r="E206" s="9"/>
    </row>
    <row r="207" spans="1:5" ht="18.75" customHeight="1" x14ac:dyDescent="0.25">
      <c r="A207" s="6" t="s">
        <v>263</v>
      </c>
      <c r="B207" s="12" t="s">
        <v>225</v>
      </c>
      <c r="C207" s="8"/>
      <c r="D207" s="8"/>
      <c r="E207" s="9"/>
    </row>
    <row r="208" spans="1:5" ht="18.75" customHeight="1" x14ac:dyDescent="0.25">
      <c r="A208" s="6" t="s">
        <v>264</v>
      </c>
      <c r="B208" s="12" t="s">
        <v>226</v>
      </c>
      <c r="C208" s="8"/>
      <c r="D208" s="8"/>
      <c r="E208" s="9"/>
    </row>
    <row r="209" spans="1:5" ht="18.75" customHeight="1" x14ac:dyDescent="0.25">
      <c r="A209" s="6" t="s">
        <v>265</v>
      </c>
      <c r="B209" s="12" t="s">
        <v>266</v>
      </c>
      <c r="C209" s="8"/>
      <c r="D209" s="8"/>
      <c r="E209" s="9"/>
    </row>
    <row r="210" spans="1:5" ht="18.75" customHeight="1" x14ac:dyDescent="0.25">
      <c r="A210" s="6" t="s">
        <v>267</v>
      </c>
      <c r="B210" s="12" t="s">
        <v>227</v>
      </c>
      <c r="C210" s="8"/>
      <c r="D210" s="8"/>
      <c r="E210" s="9"/>
    </row>
    <row r="211" spans="1:5" ht="18.75" customHeight="1" x14ac:dyDescent="0.25">
      <c r="A211" s="6" t="s">
        <v>268</v>
      </c>
      <c r="B211" s="12" t="s">
        <v>269</v>
      </c>
      <c r="C211" s="8"/>
      <c r="D211" s="8"/>
      <c r="E211" s="9"/>
    </row>
    <row r="212" spans="1:5" ht="18.75" customHeight="1" x14ac:dyDescent="0.25">
      <c r="A212" s="6" t="s">
        <v>270</v>
      </c>
      <c r="B212" s="12" t="s">
        <v>271</v>
      </c>
      <c r="C212" s="8"/>
      <c r="D212" s="8"/>
      <c r="E212" s="9"/>
    </row>
    <row r="213" spans="1:5" ht="18.75" customHeight="1" x14ac:dyDescent="0.25">
      <c r="A213" s="6" t="s">
        <v>272</v>
      </c>
      <c r="B213" s="12" t="s">
        <v>228</v>
      </c>
      <c r="C213" s="8"/>
      <c r="D213" s="8"/>
      <c r="E213" s="9"/>
    </row>
    <row r="214" spans="1:5" ht="18.75" customHeight="1" x14ac:dyDescent="0.25">
      <c r="A214" s="6" t="s">
        <v>273</v>
      </c>
      <c r="B214" s="12" t="s">
        <v>229</v>
      </c>
      <c r="C214" s="8"/>
      <c r="D214" s="8"/>
      <c r="E214" s="9"/>
    </row>
    <row r="215" spans="1:5" ht="18.75" customHeight="1" x14ac:dyDescent="0.25">
      <c r="A215" s="6" t="s">
        <v>274</v>
      </c>
      <c r="B215" s="12" t="s">
        <v>231</v>
      </c>
      <c r="C215" s="8"/>
      <c r="D215" s="8"/>
      <c r="E215" s="9"/>
    </row>
    <row r="216" spans="1:5" ht="18.75" customHeight="1" x14ac:dyDescent="0.25">
      <c r="A216" s="6" t="s">
        <v>275</v>
      </c>
      <c r="B216" s="12" t="s">
        <v>232</v>
      </c>
      <c r="C216" s="8"/>
      <c r="D216" s="8"/>
      <c r="E216" s="9"/>
    </row>
    <row r="217" spans="1:5" ht="18.75" customHeight="1" x14ac:dyDescent="0.25">
      <c r="A217" s="6" t="s">
        <v>276</v>
      </c>
      <c r="B217" s="12" t="s">
        <v>233</v>
      </c>
      <c r="C217" s="8"/>
      <c r="D217" s="8"/>
      <c r="E217" s="9"/>
    </row>
    <row r="218" spans="1:5" ht="18.75" customHeight="1" x14ac:dyDescent="0.25">
      <c r="A218" s="6" t="s">
        <v>277</v>
      </c>
      <c r="B218" s="12" t="s">
        <v>234</v>
      </c>
      <c r="C218" s="8"/>
      <c r="D218" s="8"/>
      <c r="E218" s="9"/>
    </row>
    <row r="219" spans="1:5" ht="18.75" customHeight="1" x14ac:dyDescent="0.25">
      <c r="A219" s="6" t="s">
        <v>278</v>
      </c>
      <c r="B219" s="12" t="s">
        <v>235</v>
      </c>
      <c r="C219" s="8"/>
      <c r="D219" s="8"/>
      <c r="E219" s="9"/>
    </row>
    <row r="220" spans="1:5" ht="18.75" customHeight="1" x14ac:dyDescent="0.25">
      <c r="A220" s="6" t="s">
        <v>279</v>
      </c>
      <c r="B220" s="13" t="s">
        <v>238</v>
      </c>
      <c r="C220" s="8"/>
      <c r="D220" s="8"/>
      <c r="E220" s="9"/>
    </row>
    <row r="221" spans="1:5" ht="18.75" customHeight="1" x14ac:dyDescent="0.25">
      <c r="A221" s="11" t="s">
        <v>280</v>
      </c>
      <c r="B221" s="12" t="s">
        <v>240</v>
      </c>
      <c r="C221" s="8"/>
      <c r="D221" s="8"/>
      <c r="E221" s="9"/>
    </row>
    <row r="222" spans="1:5" ht="18.75" customHeight="1" x14ac:dyDescent="0.25">
      <c r="A222" s="6" t="s">
        <v>281</v>
      </c>
      <c r="B222" s="12" t="s">
        <v>282</v>
      </c>
      <c r="C222" s="8"/>
      <c r="D222" s="8"/>
      <c r="E222" s="9"/>
    </row>
    <row r="223" spans="1:5" ht="18.75" customHeight="1" x14ac:dyDescent="0.25">
      <c r="A223" s="11" t="s">
        <v>283</v>
      </c>
      <c r="B223" s="12" t="s">
        <v>242</v>
      </c>
      <c r="C223" s="8"/>
      <c r="D223" s="8"/>
      <c r="E223" s="9"/>
    </row>
    <row r="224" spans="1:5" ht="18.75" customHeight="1" x14ac:dyDescent="0.25">
      <c r="A224" s="6" t="s">
        <v>284</v>
      </c>
      <c r="B224" s="12" t="s">
        <v>244</v>
      </c>
      <c r="C224" s="8"/>
      <c r="D224" s="8"/>
      <c r="E224" s="9"/>
    </row>
    <row r="225" spans="1:5" ht="18.75" customHeight="1" x14ac:dyDescent="0.25">
      <c r="A225" s="6" t="s">
        <v>285</v>
      </c>
      <c r="B225" s="12" t="s">
        <v>245</v>
      </c>
      <c r="C225" s="8"/>
      <c r="D225" s="8"/>
      <c r="E225" s="9"/>
    </row>
    <row r="226" spans="1:5" ht="18.75" customHeight="1" x14ac:dyDescent="0.25">
      <c r="A226" s="6" t="s">
        <v>286</v>
      </c>
      <c r="B226" s="12" t="s">
        <v>246</v>
      </c>
      <c r="C226" s="8"/>
      <c r="D226" s="8"/>
      <c r="E226" s="9"/>
    </row>
    <row r="227" spans="1:5" ht="18.75" customHeight="1" x14ac:dyDescent="0.25">
      <c r="A227" s="6" t="s">
        <v>287</v>
      </c>
      <c r="B227" s="12" t="s">
        <v>248</v>
      </c>
      <c r="C227" s="8"/>
      <c r="D227" s="8"/>
      <c r="E227" s="9"/>
    </row>
    <row r="228" spans="1:5" ht="18.75" customHeight="1" x14ac:dyDescent="0.25">
      <c r="A228" s="6" t="s">
        <v>288</v>
      </c>
      <c r="B228" s="12" t="s">
        <v>249</v>
      </c>
      <c r="C228" s="8"/>
      <c r="D228" s="8"/>
      <c r="E228" s="15"/>
    </row>
    <row r="229" spans="1:5" ht="18.75" customHeight="1" x14ac:dyDescent="0.25">
      <c r="A229" s="6" t="s">
        <v>289</v>
      </c>
      <c r="B229" s="12" t="s">
        <v>250</v>
      </c>
      <c r="C229" s="8"/>
      <c r="D229" s="8"/>
      <c r="E229" s="15"/>
    </row>
    <row r="230" spans="1:5" ht="18.75" customHeight="1" x14ac:dyDescent="0.25">
      <c r="A230" s="6" t="s">
        <v>290</v>
      </c>
      <c r="B230" s="12" t="s">
        <v>251</v>
      </c>
      <c r="C230" s="8"/>
      <c r="D230" s="8"/>
      <c r="E230" s="9"/>
    </row>
    <row r="231" spans="1:5" ht="18.75" customHeight="1" x14ac:dyDescent="0.25">
      <c r="A231" s="6" t="s">
        <v>291</v>
      </c>
      <c r="B231" s="12" t="s">
        <v>252</v>
      </c>
      <c r="C231" s="8"/>
      <c r="D231" s="8"/>
      <c r="E231" s="9"/>
    </row>
    <row r="232" spans="1:5" ht="18.75" customHeight="1" x14ac:dyDescent="0.25">
      <c r="A232" s="6" t="s">
        <v>292</v>
      </c>
      <c r="B232" s="12" t="s">
        <v>253</v>
      </c>
      <c r="C232" s="8"/>
      <c r="D232" s="8"/>
      <c r="E232" s="9"/>
    </row>
    <row r="233" spans="1:5" ht="18.75" customHeight="1" x14ac:dyDescent="0.25">
      <c r="A233" s="6" t="s">
        <v>293</v>
      </c>
      <c r="B233" s="12" t="s">
        <v>255</v>
      </c>
      <c r="C233" s="8"/>
      <c r="D233" s="8"/>
      <c r="E233" s="9"/>
    </row>
    <row r="234" spans="1:5" ht="18.75" customHeight="1" x14ac:dyDescent="0.25">
      <c r="A234" s="11" t="s">
        <v>294</v>
      </c>
      <c r="B234" s="12" t="s">
        <v>256</v>
      </c>
      <c r="C234" s="8"/>
      <c r="D234" s="8"/>
      <c r="E234" s="9"/>
    </row>
    <row r="235" spans="1:5" ht="18.75" customHeight="1" x14ac:dyDescent="0.25">
      <c r="A235" s="6" t="s">
        <v>295</v>
      </c>
      <c r="B235" s="12" t="s">
        <v>257</v>
      </c>
      <c r="C235" s="8"/>
      <c r="D235" s="8"/>
      <c r="E235" s="9"/>
    </row>
    <row r="236" spans="1:5" ht="18.75" customHeight="1" x14ac:dyDescent="0.25">
      <c r="A236" s="6" t="s">
        <v>296</v>
      </c>
      <c r="B236" s="12" t="s">
        <v>258</v>
      </c>
      <c r="C236" s="8"/>
      <c r="D236" s="8"/>
      <c r="E236" s="9"/>
    </row>
    <row r="237" spans="1:5" ht="18.75" customHeight="1" x14ac:dyDescent="0.25">
      <c r="A237" s="6" t="s">
        <v>297</v>
      </c>
      <c r="B237" s="13" t="s">
        <v>259</v>
      </c>
      <c r="C237" s="8"/>
      <c r="D237" s="8"/>
      <c r="E237" s="9"/>
    </row>
    <row r="238" spans="1:5" ht="18.75" customHeight="1" x14ac:dyDescent="0.25">
      <c r="A238" s="6" t="s">
        <v>298</v>
      </c>
      <c r="B238" s="12" t="s">
        <v>260</v>
      </c>
      <c r="C238" s="8"/>
      <c r="D238" s="8"/>
      <c r="E238" s="9"/>
    </row>
    <row r="239" spans="1:5" ht="18.75" customHeight="1" x14ac:dyDescent="0.25">
      <c r="A239" s="6" t="s">
        <v>299</v>
      </c>
      <c r="B239" s="13" t="s">
        <v>261</v>
      </c>
      <c r="C239" s="8"/>
      <c r="D239" s="8"/>
      <c r="E239" s="9"/>
    </row>
    <row r="240" spans="1:5" ht="18.75" customHeight="1" x14ac:dyDescent="0.25">
      <c r="A240" s="6" t="s">
        <v>300</v>
      </c>
      <c r="B240" s="12" t="s">
        <v>263</v>
      </c>
      <c r="C240" s="8"/>
      <c r="D240" s="8"/>
      <c r="E240" s="9"/>
    </row>
    <row r="241" spans="1:5" ht="18.75" customHeight="1" x14ac:dyDescent="0.25">
      <c r="A241" s="6" t="s">
        <v>301</v>
      </c>
      <c r="B241" s="12" t="s">
        <v>264</v>
      </c>
      <c r="C241" s="8"/>
      <c r="D241" s="8"/>
      <c r="E241" s="9"/>
    </row>
    <row r="242" spans="1:5" ht="18.75" customHeight="1" x14ac:dyDescent="0.25">
      <c r="A242" s="11" t="s">
        <v>302</v>
      </c>
      <c r="B242" s="12" t="s">
        <v>267</v>
      </c>
      <c r="C242" s="8"/>
      <c r="D242" s="8"/>
      <c r="E242" s="9"/>
    </row>
    <row r="243" spans="1:5" ht="18.75" customHeight="1" x14ac:dyDescent="0.25">
      <c r="A243" s="6" t="s">
        <v>303</v>
      </c>
      <c r="B243" s="12" t="s">
        <v>268</v>
      </c>
      <c r="C243" s="8"/>
      <c r="D243" s="8"/>
      <c r="E243" s="9"/>
    </row>
    <row r="244" spans="1:5" ht="18.75" customHeight="1" x14ac:dyDescent="0.25">
      <c r="A244" s="6" t="s">
        <v>304</v>
      </c>
      <c r="B244" s="13" t="s">
        <v>272</v>
      </c>
      <c r="C244" s="8"/>
      <c r="D244" s="8"/>
      <c r="E244" s="9"/>
    </row>
    <row r="245" spans="1:5" ht="18.75" customHeight="1" x14ac:dyDescent="0.25">
      <c r="A245" s="6" t="s">
        <v>305</v>
      </c>
      <c r="B245" s="12" t="s">
        <v>273</v>
      </c>
      <c r="C245" s="8"/>
      <c r="D245" s="8"/>
      <c r="E245" s="9"/>
    </row>
    <row r="246" spans="1:5" ht="18.75" customHeight="1" x14ac:dyDescent="0.25">
      <c r="A246" s="6" t="s">
        <v>306</v>
      </c>
      <c r="B246" s="12" t="s">
        <v>274</v>
      </c>
      <c r="C246" s="8"/>
      <c r="D246" s="8"/>
      <c r="E246" s="9"/>
    </row>
    <row r="247" spans="1:5" ht="18.75" customHeight="1" x14ac:dyDescent="0.25">
      <c r="A247" s="6" t="s">
        <v>307</v>
      </c>
      <c r="B247" s="12" t="s">
        <v>276</v>
      </c>
      <c r="C247" s="8"/>
      <c r="D247" s="8"/>
      <c r="E247" s="9"/>
    </row>
    <row r="248" spans="1:5" ht="18.75" customHeight="1" x14ac:dyDescent="0.25">
      <c r="A248" s="6" t="s">
        <v>308</v>
      </c>
      <c r="B248" s="12" t="s">
        <v>278</v>
      </c>
      <c r="C248" s="8"/>
      <c r="D248" s="8"/>
      <c r="E248" s="9"/>
    </row>
    <row r="249" spans="1:5" ht="18.75" customHeight="1" x14ac:dyDescent="0.25">
      <c r="A249" s="6" t="s">
        <v>309</v>
      </c>
      <c r="B249" s="12" t="s">
        <v>280</v>
      </c>
      <c r="C249" s="8"/>
      <c r="D249" s="8"/>
      <c r="E249" s="9"/>
    </row>
    <row r="250" spans="1:5" ht="18.75" customHeight="1" x14ac:dyDescent="0.25">
      <c r="A250" s="6" t="s">
        <v>310</v>
      </c>
      <c r="B250" s="12" t="s">
        <v>281</v>
      </c>
      <c r="C250" s="8"/>
      <c r="D250" s="8"/>
      <c r="E250" s="9"/>
    </row>
    <row r="251" spans="1:5" ht="18.75" customHeight="1" x14ac:dyDescent="0.25">
      <c r="A251" s="6" t="s">
        <v>311</v>
      </c>
      <c r="B251" s="12" t="s">
        <v>283</v>
      </c>
      <c r="C251" s="8"/>
      <c r="D251" s="8"/>
      <c r="E251" s="9"/>
    </row>
    <row r="252" spans="1:5" ht="18.75" customHeight="1" x14ac:dyDescent="0.25">
      <c r="A252" s="6" t="s">
        <v>312</v>
      </c>
      <c r="B252" s="12" t="s">
        <v>284</v>
      </c>
      <c r="C252" s="8"/>
      <c r="D252" s="8"/>
      <c r="E252" s="9"/>
    </row>
    <row r="253" spans="1:5" ht="18.75" customHeight="1" x14ac:dyDescent="0.25">
      <c r="A253" s="6" t="s">
        <v>313</v>
      </c>
      <c r="B253" s="12" t="s">
        <v>285</v>
      </c>
      <c r="C253" s="8"/>
      <c r="D253" s="8"/>
      <c r="E253" s="9"/>
    </row>
    <row r="254" spans="1:5" ht="18.75" customHeight="1" x14ac:dyDescent="0.25">
      <c r="A254" s="6" t="s">
        <v>314</v>
      </c>
      <c r="B254" s="12" t="s">
        <v>315</v>
      </c>
      <c r="C254" s="8"/>
      <c r="D254" s="8"/>
      <c r="E254" s="9"/>
    </row>
    <row r="255" spans="1:5" ht="18.75" customHeight="1" x14ac:dyDescent="0.25">
      <c r="A255" s="6" t="s">
        <v>316</v>
      </c>
      <c r="B255" s="12" t="s">
        <v>286</v>
      </c>
      <c r="C255" s="8"/>
      <c r="D255" s="8"/>
      <c r="E255" s="9"/>
    </row>
    <row r="256" spans="1:5" ht="18.75" customHeight="1" x14ac:dyDescent="0.25">
      <c r="A256" s="6" t="s">
        <v>317</v>
      </c>
      <c r="B256" s="12" t="s">
        <v>287</v>
      </c>
      <c r="C256" s="8"/>
      <c r="D256" s="8"/>
      <c r="E256" s="9"/>
    </row>
    <row r="257" spans="1:5" ht="18.75" customHeight="1" x14ac:dyDescent="0.25">
      <c r="A257" s="6" t="s">
        <v>318</v>
      </c>
      <c r="B257" s="12" t="s">
        <v>288</v>
      </c>
      <c r="C257" s="8"/>
      <c r="D257" s="8"/>
      <c r="E257" s="9"/>
    </row>
    <row r="258" spans="1:5" ht="18.75" customHeight="1" x14ac:dyDescent="0.25">
      <c r="A258" s="6" t="s">
        <v>319</v>
      </c>
      <c r="B258" s="12" t="s">
        <v>289</v>
      </c>
      <c r="C258" s="8"/>
      <c r="D258" s="8"/>
      <c r="E258" s="9"/>
    </row>
    <row r="259" spans="1:5" ht="18.75" customHeight="1" x14ac:dyDescent="0.25">
      <c r="A259" s="6" t="s">
        <v>320</v>
      </c>
      <c r="B259" s="12" t="s">
        <v>290</v>
      </c>
      <c r="C259" s="8"/>
      <c r="D259" s="8"/>
      <c r="E259" s="9"/>
    </row>
    <row r="260" spans="1:5" ht="18.75" customHeight="1" x14ac:dyDescent="0.25">
      <c r="A260" s="6" t="s">
        <v>321</v>
      </c>
      <c r="B260" s="12" t="s">
        <v>322</v>
      </c>
      <c r="C260" s="8"/>
      <c r="D260" s="8"/>
      <c r="E260" s="9"/>
    </row>
    <row r="261" spans="1:5" ht="18.75" customHeight="1" x14ac:dyDescent="0.25">
      <c r="A261" s="6" t="s">
        <v>323</v>
      </c>
      <c r="B261" s="12" t="s">
        <v>292</v>
      </c>
      <c r="C261" s="8"/>
      <c r="D261" s="8"/>
      <c r="E261" s="9"/>
    </row>
    <row r="262" spans="1:5" ht="18.75" customHeight="1" x14ac:dyDescent="0.25">
      <c r="A262" s="6" t="s">
        <v>324</v>
      </c>
      <c r="B262" s="12" t="s">
        <v>293</v>
      </c>
      <c r="C262" s="8"/>
      <c r="D262" s="8"/>
      <c r="E262" s="9"/>
    </row>
    <row r="263" spans="1:5" ht="18.75" customHeight="1" x14ac:dyDescent="0.25">
      <c r="A263" s="6" t="s">
        <v>325</v>
      </c>
      <c r="B263" s="12" t="s">
        <v>294</v>
      </c>
      <c r="C263" s="8"/>
      <c r="D263" s="8"/>
      <c r="E263" s="9"/>
    </row>
    <row r="264" spans="1:5" ht="18.75" customHeight="1" x14ac:dyDescent="0.25">
      <c r="A264" s="6" t="s">
        <v>326</v>
      </c>
      <c r="B264" s="12" t="s">
        <v>295</v>
      </c>
      <c r="C264" s="8"/>
      <c r="D264" s="8"/>
      <c r="E264" s="9"/>
    </row>
    <row r="265" spans="1:5" ht="18.75" customHeight="1" x14ac:dyDescent="0.25">
      <c r="A265" s="6" t="s">
        <v>327</v>
      </c>
      <c r="B265" s="12" t="s">
        <v>296</v>
      </c>
      <c r="C265" s="8"/>
      <c r="D265" s="8"/>
      <c r="E265" s="9"/>
    </row>
    <row r="266" spans="1:5" ht="18.75" customHeight="1" x14ac:dyDescent="0.25">
      <c r="A266" s="6" t="s">
        <v>328</v>
      </c>
      <c r="B266" s="12" t="s">
        <v>298</v>
      </c>
      <c r="C266" s="8"/>
      <c r="D266" s="8"/>
      <c r="E266" s="9"/>
    </row>
    <row r="267" spans="1:5" ht="18.75" customHeight="1" x14ac:dyDescent="0.25">
      <c r="A267" s="6" t="s">
        <v>329</v>
      </c>
      <c r="B267" s="12" t="s">
        <v>299</v>
      </c>
      <c r="C267" s="8"/>
      <c r="D267" s="8"/>
      <c r="E267" s="9"/>
    </row>
    <row r="268" spans="1:5" ht="18.75" customHeight="1" x14ac:dyDescent="0.25">
      <c r="A268" s="6" t="s">
        <v>330</v>
      </c>
      <c r="B268" s="13" t="s">
        <v>331</v>
      </c>
      <c r="C268" s="8"/>
      <c r="D268" s="8"/>
      <c r="E268" s="9"/>
    </row>
    <row r="269" spans="1:5" ht="18.75" customHeight="1" x14ac:dyDescent="0.25">
      <c r="A269" s="6" t="s">
        <v>332</v>
      </c>
      <c r="B269" s="12" t="s">
        <v>300</v>
      </c>
      <c r="C269" s="8"/>
      <c r="D269" s="8"/>
      <c r="E269" s="9"/>
    </row>
    <row r="270" spans="1:5" ht="18.75" customHeight="1" x14ac:dyDescent="0.25">
      <c r="A270" s="6" t="s">
        <v>333</v>
      </c>
      <c r="B270" s="13" t="s">
        <v>301</v>
      </c>
      <c r="C270" s="8"/>
      <c r="D270" s="8"/>
      <c r="E270" s="9"/>
    </row>
    <row r="271" spans="1:5" ht="18.75" customHeight="1" x14ac:dyDescent="0.25">
      <c r="A271" s="11" t="s">
        <v>334</v>
      </c>
      <c r="B271" s="12" t="s">
        <v>302</v>
      </c>
      <c r="C271" s="8"/>
      <c r="D271" s="8"/>
      <c r="E271" s="9"/>
    </row>
    <row r="272" spans="1:5" ht="18.75" customHeight="1" x14ac:dyDescent="0.25">
      <c r="A272" s="6" t="s">
        <v>335</v>
      </c>
      <c r="B272" s="12" t="s">
        <v>336</v>
      </c>
      <c r="C272" s="8"/>
      <c r="D272" s="8"/>
      <c r="E272" s="9"/>
    </row>
    <row r="273" spans="1:5" ht="18.75" customHeight="1" x14ac:dyDescent="0.25">
      <c r="A273" s="11" t="s">
        <v>337</v>
      </c>
      <c r="B273" s="12" t="s">
        <v>338</v>
      </c>
      <c r="C273" s="8"/>
      <c r="D273" s="8"/>
      <c r="E273" s="9"/>
    </row>
    <row r="274" spans="1:5" ht="18.75" customHeight="1" x14ac:dyDescent="0.25">
      <c r="A274" s="11" t="s">
        <v>339</v>
      </c>
      <c r="B274" s="12" t="s">
        <v>303</v>
      </c>
      <c r="C274" s="8"/>
      <c r="D274" s="8"/>
      <c r="E274" s="9"/>
    </row>
    <row r="275" spans="1:5" ht="18.75" customHeight="1" x14ac:dyDescent="0.25">
      <c r="A275" s="6" t="s">
        <v>340</v>
      </c>
      <c r="B275" s="13" t="s">
        <v>306</v>
      </c>
      <c r="C275" s="8"/>
      <c r="D275" s="8"/>
      <c r="E275" s="9"/>
    </row>
    <row r="276" spans="1:5" ht="18.75" customHeight="1" x14ac:dyDescent="0.25">
      <c r="A276" s="6" t="s">
        <v>341</v>
      </c>
      <c r="B276" s="12" t="s">
        <v>307</v>
      </c>
      <c r="C276" s="8"/>
      <c r="D276" s="8"/>
      <c r="E276" s="9"/>
    </row>
    <row r="277" spans="1:5" ht="18.75" customHeight="1" x14ac:dyDescent="0.25">
      <c r="A277" s="11" t="s">
        <v>342</v>
      </c>
      <c r="B277" s="12" t="s">
        <v>310</v>
      </c>
      <c r="C277" s="8"/>
      <c r="D277" s="8"/>
      <c r="E277" s="9"/>
    </row>
    <row r="278" spans="1:5" ht="18.75" customHeight="1" x14ac:dyDescent="0.25">
      <c r="A278" s="6" t="s">
        <v>343</v>
      </c>
      <c r="B278" s="12" t="s">
        <v>311</v>
      </c>
      <c r="C278" s="8"/>
      <c r="D278" s="8"/>
      <c r="E278" s="9"/>
    </row>
    <row r="279" spans="1:5" ht="18.75" customHeight="1" x14ac:dyDescent="0.25">
      <c r="A279" s="6" t="s">
        <v>344</v>
      </c>
      <c r="B279" s="12" t="s">
        <v>345</v>
      </c>
      <c r="C279" s="8"/>
      <c r="D279" s="8"/>
      <c r="E279" s="9"/>
    </row>
    <row r="280" spans="1:5" ht="18.75" customHeight="1" x14ac:dyDescent="0.25">
      <c r="A280" s="11" t="s">
        <v>346</v>
      </c>
      <c r="B280" s="12" t="s">
        <v>347</v>
      </c>
      <c r="C280" s="8"/>
      <c r="D280" s="8"/>
      <c r="E280" s="9"/>
    </row>
    <row r="281" spans="1:5" ht="18.75" customHeight="1" x14ac:dyDescent="0.25">
      <c r="A281" s="6" t="s">
        <v>348</v>
      </c>
      <c r="B281" s="12" t="s">
        <v>349</v>
      </c>
      <c r="C281" s="8"/>
      <c r="D281" s="8"/>
      <c r="E281" s="9"/>
    </row>
    <row r="282" spans="1:5" ht="18.75" customHeight="1" x14ac:dyDescent="0.25">
      <c r="A282" s="11" t="s">
        <v>350</v>
      </c>
      <c r="B282" s="12" t="s">
        <v>312</v>
      </c>
      <c r="C282" s="8"/>
      <c r="D282" s="8"/>
      <c r="E282" s="9"/>
    </row>
    <row r="283" spans="1:5" ht="18.75" customHeight="1" x14ac:dyDescent="0.25">
      <c r="A283" s="6" t="s">
        <v>351</v>
      </c>
      <c r="B283" s="12" t="s">
        <v>313</v>
      </c>
      <c r="C283" s="8"/>
      <c r="D283" s="8"/>
      <c r="E283" s="9"/>
    </row>
    <row r="284" spans="1:5" ht="18.75" customHeight="1" x14ac:dyDescent="0.25">
      <c r="A284" s="6" t="s">
        <v>352</v>
      </c>
      <c r="B284" s="12" t="s">
        <v>314</v>
      </c>
      <c r="C284" s="8"/>
      <c r="D284" s="8"/>
      <c r="E284" s="9"/>
    </row>
    <row r="285" spans="1:5" ht="18.75" customHeight="1" x14ac:dyDescent="0.25">
      <c r="A285" s="6" t="s">
        <v>353</v>
      </c>
      <c r="B285" s="12" t="s">
        <v>316</v>
      </c>
      <c r="C285" s="8"/>
      <c r="D285" s="8"/>
      <c r="E285" s="9"/>
    </row>
    <row r="286" spans="1:5" ht="18.75" customHeight="1" x14ac:dyDescent="0.25">
      <c r="A286" s="6" t="s">
        <v>354</v>
      </c>
      <c r="B286" s="12" t="s">
        <v>317</v>
      </c>
      <c r="C286" s="8"/>
      <c r="D286" s="8"/>
      <c r="E286" s="9"/>
    </row>
    <row r="287" spans="1:5" ht="18.75" customHeight="1" x14ac:dyDescent="0.25">
      <c r="A287" s="11" t="s">
        <v>355</v>
      </c>
      <c r="B287" s="12" t="s">
        <v>320</v>
      </c>
      <c r="C287" s="8"/>
      <c r="D287" s="8"/>
      <c r="E287" s="9"/>
    </row>
    <row r="288" spans="1:5" ht="18.75" customHeight="1" x14ac:dyDescent="0.25">
      <c r="A288" s="6" t="s">
        <v>356</v>
      </c>
      <c r="B288" s="12" t="s">
        <v>321</v>
      </c>
      <c r="C288" s="8"/>
      <c r="D288" s="8"/>
      <c r="E288" s="9"/>
    </row>
    <row r="289" spans="1:5" ht="18.75" customHeight="1" x14ac:dyDescent="0.25">
      <c r="A289" s="6" t="s">
        <v>357</v>
      </c>
      <c r="B289" s="12" t="s">
        <v>325</v>
      </c>
      <c r="C289" s="8"/>
      <c r="D289" s="8"/>
      <c r="E289" s="9"/>
    </row>
    <row r="290" spans="1:5" ht="18.75" customHeight="1" x14ac:dyDescent="0.25">
      <c r="A290" s="6" t="s">
        <v>358</v>
      </c>
      <c r="B290" s="12" t="s">
        <v>326</v>
      </c>
      <c r="C290" s="8"/>
      <c r="D290" s="8"/>
      <c r="E290" s="9"/>
    </row>
    <row r="291" spans="1:5" ht="18.75" customHeight="1" x14ac:dyDescent="0.25">
      <c r="A291" s="6" t="s">
        <v>359</v>
      </c>
      <c r="B291" s="12" t="s">
        <v>327</v>
      </c>
      <c r="C291" s="8"/>
      <c r="D291" s="8"/>
      <c r="E291" s="9"/>
    </row>
    <row r="292" spans="1:5" ht="18.75" customHeight="1" x14ac:dyDescent="0.25">
      <c r="A292" s="6" t="s">
        <v>360</v>
      </c>
      <c r="B292" s="12" t="s">
        <v>328</v>
      </c>
      <c r="C292" s="8"/>
      <c r="D292" s="8"/>
      <c r="E292" s="9"/>
    </row>
    <row r="293" spans="1:5" ht="18.75" customHeight="1" x14ac:dyDescent="0.25">
      <c r="A293" s="6" t="s">
        <v>361</v>
      </c>
      <c r="B293" s="12" t="s">
        <v>329</v>
      </c>
      <c r="C293" s="8"/>
      <c r="D293" s="8"/>
      <c r="E293" s="9"/>
    </row>
    <row r="294" spans="1:5" ht="18.75" customHeight="1" x14ac:dyDescent="0.25">
      <c r="A294" s="6" t="s">
        <v>362</v>
      </c>
      <c r="B294" s="12" t="s">
        <v>330</v>
      </c>
      <c r="C294" s="8"/>
      <c r="D294" s="8"/>
      <c r="E294" s="9"/>
    </row>
    <row r="295" spans="1:5" ht="18.75" customHeight="1" x14ac:dyDescent="0.25">
      <c r="A295" s="6" t="s">
        <v>363</v>
      </c>
      <c r="B295" s="12" t="s">
        <v>332</v>
      </c>
      <c r="C295" s="8"/>
      <c r="D295" s="8"/>
      <c r="E295" s="9"/>
    </row>
    <row r="296" spans="1:5" ht="18.75" customHeight="1" x14ac:dyDescent="0.25">
      <c r="A296" s="11" t="s">
        <v>364</v>
      </c>
      <c r="B296" s="12" t="s">
        <v>365</v>
      </c>
      <c r="C296" s="8"/>
      <c r="D296" s="8"/>
      <c r="E296" s="9"/>
    </row>
    <row r="297" spans="1:5" ht="18.75" customHeight="1" x14ac:dyDescent="0.25">
      <c r="A297" s="6" t="s">
        <v>366</v>
      </c>
      <c r="B297" s="12" t="s">
        <v>334</v>
      </c>
      <c r="C297" s="8"/>
      <c r="D297" s="8"/>
      <c r="E297" s="9"/>
    </row>
    <row r="298" spans="1:5" ht="18.75" customHeight="1" x14ac:dyDescent="0.25">
      <c r="A298" s="6" t="s">
        <v>367</v>
      </c>
      <c r="B298" s="12" t="s">
        <v>335</v>
      </c>
      <c r="C298" s="8"/>
      <c r="D298" s="8"/>
      <c r="E298" s="9"/>
    </row>
    <row r="299" spans="1:5" ht="18.75" customHeight="1" x14ac:dyDescent="0.25">
      <c r="A299" s="6" t="s">
        <v>368</v>
      </c>
      <c r="B299" s="12" t="s">
        <v>337</v>
      </c>
      <c r="C299" s="8"/>
      <c r="D299" s="8"/>
      <c r="E299" s="9"/>
    </row>
    <row r="300" spans="1:5" ht="18.75" customHeight="1" x14ac:dyDescent="0.25">
      <c r="A300" s="6" t="s">
        <v>369</v>
      </c>
      <c r="B300" s="12" t="s">
        <v>339</v>
      </c>
      <c r="C300" s="8"/>
      <c r="D300" s="8"/>
      <c r="E300" s="9"/>
    </row>
    <row r="301" spans="1:5" ht="18.75" customHeight="1" x14ac:dyDescent="0.25">
      <c r="A301" s="11" t="s">
        <v>370</v>
      </c>
      <c r="B301" s="12" t="s">
        <v>371</v>
      </c>
      <c r="C301" s="8"/>
      <c r="D301" s="8"/>
      <c r="E301" s="9"/>
    </row>
    <row r="302" spans="1:5" ht="18.75" customHeight="1" x14ac:dyDescent="0.25">
      <c r="A302" s="6" t="s">
        <v>372</v>
      </c>
      <c r="B302" s="12" t="s">
        <v>373</v>
      </c>
      <c r="C302" s="8"/>
      <c r="D302" s="8"/>
      <c r="E302" s="9"/>
    </row>
    <row r="303" spans="1:5" ht="18.75" customHeight="1" x14ac:dyDescent="0.25">
      <c r="A303" s="6" t="s">
        <v>374</v>
      </c>
      <c r="B303" s="12" t="s">
        <v>375</v>
      </c>
      <c r="C303" s="8"/>
      <c r="D303" s="8"/>
      <c r="E303" s="9"/>
    </row>
    <row r="304" spans="1:5" ht="18.75" customHeight="1" x14ac:dyDescent="0.25">
      <c r="A304" s="6" t="s">
        <v>376</v>
      </c>
      <c r="B304" s="12" t="s">
        <v>341</v>
      </c>
      <c r="C304" s="8"/>
      <c r="D304" s="8"/>
      <c r="E304" s="9"/>
    </row>
    <row r="305" spans="1:5" ht="18.75" customHeight="1" x14ac:dyDescent="0.25">
      <c r="A305" s="6" t="s">
        <v>377</v>
      </c>
      <c r="B305" s="12" t="s">
        <v>378</v>
      </c>
      <c r="C305" s="8"/>
      <c r="D305" s="8"/>
      <c r="E305" s="9"/>
    </row>
    <row r="306" spans="1:5" ht="18.75" customHeight="1" x14ac:dyDescent="0.25">
      <c r="A306" s="6" t="s">
        <v>379</v>
      </c>
      <c r="B306" s="12" t="s">
        <v>344</v>
      </c>
      <c r="C306" s="8"/>
      <c r="D306" s="8"/>
      <c r="E306" s="9"/>
    </row>
    <row r="307" spans="1:5" ht="18.75" customHeight="1" x14ac:dyDescent="0.25">
      <c r="A307" s="6" t="s">
        <v>380</v>
      </c>
      <c r="B307" s="12" t="s">
        <v>346</v>
      </c>
      <c r="C307" s="8"/>
      <c r="D307" s="8"/>
      <c r="E307" s="9"/>
    </row>
    <row r="308" spans="1:5" ht="18.75" customHeight="1" x14ac:dyDescent="0.25">
      <c r="A308" s="6" t="s">
        <v>381</v>
      </c>
      <c r="B308" s="12" t="s">
        <v>348</v>
      </c>
      <c r="C308" s="8"/>
      <c r="D308" s="8"/>
      <c r="E308" s="9"/>
    </row>
    <row r="309" spans="1:5" ht="18.75" customHeight="1" x14ac:dyDescent="0.25">
      <c r="A309" s="6" t="s">
        <v>382</v>
      </c>
      <c r="B309" s="12" t="s">
        <v>350</v>
      </c>
      <c r="C309" s="8"/>
      <c r="D309" s="8"/>
      <c r="E309" s="9"/>
    </row>
    <row r="310" spans="1:5" ht="18.75" customHeight="1" x14ac:dyDescent="0.25">
      <c r="A310" s="11" t="s">
        <v>383</v>
      </c>
      <c r="B310" s="12" t="s">
        <v>351</v>
      </c>
      <c r="C310" s="8"/>
      <c r="D310" s="8"/>
      <c r="E310" s="9"/>
    </row>
    <row r="311" spans="1:5" ht="18.75" customHeight="1" x14ac:dyDescent="0.25">
      <c r="A311" s="6" t="s">
        <v>384</v>
      </c>
      <c r="B311" s="12" t="s">
        <v>385</v>
      </c>
      <c r="C311" s="8"/>
      <c r="D311" s="8"/>
      <c r="E311" s="9"/>
    </row>
    <row r="312" spans="1:5" ht="18.75" customHeight="1" x14ac:dyDescent="0.25">
      <c r="A312" s="11" t="s">
        <v>386</v>
      </c>
      <c r="B312" s="12" t="s">
        <v>352</v>
      </c>
      <c r="C312" s="8"/>
      <c r="D312" s="8"/>
      <c r="E312" s="9"/>
    </row>
    <row r="313" spans="1:5" ht="18.75" customHeight="1" x14ac:dyDescent="0.25">
      <c r="A313" s="6" t="s">
        <v>387</v>
      </c>
      <c r="B313" s="12" t="s">
        <v>354</v>
      </c>
      <c r="C313" s="8"/>
      <c r="D313" s="8"/>
      <c r="E313" s="9"/>
    </row>
    <row r="314" spans="1:5" ht="18.75" customHeight="1" x14ac:dyDescent="0.25">
      <c r="A314" s="11" t="s">
        <v>388</v>
      </c>
      <c r="B314" s="12" t="s">
        <v>355</v>
      </c>
      <c r="C314" s="8"/>
      <c r="D314" s="8"/>
      <c r="E314" s="9"/>
    </row>
    <row r="315" spans="1:5" ht="18.75" customHeight="1" x14ac:dyDescent="0.25">
      <c r="A315" s="11" t="s">
        <v>389</v>
      </c>
      <c r="B315" s="12" t="s">
        <v>356</v>
      </c>
      <c r="C315" s="8"/>
      <c r="D315" s="8"/>
      <c r="E315" s="9"/>
    </row>
    <row r="316" spans="1:5" ht="18.75" customHeight="1" x14ac:dyDescent="0.25">
      <c r="A316" s="6" t="s">
        <v>390</v>
      </c>
      <c r="B316" s="12" t="s">
        <v>357</v>
      </c>
      <c r="C316" s="8"/>
      <c r="D316" s="8"/>
      <c r="E316" s="9"/>
    </row>
    <row r="317" spans="1:5" ht="18.75" customHeight="1" x14ac:dyDescent="0.25">
      <c r="A317" s="11" t="s">
        <v>391</v>
      </c>
      <c r="B317" s="12" t="s">
        <v>359</v>
      </c>
      <c r="C317" s="8"/>
      <c r="D317" s="8"/>
      <c r="E317" s="9"/>
    </row>
    <row r="318" spans="1:5" ht="18.75" customHeight="1" x14ac:dyDescent="0.25">
      <c r="A318" s="6" t="s">
        <v>392</v>
      </c>
      <c r="B318" s="12" t="s">
        <v>360</v>
      </c>
      <c r="C318" s="8"/>
      <c r="D318" s="8"/>
      <c r="E318" s="9"/>
    </row>
    <row r="319" spans="1:5" ht="18.75" customHeight="1" x14ac:dyDescent="0.25">
      <c r="A319" s="6" t="s">
        <v>393</v>
      </c>
      <c r="B319" s="12" t="s">
        <v>361</v>
      </c>
      <c r="C319" s="8"/>
      <c r="D319" s="8"/>
      <c r="E319" s="9"/>
    </row>
    <row r="320" spans="1:5" ht="19.5" customHeight="1" x14ac:dyDescent="0.25">
      <c r="A320" s="17" t="s">
        <v>394</v>
      </c>
      <c r="B320" s="12" t="s">
        <v>363</v>
      </c>
      <c r="C320" s="8"/>
      <c r="D320" s="8"/>
      <c r="E320" s="9"/>
    </row>
    <row r="321" spans="1:5" ht="18.75" customHeight="1" x14ac:dyDescent="0.25">
      <c r="A321" s="8"/>
      <c r="B321" s="12" t="s">
        <v>364</v>
      </c>
      <c r="C321" s="8"/>
      <c r="D321" s="8"/>
      <c r="E321" s="9"/>
    </row>
    <row r="322" spans="1:5" ht="18.75" customHeight="1" x14ac:dyDescent="0.25">
      <c r="A322" s="8"/>
      <c r="B322" s="12" t="s">
        <v>366</v>
      </c>
      <c r="C322" s="8"/>
      <c r="D322" s="8"/>
      <c r="E322" s="9"/>
    </row>
    <row r="323" spans="1:5" ht="18.75" customHeight="1" x14ac:dyDescent="0.25">
      <c r="A323" s="8"/>
      <c r="B323" s="12" t="s">
        <v>367</v>
      </c>
      <c r="C323" s="8"/>
      <c r="D323" s="8"/>
      <c r="E323" s="9"/>
    </row>
    <row r="324" spans="1:5" ht="18.75" customHeight="1" x14ac:dyDescent="0.25">
      <c r="A324" s="8"/>
      <c r="B324" s="13" t="s">
        <v>368</v>
      </c>
      <c r="C324" s="8"/>
      <c r="D324" s="8"/>
      <c r="E324" s="9"/>
    </row>
    <row r="325" spans="1:5" ht="18.75" customHeight="1" x14ac:dyDescent="0.25">
      <c r="A325" s="8"/>
      <c r="B325" s="12" t="s">
        <v>369</v>
      </c>
      <c r="C325" s="8"/>
      <c r="D325" s="8"/>
      <c r="E325" s="9"/>
    </row>
    <row r="326" spans="1:5" ht="18.75" customHeight="1" x14ac:dyDescent="0.25">
      <c r="A326" s="8"/>
      <c r="B326" s="12" t="s">
        <v>395</v>
      </c>
      <c r="C326" s="8"/>
      <c r="D326" s="8"/>
      <c r="E326" s="9"/>
    </row>
    <row r="327" spans="1:5" ht="18.75" customHeight="1" x14ac:dyDescent="0.25">
      <c r="A327" s="8"/>
      <c r="B327" s="12" t="s">
        <v>370</v>
      </c>
      <c r="C327" s="8"/>
      <c r="D327" s="8"/>
      <c r="E327" s="9"/>
    </row>
    <row r="328" spans="1:5" ht="18.75" customHeight="1" x14ac:dyDescent="0.25">
      <c r="A328" s="8"/>
      <c r="B328" s="12" t="s">
        <v>379</v>
      </c>
      <c r="C328" s="8"/>
      <c r="D328" s="8"/>
      <c r="E328" s="9"/>
    </row>
    <row r="329" spans="1:5" ht="18.75" customHeight="1" x14ac:dyDescent="0.25">
      <c r="A329" s="8"/>
      <c r="B329" s="12" t="s">
        <v>380</v>
      </c>
      <c r="C329" s="8"/>
      <c r="D329" s="8"/>
      <c r="E329" s="9"/>
    </row>
    <row r="330" spans="1:5" ht="18.75" customHeight="1" x14ac:dyDescent="0.25">
      <c r="A330" s="8"/>
      <c r="B330" s="12" t="s">
        <v>381</v>
      </c>
      <c r="C330" s="8"/>
      <c r="D330" s="8"/>
      <c r="E330" s="9"/>
    </row>
    <row r="331" spans="1:5" ht="18.75" customHeight="1" x14ac:dyDescent="0.25">
      <c r="A331" s="8"/>
      <c r="B331" s="12" t="s">
        <v>382</v>
      </c>
      <c r="C331" s="8"/>
      <c r="D331" s="8"/>
      <c r="E331" s="9"/>
    </row>
    <row r="332" spans="1:5" ht="18.75" customHeight="1" x14ac:dyDescent="0.25">
      <c r="A332" s="8"/>
      <c r="B332" s="12" t="s">
        <v>383</v>
      </c>
      <c r="C332" s="8"/>
      <c r="D332" s="8"/>
      <c r="E332" s="9"/>
    </row>
    <row r="333" spans="1:5" ht="18.75" customHeight="1" x14ac:dyDescent="0.25">
      <c r="A333" s="8"/>
      <c r="B333" s="12" t="s">
        <v>384</v>
      </c>
      <c r="C333" s="8"/>
      <c r="D333" s="8"/>
      <c r="E333" s="9"/>
    </row>
    <row r="334" spans="1:5" ht="18.75" customHeight="1" x14ac:dyDescent="0.25">
      <c r="A334" s="8"/>
      <c r="B334" s="12" t="s">
        <v>386</v>
      </c>
      <c r="C334" s="8"/>
      <c r="D334" s="8"/>
      <c r="E334" s="9"/>
    </row>
    <row r="335" spans="1:5" ht="18.75" customHeight="1" x14ac:dyDescent="0.25">
      <c r="A335" s="8"/>
      <c r="B335" s="12" t="s">
        <v>387</v>
      </c>
      <c r="C335" s="8"/>
      <c r="D335" s="8"/>
      <c r="E335" s="9"/>
    </row>
    <row r="336" spans="1:5" ht="18.75" customHeight="1" x14ac:dyDescent="0.25">
      <c r="A336" s="8"/>
      <c r="B336" s="12" t="s">
        <v>388</v>
      </c>
      <c r="C336" s="8"/>
      <c r="D336" s="8"/>
      <c r="E336" s="9"/>
    </row>
    <row r="337" spans="1:5" ht="18.75" customHeight="1" x14ac:dyDescent="0.25">
      <c r="A337" s="8"/>
      <c r="B337" s="13" t="s">
        <v>389</v>
      </c>
      <c r="C337" s="8"/>
      <c r="D337" s="8"/>
      <c r="E337" s="9"/>
    </row>
    <row r="338" spans="1:5" ht="18.75" customHeight="1" x14ac:dyDescent="0.25">
      <c r="A338" s="8"/>
      <c r="B338" s="12" t="s">
        <v>390</v>
      </c>
      <c r="C338" s="8"/>
      <c r="D338" s="8"/>
      <c r="E338" s="9"/>
    </row>
    <row r="339" spans="1:5" ht="18.75" customHeight="1" x14ac:dyDescent="0.25">
      <c r="A339" s="8"/>
      <c r="B339" s="12" t="s">
        <v>396</v>
      </c>
      <c r="C339" s="8"/>
      <c r="D339" s="8"/>
      <c r="E339" s="9"/>
    </row>
    <row r="340" spans="1:5" ht="18.75" customHeight="1" x14ac:dyDescent="0.25">
      <c r="A340" s="8"/>
      <c r="B340" s="12" t="s">
        <v>391</v>
      </c>
      <c r="C340" s="8"/>
      <c r="D340" s="8"/>
      <c r="E340" s="9"/>
    </row>
    <row r="341" spans="1:5" ht="18.75" customHeight="1" x14ac:dyDescent="0.25">
      <c r="A341" s="8"/>
      <c r="B341" s="12" t="s">
        <v>392</v>
      </c>
      <c r="C341" s="8"/>
      <c r="D341" s="8"/>
      <c r="E341" s="9"/>
    </row>
    <row r="342" spans="1:5" ht="18.75" customHeight="1" x14ac:dyDescent="0.25">
      <c r="A342" s="8"/>
      <c r="B342" s="12" t="s">
        <v>393</v>
      </c>
      <c r="C342" s="8"/>
      <c r="D342" s="8"/>
      <c r="E342" s="9"/>
    </row>
    <row r="343" spans="1:5" ht="18.75" customHeight="1" x14ac:dyDescent="0.25">
      <c r="A343" s="8"/>
      <c r="B343" s="12" t="s">
        <v>394</v>
      </c>
      <c r="C343" s="8"/>
      <c r="D343" s="8"/>
    </row>
    <row r="344" spans="1:5" ht="18.75" customHeight="1" x14ac:dyDescent="0.25">
      <c r="A344" s="8"/>
      <c r="B344" s="13" t="s">
        <v>397</v>
      </c>
      <c r="C344" s="8"/>
      <c r="D344" s="8"/>
    </row>
    <row r="345" spans="1:5" ht="18.75" customHeight="1" x14ac:dyDescent="0.25">
      <c r="A345" s="8"/>
      <c r="B345" s="13" t="s">
        <v>398</v>
      </c>
      <c r="C345" s="8"/>
      <c r="D345" s="8"/>
    </row>
    <row r="346" spans="1:5" ht="18.75" customHeight="1" x14ac:dyDescent="0.25">
      <c r="A346" s="8"/>
      <c r="B346" s="12" t="s">
        <v>399</v>
      </c>
      <c r="C346" s="8"/>
      <c r="D346" s="8"/>
    </row>
    <row r="347" spans="1:5" ht="18.75" customHeight="1" x14ac:dyDescent="0.25">
      <c r="A347" s="8"/>
      <c r="B347" s="13" t="s">
        <v>400</v>
      </c>
      <c r="C347" s="8"/>
      <c r="D347" s="8"/>
    </row>
    <row r="348" spans="1:5" ht="18.75" customHeight="1" x14ac:dyDescent="0.25">
      <c r="A348" s="8"/>
      <c r="B348" s="12" t="s">
        <v>401</v>
      </c>
      <c r="C348" s="8"/>
      <c r="D348" s="8"/>
    </row>
    <row r="349" spans="1:5" ht="18.75" customHeight="1" x14ac:dyDescent="0.25">
      <c r="A349" s="8"/>
      <c r="B349" s="13" t="s">
        <v>402</v>
      </c>
      <c r="C349" s="8"/>
      <c r="D349" s="8"/>
    </row>
    <row r="350" spans="1:5" ht="18.75" customHeight="1" x14ac:dyDescent="0.25">
      <c r="A350" s="8"/>
      <c r="B350" s="13" t="s">
        <v>403</v>
      </c>
      <c r="C350" s="8"/>
      <c r="D350" s="8"/>
    </row>
    <row r="351" spans="1:5" ht="18.75" customHeight="1" x14ac:dyDescent="0.25">
      <c r="A351" s="8"/>
      <c r="B351" s="13" t="s">
        <v>404</v>
      </c>
      <c r="C351" s="8"/>
      <c r="D351" s="8"/>
    </row>
    <row r="352" spans="1:5" ht="18.75" customHeight="1" x14ac:dyDescent="0.25">
      <c r="A352" s="8"/>
      <c r="B352" s="13" t="s">
        <v>405</v>
      </c>
      <c r="C352" s="8"/>
      <c r="D352" s="8"/>
    </row>
    <row r="353" spans="1:5" ht="18.75" customHeight="1" x14ac:dyDescent="0.25">
      <c r="A353" s="8"/>
      <c r="B353" s="13" t="s">
        <v>406</v>
      </c>
      <c r="C353" s="8"/>
      <c r="D353" s="8"/>
    </row>
    <row r="354" spans="1:5" ht="18.75" customHeight="1" x14ac:dyDescent="0.25">
      <c r="A354" s="8"/>
      <c r="B354" s="13" t="s">
        <v>407</v>
      </c>
      <c r="C354" s="8"/>
      <c r="D354" s="8"/>
    </row>
    <row r="355" spans="1:5" ht="18.75" customHeight="1" x14ac:dyDescent="0.25">
      <c r="A355" s="8"/>
      <c r="B355" s="12" t="s">
        <v>408</v>
      </c>
      <c r="C355" s="8"/>
      <c r="D355" s="8"/>
    </row>
    <row r="356" spans="1:5" ht="18.75" customHeight="1" x14ac:dyDescent="0.25">
      <c r="A356" s="18"/>
      <c r="B356" s="12" t="s">
        <v>409</v>
      </c>
      <c r="C356" s="8"/>
      <c r="D356" s="8"/>
    </row>
    <row r="357" spans="1:5" ht="18.75" customHeight="1" x14ac:dyDescent="0.25">
      <c r="A357" s="18"/>
      <c r="B357" s="12" t="s">
        <v>410</v>
      </c>
      <c r="C357" s="8"/>
      <c r="D357" s="8"/>
    </row>
    <row r="358" spans="1:5" ht="18.75" customHeight="1" x14ac:dyDescent="0.25">
      <c r="A358" s="18"/>
      <c r="B358" s="12" t="s">
        <v>411</v>
      </c>
      <c r="C358" s="8"/>
      <c r="D358" s="8"/>
    </row>
    <row r="359" spans="1:5" ht="18.75" customHeight="1" x14ac:dyDescent="0.25">
      <c r="A359" s="18"/>
      <c r="B359" s="12" t="s">
        <v>412</v>
      </c>
      <c r="C359" s="8"/>
      <c r="D359" s="8"/>
    </row>
    <row r="360" spans="1:5" ht="18.75" customHeight="1" x14ac:dyDescent="0.25">
      <c r="A360" s="18"/>
      <c r="B360" s="13" t="s">
        <v>413</v>
      </c>
      <c r="C360" s="8"/>
      <c r="D360" s="8"/>
    </row>
    <row r="361" spans="1:5" ht="18.75" customHeight="1" x14ac:dyDescent="0.25">
      <c r="A361" s="18"/>
      <c r="B361" s="12" t="s">
        <v>414</v>
      </c>
      <c r="C361" s="8"/>
      <c r="D361" s="8"/>
    </row>
    <row r="362" spans="1:5" ht="18.75" customHeight="1" x14ac:dyDescent="0.25">
      <c r="A362" s="18"/>
      <c r="B362" s="13" t="s">
        <v>415</v>
      </c>
      <c r="C362" s="8"/>
      <c r="D362" s="8"/>
    </row>
    <row r="363" spans="1:5" ht="18.75" customHeight="1" x14ac:dyDescent="0.25">
      <c r="A363" s="18"/>
      <c r="B363" s="13" t="s">
        <v>416</v>
      </c>
      <c r="C363" s="8"/>
      <c r="D363" s="8"/>
    </row>
    <row r="364" spans="1:5" ht="18.75" customHeight="1" x14ac:dyDescent="0.25">
      <c r="A364" s="18"/>
      <c r="B364" s="12" t="s">
        <v>417</v>
      </c>
      <c r="C364" s="8"/>
      <c r="D364" s="8"/>
    </row>
    <row r="365" spans="1:5" ht="18.75" customHeight="1" x14ac:dyDescent="0.25">
      <c r="A365" s="18"/>
      <c r="B365" s="12" t="s">
        <v>418</v>
      </c>
      <c r="C365" s="8"/>
      <c r="D365" s="8"/>
    </row>
    <row r="366" spans="1:5" ht="18.75" customHeight="1" x14ac:dyDescent="0.25">
      <c r="A366" s="18"/>
      <c r="B366" s="12" t="s">
        <v>419</v>
      </c>
      <c r="C366" s="8"/>
      <c r="D366" s="8"/>
    </row>
    <row r="367" spans="1:5" ht="18.75" customHeight="1" x14ac:dyDescent="0.25">
      <c r="A367" s="18"/>
      <c r="B367" s="12" t="s">
        <v>420</v>
      </c>
      <c r="C367" s="8"/>
      <c r="D367" s="8"/>
      <c r="E367" s="9"/>
    </row>
    <row r="368" spans="1:5" ht="18.75" customHeight="1" x14ac:dyDescent="0.25">
      <c r="A368" s="18"/>
      <c r="B368" s="12" t="s">
        <v>421</v>
      </c>
      <c r="C368" s="8"/>
      <c r="D368" s="8"/>
      <c r="E368" s="9"/>
    </row>
    <row r="369" spans="1:5" ht="18.75" customHeight="1" x14ac:dyDescent="0.25">
      <c r="A369" s="18"/>
      <c r="B369" s="12" t="s">
        <v>422</v>
      </c>
      <c r="C369" s="8"/>
      <c r="D369" s="8"/>
      <c r="E369" s="9"/>
    </row>
    <row r="370" spans="1:5" ht="18.75" customHeight="1" x14ac:dyDescent="0.25">
      <c r="A370" s="18"/>
      <c r="B370" s="12" t="s">
        <v>423</v>
      </c>
      <c r="C370" s="8"/>
      <c r="D370" s="8"/>
      <c r="E370" s="9"/>
    </row>
    <row r="371" spans="1:5" ht="18.75" customHeight="1" x14ac:dyDescent="0.25">
      <c r="A371" s="18"/>
      <c r="B371" s="12" t="s">
        <v>424</v>
      </c>
      <c r="C371" s="8"/>
      <c r="D371" s="8"/>
      <c r="E371" s="9"/>
    </row>
    <row r="372" spans="1:5" ht="18.75" customHeight="1" x14ac:dyDescent="0.25">
      <c r="A372" s="18"/>
      <c r="B372" s="12" t="s">
        <v>425</v>
      </c>
      <c r="C372" s="8"/>
      <c r="D372" s="8"/>
      <c r="E372" s="9"/>
    </row>
    <row r="373" spans="1:5" ht="18.75" customHeight="1" x14ac:dyDescent="0.25">
      <c r="A373" s="18"/>
      <c r="B373" s="12" t="s">
        <v>426</v>
      </c>
      <c r="C373" s="8"/>
      <c r="D373" s="8"/>
      <c r="E373" s="9"/>
    </row>
    <row r="374" spans="1:5" ht="18.75" customHeight="1" x14ac:dyDescent="0.25">
      <c r="A374" s="18"/>
      <c r="B374" s="12" t="s">
        <v>427</v>
      </c>
      <c r="C374" s="8"/>
      <c r="D374" s="8"/>
      <c r="E374" s="9"/>
    </row>
    <row r="375" spans="1:5" ht="18.75" customHeight="1" x14ac:dyDescent="0.25">
      <c r="A375" s="18"/>
      <c r="B375" s="12" t="s">
        <v>428</v>
      </c>
      <c r="C375" s="8"/>
      <c r="D375" s="8"/>
      <c r="E375" s="9"/>
    </row>
    <row r="376" spans="1:5" ht="18.75" customHeight="1" x14ac:dyDescent="0.25">
      <c r="A376" s="18"/>
      <c r="B376" s="12" t="s">
        <v>429</v>
      </c>
      <c r="C376" s="8"/>
      <c r="D376" s="8"/>
      <c r="E376" s="9"/>
    </row>
    <row r="377" spans="1:5" ht="18.75" customHeight="1" x14ac:dyDescent="0.25">
      <c r="A377" s="18"/>
      <c r="B377" s="12" t="s">
        <v>430</v>
      </c>
      <c r="C377" s="8"/>
      <c r="D377" s="8"/>
      <c r="E377" s="9"/>
    </row>
    <row r="378" spans="1:5" ht="18.75" customHeight="1" x14ac:dyDescent="0.25">
      <c r="A378" s="18"/>
      <c r="B378" s="13" t="s">
        <v>431</v>
      </c>
      <c r="C378" s="8"/>
      <c r="D378" s="8"/>
      <c r="E378" s="9"/>
    </row>
    <row r="379" spans="1:5" ht="18.75" customHeight="1" x14ac:dyDescent="0.25">
      <c r="A379" s="18"/>
      <c r="B379" s="13" t="s">
        <v>432</v>
      </c>
      <c r="C379" s="8"/>
      <c r="D379" s="8"/>
      <c r="E379" s="9"/>
    </row>
    <row r="380" spans="1:5" ht="18.75" customHeight="1" x14ac:dyDescent="0.25">
      <c r="A380" s="18"/>
      <c r="B380" s="12" t="s">
        <v>433</v>
      </c>
      <c r="C380" s="8"/>
      <c r="D380" s="8"/>
      <c r="E380" s="9"/>
    </row>
    <row r="381" spans="1:5" ht="18.75" customHeight="1" x14ac:dyDescent="0.25">
      <c r="A381" s="18"/>
      <c r="B381" s="12" t="s">
        <v>434</v>
      </c>
      <c r="C381" s="8"/>
      <c r="D381" s="8"/>
      <c r="E381" s="9"/>
    </row>
    <row r="382" spans="1:5" ht="18.75" customHeight="1" x14ac:dyDescent="0.25">
      <c r="A382" s="18"/>
      <c r="B382" s="13" t="s">
        <v>435</v>
      </c>
      <c r="C382" s="8"/>
      <c r="D382" s="8"/>
      <c r="E382" s="9"/>
    </row>
    <row r="383" spans="1:5" ht="18.75" customHeight="1" x14ac:dyDescent="0.25">
      <c r="A383" s="18"/>
      <c r="B383" s="12" t="s">
        <v>436</v>
      </c>
      <c r="C383" s="8"/>
      <c r="D383" s="8"/>
      <c r="E383" s="9"/>
    </row>
    <row r="384" spans="1:5" ht="18.75" customHeight="1" x14ac:dyDescent="0.25">
      <c r="A384" s="18"/>
      <c r="B384" s="12" t="s">
        <v>437</v>
      </c>
      <c r="C384" s="8"/>
      <c r="D384" s="8"/>
      <c r="E384" s="9"/>
    </row>
    <row r="385" spans="1:5" ht="18.75" customHeight="1" x14ac:dyDescent="0.25">
      <c r="A385" s="18"/>
      <c r="B385" s="13" t="s">
        <v>438</v>
      </c>
      <c r="C385" s="8"/>
      <c r="D385" s="8"/>
      <c r="E385" s="9"/>
    </row>
    <row r="386" spans="1:5" ht="18.75" customHeight="1" x14ac:dyDescent="0.25">
      <c r="A386" s="18"/>
      <c r="B386" s="13" t="s">
        <v>439</v>
      </c>
      <c r="C386" s="8"/>
      <c r="D386" s="8"/>
      <c r="E386" s="9"/>
    </row>
    <row r="387" spans="1:5" ht="18.75" customHeight="1" x14ac:dyDescent="0.25">
      <c r="A387" s="18"/>
      <c r="B387" s="13" t="s">
        <v>440</v>
      </c>
      <c r="C387" s="8"/>
      <c r="D387" s="8"/>
      <c r="E387" s="9"/>
    </row>
    <row r="388" spans="1:5" ht="18.75" customHeight="1" x14ac:dyDescent="0.25">
      <c r="A388" s="18"/>
      <c r="B388" s="13" t="s">
        <v>441</v>
      </c>
      <c r="C388" s="8"/>
      <c r="D388" s="8"/>
      <c r="E388" s="9"/>
    </row>
    <row r="389" spans="1:5" ht="18.75" customHeight="1" x14ac:dyDescent="0.25">
      <c r="A389" s="18"/>
      <c r="B389" s="12" t="s">
        <v>442</v>
      </c>
      <c r="C389" s="8"/>
      <c r="D389" s="8"/>
      <c r="E389" s="9"/>
    </row>
    <row r="390" spans="1:5" ht="18.75" customHeight="1" x14ac:dyDescent="0.25">
      <c r="A390" s="18"/>
      <c r="B390" s="12" t="s">
        <v>443</v>
      </c>
      <c r="C390" s="8"/>
      <c r="D390" s="8"/>
      <c r="E390" s="9"/>
    </row>
    <row r="391" spans="1:5" ht="18.75" customHeight="1" x14ac:dyDescent="0.25">
      <c r="A391" s="18"/>
      <c r="B391" s="12" t="s">
        <v>444</v>
      </c>
      <c r="C391" s="8"/>
      <c r="D391" s="8"/>
      <c r="E391" s="9"/>
    </row>
    <row r="392" spans="1:5" ht="18.75" customHeight="1" x14ac:dyDescent="0.25">
      <c r="A392" s="18"/>
      <c r="B392" s="13" t="s">
        <v>445</v>
      </c>
      <c r="C392" s="8"/>
      <c r="D392" s="8"/>
      <c r="E392" s="9"/>
    </row>
    <row r="393" spans="1:5" ht="18.75" customHeight="1" x14ac:dyDescent="0.25">
      <c r="A393" s="18"/>
      <c r="B393" s="12" t="s">
        <v>446</v>
      </c>
      <c r="C393" s="8"/>
      <c r="D393" s="8"/>
      <c r="E393" s="9"/>
    </row>
    <row r="394" spans="1:5" ht="18.75" customHeight="1" x14ac:dyDescent="0.25">
      <c r="A394" s="18"/>
      <c r="B394" s="12" t="s">
        <v>447</v>
      </c>
      <c r="C394" s="8"/>
      <c r="D394" s="8"/>
      <c r="E394" s="9"/>
    </row>
    <row r="395" spans="1:5" ht="18.75" customHeight="1" x14ac:dyDescent="0.25">
      <c r="A395" s="18"/>
      <c r="B395" s="12" t="s">
        <v>448</v>
      </c>
      <c r="C395" s="8"/>
      <c r="D395" s="8"/>
      <c r="E395" s="9"/>
    </row>
    <row r="396" spans="1:5" ht="18.75" customHeight="1" x14ac:dyDescent="0.25">
      <c r="A396" s="18"/>
      <c r="B396" s="13" t="s">
        <v>449</v>
      </c>
      <c r="C396" s="8"/>
      <c r="D396" s="8"/>
    </row>
    <row r="397" spans="1:5" ht="18.75" customHeight="1" x14ac:dyDescent="0.25">
      <c r="A397" s="18"/>
      <c r="B397" s="12" t="s">
        <v>450</v>
      </c>
      <c r="C397" s="8"/>
      <c r="D397" s="8"/>
    </row>
    <row r="398" spans="1:5" ht="18.75" customHeight="1" x14ac:dyDescent="0.25">
      <c r="A398" s="18"/>
      <c r="B398" s="13" t="s">
        <v>451</v>
      </c>
      <c r="C398" s="8"/>
      <c r="D398" s="8"/>
    </row>
    <row r="399" spans="1:5" ht="18.75" customHeight="1" x14ac:dyDescent="0.25">
      <c r="A399" s="18"/>
      <c r="B399" s="13" t="s">
        <v>452</v>
      </c>
      <c r="C399" s="8"/>
      <c r="D399" s="8"/>
    </row>
    <row r="400" spans="1:5" ht="18.75" customHeight="1" x14ac:dyDescent="0.25">
      <c r="A400" s="18"/>
      <c r="B400" s="12" t="s">
        <v>453</v>
      </c>
      <c r="C400" s="8"/>
      <c r="D400" s="8"/>
    </row>
    <row r="401" spans="1:4" ht="18.75" customHeight="1" x14ac:dyDescent="0.25">
      <c r="A401" s="18"/>
      <c r="B401" s="13" t="s">
        <v>454</v>
      </c>
      <c r="C401" s="8"/>
      <c r="D401" s="8"/>
    </row>
    <row r="402" spans="1:4" ht="18.75" customHeight="1" x14ac:dyDescent="0.25">
      <c r="A402" s="18"/>
      <c r="B402" s="13" t="s">
        <v>455</v>
      </c>
      <c r="C402" s="8"/>
      <c r="D402" s="8"/>
    </row>
    <row r="403" spans="1:4" ht="18.75" customHeight="1" x14ac:dyDescent="0.25">
      <c r="A403" s="18"/>
      <c r="B403" s="13" t="s">
        <v>456</v>
      </c>
      <c r="C403" s="8"/>
      <c r="D403" s="8"/>
    </row>
    <row r="404" spans="1:4" ht="18.75" customHeight="1" x14ac:dyDescent="0.25">
      <c r="A404" s="18"/>
      <c r="B404" s="12" t="s">
        <v>457</v>
      </c>
      <c r="C404" s="8"/>
      <c r="D404" s="8"/>
    </row>
    <row r="405" spans="1:4" ht="18.75" customHeight="1" x14ac:dyDescent="0.25">
      <c r="A405" s="18"/>
      <c r="B405" s="9"/>
      <c r="C405" s="8"/>
      <c r="D405" s="8"/>
    </row>
    <row r="406" spans="1:4" ht="18.75" customHeight="1" x14ac:dyDescent="0.25">
      <c r="A406" s="18"/>
      <c r="B406" s="9"/>
      <c r="C406" s="8"/>
      <c r="D406" s="8"/>
    </row>
    <row r="407" spans="1:4" ht="18.75" customHeight="1" x14ac:dyDescent="0.25">
      <c r="A407" s="18"/>
      <c r="B407" s="9"/>
      <c r="C407" s="8"/>
      <c r="D407" s="8"/>
    </row>
    <row r="408" spans="1:4" ht="18.75" customHeight="1" x14ac:dyDescent="0.25">
      <c r="A408" s="18"/>
      <c r="B408" s="9"/>
      <c r="C408" s="8"/>
      <c r="D408" s="8"/>
    </row>
    <row r="409" spans="1:4" ht="18.75" customHeight="1" x14ac:dyDescent="0.25">
      <c r="A409" s="18"/>
      <c r="B409" s="9"/>
      <c r="C409" s="8"/>
      <c r="D409" s="8"/>
    </row>
    <row r="410" spans="1:4" ht="18.75" customHeight="1" x14ac:dyDescent="0.25">
      <c r="A410" s="18"/>
      <c r="B410" s="9"/>
      <c r="C410" s="8"/>
      <c r="D410" s="8"/>
    </row>
    <row r="411" spans="1:4" ht="18.75" customHeight="1" x14ac:dyDescent="0.25">
      <c r="A411" s="18"/>
      <c r="B411" s="9"/>
      <c r="C411" s="8"/>
      <c r="D411" s="8"/>
    </row>
    <row r="412" spans="1:4" ht="18.75" customHeight="1" x14ac:dyDescent="0.25">
      <c r="A412" s="18"/>
      <c r="B412" s="9"/>
      <c r="C412" s="8"/>
      <c r="D412" s="8"/>
    </row>
    <row r="413" spans="1:4" ht="18.75" customHeight="1" x14ac:dyDescent="0.25">
      <c r="A413" s="18"/>
      <c r="B413" s="9"/>
      <c r="C413" s="8"/>
      <c r="D413" s="8"/>
    </row>
    <row r="414" spans="1:4" ht="18.75" customHeight="1" x14ac:dyDescent="0.25">
      <c r="A414" s="18"/>
      <c r="B414" s="9"/>
      <c r="C414" s="8"/>
      <c r="D414" s="8"/>
    </row>
    <row r="415" spans="1:4" ht="18.75" customHeight="1" x14ac:dyDescent="0.25">
      <c r="A415" s="18"/>
      <c r="B415" s="9"/>
      <c r="C415" s="8"/>
      <c r="D415" s="8"/>
    </row>
    <row r="416" spans="1:4" ht="18.75" customHeight="1" x14ac:dyDescent="0.25">
      <c r="A416" s="18"/>
      <c r="B416" s="9"/>
      <c r="C416" s="8"/>
      <c r="D416" s="8"/>
    </row>
    <row r="417" spans="1:4" ht="18.75" customHeight="1" x14ac:dyDescent="0.25">
      <c r="A417" s="18"/>
      <c r="B417" s="9"/>
      <c r="C417" s="8"/>
      <c r="D417" s="8"/>
    </row>
    <row r="418" spans="1:4" ht="18.75" customHeight="1" x14ac:dyDescent="0.25">
      <c r="A418" s="18"/>
      <c r="B418" s="9"/>
      <c r="C418" s="8"/>
      <c r="D418" s="8"/>
    </row>
    <row r="419" spans="1:4" ht="18.75" customHeight="1" x14ac:dyDescent="0.25">
      <c r="A419" s="18"/>
      <c r="B419" s="9"/>
      <c r="C419" s="8"/>
      <c r="D419" s="8"/>
    </row>
    <row r="420" spans="1:4" ht="18.75" customHeight="1" x14ac:dyDescent="0.25">
      <c r="A420" s="18"/>
      <c r="B420" s="9"/>
      <c r="C420" s="8"/>
      <c r="D420" s="8"/>
    </row>
    <row r="421" spans="1:4" ht="18.75" customHeight="1" x14ac:dyDescent="0.25">
      <c r="A421" s="18"/>
      <c r="B421" s="9"/>
      <c r="C421" s="8"/>
      <c r="D421" s="8"/>
    </row>
    <row r="422" spans="1:4" ht="18.75" customHeight="1" x14ac:dyDescent="0.25">
      <c r="A422" s="18"/>
      <c r="B422" s="9"/>
      <c r="C422" s="8"/>
      <c r="D422" s="8"/>
    </row>
    <row r="423" spans="1:4" ht="18.75" customHeight="1" x14ac:dyDescent="0.25">
      <c r="A423" s="18"/>
      <c r="B423" s="9"/>
      <c r="C423" s="8"/>
      <c r="D423" s="8"/>
    </row>
    <row r="424" spans="1:4" ht="18.75" customHeight="1" x14ac:dyDescent="0.25">
      <c r="A424" s="18"/>
      <c r="B424" s="9"/>
      <c r="C424" s="8"/>
      <c r="D424" s="8"/>
    </row>
    <row r="425" spans="1:4" ht="18.75" customHeight="1" x14ac:dyDescent="0.25">
      <c r="A425" s="18"/>
      <c r="B425" s="9"/>
      <c r="C425" s="8"/>
      <c r="D425" s="8"/>
    </row>
    <row r="426" spans="1:4" ht="18.75" customHeight="1" x14ac:dyDescent="0.25">
      <c r="A426" s="18"/>
      <c r="B426" s="9"/>
      <c r="C426" s="8"/>
      <c r="D426" s="8"/>
    </row>
    <row r="427" spans="1:4" ht="18.75" customHeight="1" x14ac:dyDescent="0.25">
      <c r="A427" s="18"/>
      <c r="B427" s="9"/>
      <c r="C427" s="8"/>
      <c r="D427" s="8"/>
    </row>
    <row r="428" spans="1:4" ht="18.75" customHeight="1" x14ac:dyDescent="0.25">
      <c r="A428" s="18"/>
      <c r="B428" s="9"/>
      <c r="C428" s="8"/>
      <c r="D428" s="8"/>
    </row>
    <row r="429" spans="1:4" ht="18.75" customHeight="1" x14ac:dyDescent="0.25">
      <c r="A429" s="18"/>
      <c r="B429" s="9"/>
      <c r="C429" s="8"/>
      <c r="D429" s="8"/>
    </row>
    <row r="430" spans="1:4" ht="18.75" customHeight="1" x14ac:dyDescent="0.25">
      <c r="A430" s="18"/>
      <c r="B430" s="9"/>
      <c r="C430" s="8"/>
      <c r="D430" s="8"/>
    </row>
    <row r="431" spans="1:4" ht="18.75" customHeight="1" x14ac:dyDescent="0.25">
      <c r="A431" s="18"/>
      <c r="B431" s="9"/>
      <c r="C431" s="8"/>
      <c r="D431" s="8"/>
    </row>
    <row r="432" spans="1:4" ht="18.75" customHeight="1" x14ac:dyDescent="0.25">
      <c r="A432" s="18"/>
      <c r="B432" s="9"/>
      <c r="C432" s="8"/>
      <c r="D432" s="8"/>
    </row>
    <row r="433" spans="1:4" ht="18.75" customHeight="1" x14ac:dyDescent="0.25">
      <c r="A433" s="18"/>
      <c r="B433" s="9"/>
      <c r="C433" s="8"/>
      <c r="D433" s="8"/>
    </row>
    <row r="434" spans="1:4" ht="18.75" customHeight="1" x14ac:dyDescent="0.25">
      <c r="A434" s="18"/>
      <c r="B434" s="9"/>
      <c r="C434" s="8"/>
      <c r="D434" s="8"/>
    </row>
    <row r="435" spans="1:4" ht="18.75" customHeight="1" x14ac:dyDescent="0.25">
      <c r="A435" s="18"/>
      <c r="B435" s="9"/>
      <c r="C435" s="8"/>
      <c r="D435" s="8"/>
    </row>
    <row r="436" spans="1:4" ht="18.75" customHeight="1" x14ac:dyDescent="0.25">
      <c r="A436" s="18"/>
      <c r="B436" s="9"/>
      <c r="C436" s="8"/>
      <c r="D436" s="8"/>
    </row>
    <row r="437" spans="1:4" ht="18.75" customHeight="1" x14ac:dyDescent="0.25">
      <c r="A437" s="18"/>
      <c r="B437" s="9"/>
      <c r="C437" s="8"/>
      <c r="D437" s="8"/>
    </row>
    <row r="438" spans="1:4" ht="18.75" customHeight="1" x14ac:dyDescent="0.25">
      <c r="A438" s="18"/>
      <c r="B438" s="9"/>
      <c r="C438" s="8"/>
      <c r="D438" s="8"/>
    </row>
    <row r="439" spans="1:4" ht="18.75" customHeight="1" x14ac:dyDescent="0.25">
      <c r="A439" s="18"/>
      <c r="B439" s="9"/>
      <c r="C439" s="8"/>
      <c r="D439" s="8"/>
    </row>
    <row r="440" spans="1:4" ht="18.75" customHeight="1" x14ac:dyDescent="0.25">
      <c r="A440" s="18"/>
      <c r="B440" s="9"/>
      <c r="C440" s="8"/>
      <c r="D440" s="8"/>
    </row>
    <row r="441" spans="1:4" ht="18.75" customHeight="1" x14ac:dyDescent="0.25">
      <c r="A441" s="18"/>
      <c r="B441" s="9"/>
      <c r="C441" s="8"/>
      <c r="D441" s="8"/>
    </row>
    <row r="442" spans="1:4" ht="18.75" customHeight="1" x14ac:dyDescent="0.25">
      <c r="A442" s="18"/>
      <c r="B442" s="9"/>
      <c r="C442" s="8"/>
      <c r="D442" s="8"/>
    </row>
    <row r="443" spans="1:4" ht="18.75" customHeight="1" x14ac:dyDescent="0.25">
      <c r="A443" s="18"/>
      <c r="B443" s="9"/>
      <c r="C443" s="8"/>
      <c r="D443" s="8"/>
    </row>
    <row r="444" spans="1:4" ht="18.75" customHeight="1" x14ac:dyDescent="0.25">
      <c r="A444" s="18"/>
      <c r="B444" s="9"/>
      <c r="C444" s="8"/>
      <c r="D444" s="8"/>
    </row>
    <row r="445" spans="1:4" ht="18.75" customHeight="1" x14ac:dyDescent="0.25">
      <c r="A445" s="18"/>
      <c r="B445" s="9"/>
      <c r="C445" s="8"/>
      <c r="D445" s="8"/>
    </row>
    <row r="446" spans="1:4" ht="18.75" customHeight="1" x14ac:dyDescent="0.25">
      <c r="A446" s="18"/>
      <c r="B446" s="9"/>
      <c r="C446" s="8"/>
      <c r="D446" s="8"/>
    </row>
    <row r="447" spans="1:4" ht="18.75" customHeight="1" x14ac:dyDescent="0.25">
      <c r="A447" s="18"/>
      <c r="B447" s="9"/>
      <c r="C447" s="8"/>
      <c r="D447" s="8"/>
    </row>
    <row r="448" spans="1:4" ht="18.75" customHeight="1" x14ac:dyDescent="0.25">
      <c r="A448" s="18"/>
      <c r="B448" s="9"/>
      <c r="C448" s="8"/>
      <c r="D448" s="8"/>
    </row>
    <row r="449" spans="1:4" ht="18.75" customHeight="1" x14ac:dyDescent="0.25">
      <c r="A449" s="18"/>
      <c r="B449" s="9"/>
      <c r="C449" s="8"/>
      <c r="D449" s="8"/>
    </row>
    <row r="450" spans="1:4" ht="18.75" customHeight="1" x14ac:dyDescent="0.25">
      <c r="A450" s="18"/>
      <c r="B450" s="9"/>
      <c r="C450" s="8"/>
      <c r="D450" s="8"/>
    </row>
    <row r="451" spans="1:4" ht="18.75" customHeight="1" x14ac:dyDescent="0.25">
      <c r="A451" s="18"/>
      <c r="B451" s="9"/>
      <c r="C451" s="8"/>
      <c r="D451" s="8"/>
    </row>
    <row r="452" spans="1:4" ht="18.75" customHeight="1" x14ac:dyDescent="0.25">
      <c r="A452" s="18"/>
      <c r="B452" s="9"/>
      <c r="C452" s="8"/>
      <c r="D452" s="8"/>
    </row>
    <row r="453" spans="1:4" ht="18.75" customHeight="1" x14ac:dyDescent="0.25">
      <c r="A453" s="18"/>
      <c r="B453" s="9"/>
      <c r="C453" s="8"/>
      <c r="D453" s="8"/>
    </row>
    <row r="454" spans="1:4" ht="18.75" customHeight="1" x14ac:dyDescent="0.25">
      <c r="A454" s="18"/>
      <c r="B454" s="9"/>
      <c r="C454" s="8"/>
      <c r="D454" s="8"/>
    </row>
    <row r="455" spans="1:4" ht="18.75" customHeight="1" x14ac:dyDescent="0.25">
      <c r="A455" s="18"/>
      <c r="B455" s="9"/>
      <c r="C455" s="8"/>
      <c r="D455" s="8"/>
    </row>
    <row r="456" spans="1:4" ht="18.75" customHeight="1" x14ac:dyDescent="0.25">
      <c r="A456" s="18"/>
      <c r="B456" s="9"/>
      <c r="C456" s="8"/>
      <c r="D456" s="8"/>
    </row>
    <row r="457" spans="1:4" ht="18.75" customHeight="1" x14ac:dyDescent="0.25">
      <c r="A457" s="18"/>
      <c r="B457" s="9"/>
      <c r="C457" s="8"/>
      <c r="D457" s="8"/>
    </row>
    <row r="458" spans="1:4" ht="18.75" customHeight="1" x14ac:dyDescent="0.25">
      <c r="A458" s="18"/>
      <c r="B458" s="9"/>
      <c r="C458" s="8"/>
      <c r="D458" s="8"/>
    </row>
    <row r="459" spans="1:4" ht="18.75" customHeight="1" x14ac:dyDescent="0.25">
      <c r="A459" s="18"/>
      <c r="B459" s="9"/>
      <c r="C459" s="8"/>
      <c r="D459" s="8"/>
    </row>
    <row r="460" spans="1:4" ht="18.75" customHeight="1" x14ac:dyDescent="0.25">
      <c r="A460" s="18"/>
      <c r="B460" s="9"/>
      <c r="C460" s="8"/>
      <c r="D460" s="8"/>
    </row>
    <row r="461" spans="1:4" ht="18.75" customHeight="1" x14ac:dyDescent="0.25">
      <c r="A461" s="18"/>
      <c r="B461" s="9"/>
      <c r="C461" s="8"/>
      <c r="D461" s="8"/>
    </row>
    <row r="462" spans="1:4" ht="18.75" customHeight="1" x14ac:dyDescent="0.25">
      <c r="A462" s="18"/>
      <c r="B462" s="9"/>
      <c r="C462" s="8"/>
      <c r="D462" s="8"/>
    </row>
    <row r="463" spans="1:4" ht="18.75" customHeight="1" x14ac:dyDescent="0.25">
      <c r="A463" s="18"/>
      <c r="B463" s="9"/>
      <c r="C463" s="8"/>
      <c r="D463" s="8"/>
    </row>
    <row r="464" spans="1:4" ht="18.75" customHeight="1" x14ac:dyDescent="0.25">
      <c r="A464" s="18"/>
      <c r="B464" s="9"/>
      <c r="C464" s="8"/>
      <c r="D464" s="8"/>
    </row>
    <row r="465" spans="1:4" ht="18.75" customHeight="1" x14ac:dyDescent="0.25">
      <c r="A465" s="18"/>
      <c r="B465" s="9"/>
      <c r="C465" s="8"/>
      <c r="D465" s="8"/>
    </row>
    <row r="466" spans="1:4" ht="18.75" customHeight="1" x14ac:dyDescent="0.25">
      <c r="A466" s="18"/>
      <c r="B466" s="9"/>
      <c r="C466" s="8"/>
      <c r="D466" s="8"/>
    </row>
    <row r="467" spans="1:4" ht="18.75" customHeight="1" x14ac:dyDescent="0.25">
      <c r="A467" s="18"/>
      <c r="B467" s="9"/>
      <c r="C467" s="8"/>
      <c r="D467" s="8"/>
    </row>
    <row r="468" spans="1:4" ht="18.75" customHeight="1" x14ac:dyDescent="0.25">
      <c r="A468" s="18"/>
      <c r="B468" s="9"/>
      <c r="C468" s="8"/>
      <c r="D468" s="8"/>
    </row>
    <row r="469" spans="1:4" ht="18.75" customHeight="1" x14ac:dyDescent="0.25">
      <c r="A469" s="18"/>
      <c r="B469" s="9"/>
      <c r="C469" s="8"/>
      <c r="D469" s="8"/>
    </row>
    <row r="470" spans="1:4" ht="18.75" customHeight="1" x14ac:dyDescent="0.25">
      <c r="A470" s="18"/>
      <c r="B470" s="9"/>
      <c r="C470" s="8"/>
      <c r="D470" s="8"/>
    </row>
    <row r="471" spans="1:4" ht="18.75" customHeight="1" x14ac:dyDescent="0.25">
      <c r="A471" s="18"/>
      <c r="B471" s="9"/>
      <c r="C471" s="8"/>
      <c r="D471" s="8"/>
    </row>
    <row r="472" spans="1:4" ht="18.75" customHeight="1" x14ac:dyDescent="0.25">
      <c r="A472" s="18"/>
      <c r="B472" s="9"/>
      <c r="C472" s="8"/>
      <c r="D472" s="8"/>
    </row>
    <row r="473" spans="1:4" ht="18.75" customHeight="1" x14ac:dyDescent="0.25">
      <c r="A473" s="18"/>
      <c r="B473" s="9"/>
      <c r="C473" s="8"/>
      <c r="D473" s="8"/>
    </row>
    <row r="474" spans="1:4" ht="18.75" customHeight="1" x14ac:dyDescent="0.25">
      <c r="A474" s="18"/>
      <c r="B474" s="9"/>
      <c r="C474" s="8"/>
      <c r="D474" s="8"/>
    </row>
    <row r="475" spans="1:4" ht="18.75" customHeight="1" x14ac:dyDescent="0.25">
      <c r="A475" s="18"/>
      <c r="B475" s="9"/>
      <c r="C475" s="8"/>
      <c r="D475" s="8"/>
    </row>
    <row r="476" spans="1:4" ht="18.75" customHeight="1" x14ac:dyDescent="0.25">
      <c r="A476" s="18"/>
      <c r="B476" s="9"/>
      <c r="C476" s="8"/>
      <c r="D476" s="8"/>
    </row>
    <row r="477" spans="1:4" ht="18.75" customHeight="1" x14ac:dyDescent="0.25">
      <c r="A477" s="18"/>
      <c r="B477" s="9"/>
      <c r="C477" s="8"/>
      <c r="D477" s="8"/>
    </row>
    <row r="478" spans="1:4" ht="18.75" customHeight="1" x14ac:dyDescent="0.25">
      <c r="A478" s="18"/>
      <c r="B478" s="9"/>
      <c r="C478" s="8"/>
      <c r="D478" s="8"/>
    </row>
    <row r="479" spans="1:4" ht="18.75" customHeight="1" x14ac:dyDescent="0.25">
      <c r="A479" s="18"/>
      <c r="B479" s="9"/>
      <c r="C479" s="8"/>
      <c r="D479" s="8"/>
    </row>
    <row r="480" spans="1:4" ht="18.75" customHeight="1" x14ac:dyDescent="0.25">
      <c r="A480" s="18"/>
      <c r="B480" s="9"/>
      <c r="C480" s="8"/>
      <c r="D480" s="8"/>
    </row>
    <row r="481" spans="1:4" ht="18.75" customHeight="1" x14ac:dyDescent="0.25">
      <c r="A481" s="18"/>
      <c r="B481" s="9"/>
      <c r="C481" s="8"/>
      <c r="D481" s="8"/>
    </row>
    <row r="482" spans="1:4" ht="18.75" customHeight="1" x14ac:dyDescent="0.25">
      <c r="A482" s="18"/>
      <c r="B482" s="9"/>
      <c r="C482" s="8"/>
      <c r="D482" s="8"/>
    </row>
    <row r="483" spans="1:4" ht="18.75" customHeight="1" x14ac:dyDescent="0.25">
      <c r="A483" s="18"/>
      <c r="B483" s="9"/>
      <c r="C483" s="8"/>
      <c r="D483" s="8"/>
    </row>
    <row r="484" spans="1:4" ht="18.75" customHeight="1" x14ac:dyDescent="0.25">
      <c r="A484" s="18"/>
      <c r="B484" s="9"/>
      <c r="C484" s="8"/>
      <c r="D484" s="8"/>
    </row>
    <row r="485" spans="1:4" ht="18.75" customHeight="1" x14ac:dyDescent="0.25">
      <c r="A485" s="18"/>
      <c r="B485" s="9"/>
      <c r="C485" s="8"/>
      <c r="D485" s="8"/>
    </row>
    <row r="486" spans="1:4" ht="18.75" customHeight="1" x14ac:dyDescent="0.25">
      <c r="A486" s="18"/>
      <c r="B486" s="9"/>
      <c r="C486" s="8"/>
      <c r="D486" s="8"/>
    </row>
    <row r="487" spans="1:4" ht="18.75" customHeight="1" x14ac:dyDescent="0.25">
      <c r="A487" s="18"/>
      <c r="B487" s="9"/>
      <c r="C487" s="8"/>
      <c r="D487" s="8"/>
    </row>
    <row r="488" spans="1:4" ht="18.75" customHeight="1" x14ac:dyDescent="0.25">
      <c r="A488" s="18"/>
      <c r="B488" s="9"/>
      <c r="C488" s="8"/>
      <c r="D488" s="8"/>
    </row>
    <row r="489" spans="1:4" ht="18.75" customHeight="1" x14ac:dyDescent="0.25">
      <c r="A489" s="18"/>
      <c r="B489" s="9"/>
      <c r="C489" s="8"/>
      <c r="D489" s="8"/>
    </row>
    <row r="490" spans="1:4" ht="18.75" customHeight="1" x14ac:dyDescent="0.25">
      <c r="A490" s="18"/>
      <c r="B490" s="9"/>
      <c r="C490" s="8"/>
      <c r="D490" s="8"/>
    </row>
    <row r="491" spans="1:4" ht="18.75" customHeight="1" x14ac:dyDescent="0.25">
      <c r="A491" s="18"/>
      <c r="B491" s="9"/>
      <c r="C491" s="8"/>
      <c r="D491" s="8"/>
    </row>
    <row r="492" spans="1:4" ht="18.75" customHeight="1" x14ac:dyDescent="0.25">
      <c r="A492" s="18"/>
      <c r="B492" s="9"/>
      <c r="C492" s="8"/>
      <c r="D492" s="8"/>
    </row>
    <row r="493" spans="1:4" ht="18.75" customHeight="1" x14ac:dyDescent="0.25">
      <c r="A493" s="18"/>
      <c r="B493" s="9"/>
      <c r="C493" s="8"/>
      <c r="D493" s="8"/>
    </row>
    <row r="494" spans="1:4" ht="18.75" customHeight="1" x14ac:dyDescent="0.25">
      <c r="A494" s="18"/>
      <c r="B494" s="9"/>
      <c r="C494" s="8"/>
      <c r="D494" s="8"/>
    </row>
    <row r="495" spans="1:4" ht="18.75" customHeight="1" x14ac:dyDescent="0.25">
      <c r="A495" s="18"/>
      <c r="B495" s="9"/>
      <c r="C495" s="8"/>
      <c r="D495" s="8"/>
    </row>
    <row r="496" spans="1:4" ht="18.75" customHeight="1" x14ac:dyDescent="0.25">
      <c r="A496" s="18"/>
      <c r="B496" s="9"/>
      <c r="C496" s="8"/>
      <c r="D496" s="8"/>
    </row>
    <row r="497" spans="1:4" ht="18.75" customHeight="1" x14ac:dyDescent="0.25">
      <c r="A497" s="18"/>
      <c r="B497" s="9"/>
      <c r="C497" s="8"/>
      <c r="D497" s="8"/>
    </row>
    <row r="498" spans="1:4" ht="18.75" customHeight="1" x14ac:dyDescent="0.25">
      <c r="A498" s="18"/>
      <c r="B498" s="9"/>
      <c r="C498" s="8"/>
      <c r="D498" s="8"/>
    </row>
    <row r="499" spans="1:4" ht="18.75" customHeight="1" x14ac:dyDescent="0.25">
      <c r="A499" s="18"/>
      <c r="B499" s="9"/>
      <c r="C499" s="8"/>
      <c r="D499" s="8"/>
    </row>
    <row r="500" spans="1:4" ht="18.75" customHeight="1" x14ac:dyDescent="0.25">
      <c r="A500" s="18"/>
      <c r="B500" s="9"/>
      <c r="C500" s="8"/>
      <c r="D500" s="8"/>
    </row>
    <row r="501" spans="1:4" ht="18.75" customHeight="1" x14ac:dyDescent="0.25">
      <c r="A501" s="18"/>
      <c r="B501" s="9"/>
      <c r="C501" s="8"/>
      <c r="D501" s="8"/>
    </row>
    <row r="502" spans="1:4" ht="18.75" customHeight="1" x14ac:dyDescent="0.25">
      <c r="A502" s="18"/>
      <c r="B502" s="9"/>
      <c r="C502" s="8"/>
      <c r="D502" s="8"/>
    </row>
    <row r="503" spans="1:4" ht="18.75" customHeight="1" x14ac:dyDescent="0.25">
      <c r="A503" s="18"/>
      <c r="B503" s="9"/>
      <c r="C503" s="8"/>
      <c r="D503" s="8"/>
    </row>
    <row r="504" spans="1:4" ht="18.75" customHeight="1" x14ac:dyDescent="0.25">
      <c r="A504" s="18"/>
      <c r="B504" s="9"/>
      <c r="C504" s="8"/>
      <c r="D504" s="8"/>
    </row>
    <row r="505" spans="1:4" ht="18.75" customHeight="1" x14ac:dyDescent="0.25">
      <c r="A505" s="18"/>
      <c r="B505" s="9"/>
      <c r="C505" s="8"/>
      <c r="D505" s="8"/>
    </row>
    <row r="506" spans="1:4" ht="18.75" customHeight="1" x14ac:dyDescent="0.25">
      <c r="A506" s="18"/>
      <c r="B506" s="9"/>
      <c r="C506" s="8"/>
      <c r="D506" s="8"/>
    </row>
    <row r="507" spans="1:4" ht="18.75" customHeight="1" x14ac:dyDescent="0.25">
      <c r="A507" s="18"/>
      <c r="B507" s="9"/>
      <c r="C507" s="8"/>
      <c r="D507" s="8"/>
    </row>
    <row r="508" spans="1:4" ht="18.75" customHeight="1" x14ac:dyDescent="0.25">
      <c r="A508" s="18"/>
      <c r="B508" s="9"/>
      <c r="C508" s="8"/>
      <c r="D508" s="8"/>
    </row>
    <row r="509" spans="1:4" ht="18.75" customHeight="1" x14ac:dyDescent="0.25">
      <c r="A509" s="18"/>
      <c r="B509" s="9"/>
      <c r="C509" s="8"/>
      <c r="D509" s="8"/>
    </row>
    <row r="510" spans="1:4" ht="18.75" customHeight="1" x14ac:dyDescent="0.25">
      <c r="A510" s="18"/>
      <c r="B510" s="9"/>
      <c r="C510" s="8"/>
      <c r="D510" s="8"/>
    </row>
    <row r="511" spans="1:4" ht="18.75" customHeight="1" x14ac:dyDescent="0.25">
      <c r="A511" s="18"/>
      <c r="B511" s="9"/>
      <c r="C511" s="8"/>
      <c r="D511" s="8"/>
    </row>
    <row r="512" spans="1:4" ht="18.75" customHeight="1" x14ac:dyDescent="0.25">
      <c r="A512" s="18"/>
      <c r="B512" s="9"/>
      <c r="C512" s="8"/>
      <c r="D512" s="8"/>
    </row>
    <row r="513" spans="1:4" ht="18.75" customHeight="1" x14ac:dyDescent="0.25">
      <c r="A513" s="18"/>
      <c r="B513" s="9"/>
      <c r="C513" s="8"/>
      <c r="D513" s="8"/>
    </row>
    <row r="514" spans="1:4" ht="18.75" customHeight="1" x14ac:dyDescent="0.25">
      <c r="A514" s="18"/>
      <c r="B514" s="9"/>
      <c r="C514" s="8"/>
      <c r="D514" s="8"/>
    </row>
    <row r="515" spans="1:4" ht="18.75" customHeight="1" x14ac:dyDescent="0.25">
      <c r="A515" s="18"/>
      <c r="B515" s="9"/>
    </row>
    <row r="516" spans="1:4" ht="18.75" customHeight="1" x14ac:dyDescent="0.25">
      <c r="A516" s="18"/>
      <c r="B516" s="9"/>
      <c r="C516" s="9"/>
      <c r="D516" s="9"/>
    </row>
    <row r="517" spans="1:4" ht="18.75" customHeight="1" x14ac:dyDescent="0.25">
      <c r="A517" s="18"/>
      <c r="B517" s="9"/>
      <c r="C517" s="9"/>
      <c r="D517" s="9"/>
    </row>
    <row r="518" spans="1:4" ht="18.75" customHeight="1" x14ac:dyDescent="0.25">
      <c r="A518" s="18"/>
      <c r="B518" s="9"/>
      <c r="C518" s="9"/>
      <c r="D518" s="9"/>
    </row>
    <row r="519" spans="1:4" ht="18.75" customHeight="1" x14ac:dyDescent="0.25">
      <c r="A519" s="18"/>
      <c r="B519" s="9"/>
      <c r="C519" s="9"/>
      <c r="D519" s="9"/>
    </row>
    <row r="520" spans="1:4" ht="18.75" customHeight="1" x14ac:dyDescent="0.25">
      <c r="A520" s="18"/>
      <c r="B520" s="9"/>
      <c r="C520" s="9"/>
      <c r="D520" s="9"/>
    </row>
    <row r="521" spans="1:4" ht="18.75" customHeight="1" x14ac:dyDescent="0.25">
      <c r="A521" s="18"/>
      <c r="B521" s="9"/>
      <c r="C521" s="9"/>
      <c r="D521" s="9"/>
    </row>
    <row r="522" spans="1:4" ht="18.75" customHeight="1" x14ac:dyDescent="0.25">
      <c r="A522" s="18"/>
      <c r="B522" s="9"/>
      <c r="C522" s="9"/>
      <c r="D522" s="9"/>
    </row>
    <row r="523" spans="1:4" ht="18.75" customHeight="1" x14ac:dyDescent="0.25">
      <c r="B523" s="9"/>
      <c r="C523" s="9"/>
      <c r="D523" s="9"/>
    </row>
    <row r="524" spans="1:4" ht="18.75" customHeight="1" x14ac:dyDescent="0.25">
      <c r="B524" s="9"/>
      <c r="C524" s="9"/>
      <c r="D524" s="9"/>
    </row>
    <row r="525" spans="1:4" ht="18.75" customHeight="1" x14ac:dyDescent="0.25">
      <c r="B525" s="9"/>
      <c r="C525" s="9"/>
      <c r="D525" s="9"/>
    </row>
    <row r="526" spans="1:4" ht="18.75" customHeight="1" x14ac:dyDescent="0.25">
      <c r="B526" s="9"/>
      <c r="C526" s="9"/>
      <c r="D526" s="9"/>
    </row>
    <row r="527" spans="1:4" ht="18.75" customHeight="1" x14ac:dyDescent="0.25">
      <c r="B527" s="9"/>
      <c r="C527" s="9"/>
      <c r="D527" s="9"/>
    </row>
    <row r="528" spans="1:4" ht="18.75" customHeight="1" x14ac:dyDescent="0.25">
      <c r="B528" s="9"/>
      <c r="C528" s="9"/>
      <c r="D528" s="9"/>
    </row>
    <row r="529" spans="2:4" ht="18.75" customHeight="1" x14ac:dyDescent="0.25">
      <c r="B529" s="9"/>
      <c r="C529" s="9"/>
      <c r="D529" s="9"/>
    </row>
    <row r="530" spans="2:4" ht="18.75" customHeight="1" x14ac:dyDescent="0.25">
      <c r="B530" s="9"/>
      <c r="C530" s="9"/>
      <c r="D530" s="9"/>
    </row>
    <row r="531" spans="2:4" ht="18.75" customHeight="1" x14ac:dyDescent="0.25">
      <c r="B531" s="9"/>
      <c r="C531" s="9"/>
      <c r="D531" s="9"/>
    </row>
    <row r="532" spans="2:4" ht="18.75" customHeight="1" x14ac:dyDescent="0.25">
      <c r="B532" s="9"/>
      <c r="C532" s="9"/>
      <c r="D532" s="9"/>
    </row>
    <row r="533" spans="2:4" ht="18.75" customHeight="1" x14ac:dyDescent="0.25">
      <c r="B533" s="9"/>
      <c r="C533" s="9"/>
      <c r="D533" s="9"/>
    </row>
    <row r="534" spans="2:4" ht="18.75" customHeight="1" x14ac:dyDescent="0.25">
      <c r="B534" s="9"/>
      <c r="C534" s="9"/>
      <c r="D534" s="9"/>
    </row>
    <row r="535" spans="2:4" ht="18.75" customHeight="1" x14ac:dyDescent="0.25">
      <c r="B535" s="9"/>
      <c r="C535" s="9"/>
      <c r="D535" s="9"/>
    </row>
    <row r="536" spans="2:4" ht="18.75" customHeight="1" x14ac:dyDescent="0.25">
      <c r="B536" s="9"/>
      <c r="C536" s="9"/>
      <c r="D536" s="9"/>
    </row>
    <row r="537" spans="2:4" ht="18.75" customHeight="1" x14ac:dyDescent="0.25">
      <c r="B537" s="9"/>
      <c r="C537" s="9"/>
      <c r="D537" s="9"/>
    </row>
    <row r="538" spans="2:4" ht="18.75" customHeight="1" x14ac:dyDescent="0.25">
      <c r="B538" s="9"/>
      <c r="C538" s="9"/>
      <c r="D538" s="9"/>
    </row>
    <row r="539" spans="2:4" ht="18.75" customHeight="1" x14ac:dyDescent="0.25">
      <c r="B539" s="9"/>
      <c r="C539" s="9"/>
      <c r="D539" s="9"/>
    </row>
    <row r="540" spans="2:4" ht="18.75" customHeight="1" x14ac:dyDescent="0.25">
      <c r="B540" s="9"/>
      <c r="C540" s="9"/>
      <c r="D540" s="9"/>
    </row>
    <row r="541" spans="2:4" ht="18.75" customHeight="1" x14ac:dyDescent="0.25">
      <c r="B541" s="9"/>
      <c r="C541" s="9"/>
      <c r="D541" s="9"/>
    </row>
    <row r="542" spans="2:4" ht="18.75" customHeight="1" x14ac:dyDescent="0.25">
      <c r="B542" s="9"/>
      <c r="C542" s="9"/>
      <c r="D542" s="9"/>
    </row>
    <row r="543" spans="2:4" ht="18.75" customHeight="1" x14ac:dyDescent="0.25">
      <c r="B543" s="9"/>
      <c r="C543" s="9"/>
      <c r="D543" s="9"/>
    </row>
    <row r="544" spans="2:4" ht="18.75" customHeight="1" x14ac:dyDescent="0.25">
      <c r="B544" s="9"/>
      <c r="C544" s="9"/>
      <c r="D544" s="9"/>
    </row>
    <row r="545" spans="2:4" ht="18.75" customHeight="1" x14ac:dyDescent="0.25">
      <c r="B545" s="9"/>
      <c r="C545" s="9"/>
      <c r="D545" s="9"/>
    </row>
    <row r="546" spans="2:4" ht="18.75" customHeight="1" x14ac:dyDescent="0.25">
      <c r="B546" s="9"/>
      <c r="C546" s="9"/>
      <c r="D546" s="9"/>
    </row>
    <row r="547" spans="2:4" ht="18.75" customHeight="1" x14ac:dyDescent="0.25">
      <c r="B547" s="9"/>
      <c r="C547" s="9"/>
      <c r="D547" s="9"/>
    </row>
    <row r="548" spans="2:4" ht="18.75" customHeight="1" x14ac:dyDescent="0.25">
      <c r="B548" s="9"/>
      <c r="C548" s="9"/>
      <c r="D548" s="9"/>
    </row>
    <row r="549" spans="2:4" ht="18.75" customHeight="1" x14ac:dyDescent="0.25">
      <c r="B549" s="9"/>
      <c r="C549" s="9"/>
      <c r="D549" s="9"/>
    </row>
    <row r="550" spans="2:4" ht="18.75" customHeight="1" x14ac:dyDescent="0.25">
      <c r="B550" s="9"/>
      <c r="C550" s="9"/>
      <c r="D550" s="9"/>
    </row>
    <row r="551" spans="2:4" ht="18.75" customHeight="1" x14ac:dyDescent="0.25">
      <c r="B551" s="9"/>
      <c r="C551" s="9"/>
      <c r="D551" s="9"/>
    </row>
    <row r="552" spans="2:4" ht="18.75" customHeight="1" x14ac:dyDescent="0.25">
      <c r="B552" s="9"/>
      <c r="C552" s="9"/>
      <c r="D552" s="9"/>
    </row>
    <row r="553" spans="2:4" ht="18.75" customHeight="1" x14ac:dyDescent="0.25">
      <c r="B553" s="9"/>
      <c r="C553" s="9"/>
      <c r="D553" s="9"/>
    </row>
    <row r="554" spans="2:4" ht="18.75" customHeight="1" x14ac:dyDescent="0.25">
      <c r="B554" s="9"/>
      <c r="C554" s="9"/>
      <c r="D554" s="9"/>
    </row>
    <row r="555" spans="2:4" ht="18.75" customHeight="1" x14ac:dyDescent="0.25">
      <c r="B555" s="9"/>
      <c r="C555" s="9"/>
      <c r="D555" s="9"/>
    </row>
    <row r="556" spans="2:4" ht="18.75" customHeight="1" x14ac:dyDescent="0.25">
      <c r="B556" s="9"/>
      <c r="C556" s="9"/>
      <c r="D556" s="9"/>
    </row>
    <row r="557" spans="2:4" ht="18.75" customHeight="1" x14ac:dyDescent="0.25">
      <c r="B557" s="9"/>
      <c r="C557" s="9"/>
      <c r="D557" s="9"/>
    </row>
    <row r="558" spans="2:4" ht="18.75" customHeight="1" x14ac:dyDescent="0.25">
      <c r="B558" s="9"/>
      <c r="C558" s="9"/>
      <c r="D558" s="9"/>
    </row>
    <row r="559" spans="2:4" ht="18.75" customHeight="1" x14ac:dyDescent="0.25">
      <c r="B559" s="9"/>
      <c r="C559" s="9"/>
      <c r="D559" s="9"/>
    </row>
    <row r="560" spans="2:4" ht="18.75" customHeight="1" x14ac:dyDescent="0.25">
      <c r="B560" s="9"/>
      <c r="C560" s="9"/>
      <c r="D560" s="9"/>
    </row>
    <row r="561" spans="2:4" ht="18.75" customHeight="1" x14ac:dyDescent="0.25">
      <c r="B561" s="9"/>
      <c r="C561" s="9"/>
      <c r="D561" s="9"/>
    </row>
    <row r="562" spans="2:4" ht="18.75" customHeight="1" x14ac:dyDescent="0.25">
      <c r="B562" s="9"/>
      <c r="C562" s="9"/>
      <c r="D562" s="9"/>
    </row>
    <row r="563" spans="2:4" ht="18.75" customHeight="1" x14ac:dyDescent="0.25">
      <c r="B563" s="9"/>
      <c r="C563" s="9"/>
      <c r="D563" s="9"/>
    </row>
    <row r="564" spans="2:4" ht="18.75" customHeight="1" x14ac:dyDescent="0.25">
      <c r="B564" s="9"/>
      <c r="C564" s="9"/>
      <c r="D564" s="9"/>
    </row>
    <row r="565" spans="2:4" ht="18.75" customHeight="1" x14ac:dyDescent="0.25">
      <c r="B565" s="9"/>
      <c r="C565" s="9"/>
      <c r="D565" s="9"/>
    </row>
    <row r="566" spans="2:4" ht="18.75" customHeight="1" x14ac:dyDescent="0.25">
      <c r="B566" s="9"/>
      <c r="C566" s="9"/>
      <c r="D566" s="9"/>
    </row>
    <row r="567" spans="2:4" ht="18.75" customHeight="1" x14ac:dyDescent="0.25">
      <c r="B567" s="9"/>
      <c r="C567" s="9"/>
      <c r="D567" s="9"/>
    </row>
    <row r="568" spans="2:4" ht="18.75" customHeight="1" x14ac:dyDescent="0.25">
      <c r="B568" s="9"/>
      <c r="C568" s="9"/>
      <c r="D568" s="9"/>
    </row>
    <row r="569" spans="2:4" ht="18.75" customHeight="1" x14ac:dyDescent="0.25">
      <c r="B569" s="9"/>
      <c r="C569" s="9"/>
      <c r="D569" s="9"/>
    </row>
    <row r="570" spans="2:4" ht="18.75" customHeight="1" x14ac:dyDescent="0.25">
      <c r="B570" s="9"/>
      <c r="C570" s="9"/>
      <c r="D570" s="9"/>
    </row>
    <row r="571" spans="2:4" ht="18.75" customHeight="1" x14ac:dyDescent="0.25">
      <c r="B571" s="9"/>
      <c r="C571" s="9"/>
      <c r="D571" s="9"/>
    </row>
    <row r="572" spans="2:4" ht="18.75" customHeight="1" x14ac:dyDescent="0.25">
      <c r="B572" s="9"/>
      <c r="C572" s="9"/>
      <c r="D572" s="9"/>
    </row>
    <row r="573" spans="2:4" ht="18.75" customHeight="1" x14ac:dyDescent="0.25">
      <c r="B573" s="9"/>
      <c r="C573" s="9"/>
      <c r="D573" s="9"/>
    </row>
    <row r="574" spans="2:4" ht="18.75" customHeight="1" x14ac:dyDescent="0.25">
      <c r="B574" s="9"/>
      <c r="C574" s="9"/>
      <c r="D574" s="9"/>
    </row>
    <row r="575" spans="2:4" ht="18.75" customHeight="1" x14ac:dyDescent="0.25">
      <c r="B575" s="9"/>
      <c r="C575" s="9"/>
      <c r="D575" s="9"/>
    </row>
    <row r="576" spans="2:4" ht="18.75" customHeight="1" x14ac:dyDescent="0.25">
      <c r="B576" s="9"/>
      <c r="C576" s="9"/>
      <c r="D576" s="9"/>
    </row>
    <row r="577" spans="2:4" ht="18.75" customHeight="1" x14ac:dyDescent="0.25">
      <c r="B577" s="9"/>
      <c r="C577" s="9"/>
      <c r="D577" s="9"/>
    </row>
    <row r="578" spans="2:4" ht="18.75" customHeight="1" x14ac:dyDescent="0.25">
      <c r="B578" s="9"/>
      <c r="C578" s="9"/>
      <c r="D578" s="9"/>
    </row>
    <row r="579" spans="2:4" ht="18.75" customHeight="1" x14ac:dyDescent="0.25">
      <c r="B579" s="9"/>
      <c r="C579" s="9"/>
      <c r="D579" s="9"/>
    </row>
    <row r="580" spans="2:4" ht="18.75" customHeight="1" x14ac:dyDescent="0.25">
      <c r="B580" s="9"/>
      <c r="C580" s="9"/>
      <c r="D580" s="9"/>
    </row>
    <row r="581" spans="2:4" ht="18.75" customHeight="1" x14ac:dyDescent="0.25">
      <c r="B581" s="9"/>
      <c r="C581" s="9"/>
      <c r="D581" s="9"/>
    </row>
    <row r="582" spans="2:4" ht="18.75" customHeight="1" x14ac:dyDescent="0.25">
      <c r="B582" s="9"/>
      <c r="C582" s="9"/>
      <c r="D582" s="9"/>
    </row>
    <row r="583" spans="2:4" ht="18.75" customHeight="1" x14ac:dyDescent="0.25">
      <c r="B583" s="9"/>
      <c r="C583" s="9"/>
      <c r="D583" s="9"/>
    </row>
    <row r="584" spans="2:4" ht="18.75" customHeight="1" x14ac:dyDescent="0.25">
      <c r="B584" s="9"/>
      <c r="C584" s="9"/>
      <c r="D584" s="9"/>
    </row>
    <row r="585" spans="2:4" ht="18.75" customHeight="1" x14ac:dyDescent="0.25">
      <c r="B585" s="9"/>
      <c r="C585" s="9"/>
      <c r="D585" s="9"/>
    </row>
    <row r="586" spans="2:4" ht="18.75" customHeight="1" x14ac:dyDescent="0.25">
      <c r="B586" s="9"/>
      <c r="C586" s="9"/>
      <c r="D586" s="9"/>
    </row>
    <row r="587" spans="2:4" ht="18.75" customHeight="1" x14ac:dyDescent="0.25">
      <c r="B587" s="9"/>
      <c r="C587" s="9"/>
      <c r="D587" s="9"/>
    </row>
    <row r="588" spans="2:4" ht="18.75" customHeight="1" x14ac:dyDescent="0.25">
      <c r="B588" s="9"/>
      <c r="C588" s="9"/>
      <c r="D588" s="9"/>
    </row>
    <row r="589" spans="2:4" ht="18.75" customHeight="1" x14ac:dyDescent="0.25">
      <c r="B589" s="9"/>
      <c r="C589" s="9"/>
      <c r="D589" s="9"/>
    </row>
    <row r="590" spans="2:4" ht="18.75" customHeight="1" x14ac:dyDescent="0.25">
      <c r="B590" s="9"/>
      <c r="C590" s="9"/>
      <c r="D590" s="9"/>
    </row>
    <row r="591" spans="2:4" ht="18.75" customHeight="1" x14ac:dyDescent="0.25">
      <c r="B591" s="9"/>
      <c r="C591" s="9"/>
      <c r="D591" s="9"/>
    </row>
    <row r="592" spans="2:4" ht="18.75" customHeight="1" x14ac:dyDescent="0.25">
      <c r="B592" s="9"/>
      <c r="C592" s="9"/>
      <c r="D592" s="9"/>
    </row>
    <row r="593" spans="2:4" ht="18.75" customHeight="1" x14ac:dyDescent="0.25">
      <c r="B593" s="9"/>
      <c r="C593" s="9"/>
      <c r="D593" s="9"/>
    </row>
    <row r="594" spans="2:4" ht="18.75" customHeight="1" x14ac:dyDescent="0.25">
      <c r="B594" s="9"/>
      <c r="C594" s="9"/>
      <c r="D594" s="9"/>
    </row>
    <row r="595" spans="2:4" ht="18.75" customHeight="1" x14ac:dyDescent="0.25">
      <c r="B595" s="9"/>
      <c r="C595" s="9"/>
      <c r="D595" s="9"/>
    </row>
    <row r="596" spans="2:4" ht="18.75" customHeight="1" x14ac:dyDescent="0.25">
      <c r="B596" s="9"/>
      <c r="C596" s="9"/>
      <c r="D596" s="9"/>
    </row>
    <row r="597" spans="2:4" ht="18.75" customHeight="1" x14ac:dyDescent="0.25">
      <c r="B597" s="9"/>
      <c r="C597" s="9"/>
      <c r="D597" s="9"/>
    </row>
    <row r="598" spans="2:4" ht="18.75" customHeight="1" x14ac:dyDescent="0.25">
      <c r="B598" s="9"/>
      <c r="C598" s="9"/>
      <c r="D598" s="9"/>
    </row>
    <row r="599" spans="2:4" ht="18.75" customHeight="1" x14ac:dyDescent="0.25">
      <c r="B599" s="9"/>
      <c r="C599" s="9"/>
      <c r="D599" s="9"/>
    </row>
    <row r="600" spans="2:4" ht="18.75" customHeight="1" x14ac:dyDescent="0.25">
      <c r="B600" s="9"/>
      <c r="C600" s="9"/>
      <c r="D600" s="9"/>
    </row>
    <row r="601" spans="2:4" ht="18.75" customHeight="1" x14ac:dyDescent="0.25">
      <c r="B601" s="9"/>
      <c r="C601" s="9"/>
      <c r="D601" s="9"/>
    </row>
    <row r="602" spans="2:4" ht="18.75" customHeight="1" x14ac:dyDescent="0.25">
      <c r="B602" s="9"/>
      <c r="C602" s="9"/>
      <c r="D602" s="9"/>
    </row>
    <row r="603" spans="2:4" ht="18.75" customHeight="1" x14ac:dyDescent="0.25">
      <c r="B603" s="9"/>
      <c r="C603" s="9"/>
      <c r="D603" s="9"/>
    </row>
    <row r="604" spans="2:4" ht="18.75" customHeight="1" x14ac:dyDescent="0.25">
      <c r="B604" s="9"/>
      <c r="C604" s="9"/>
      <c r="D604" s="9"/>
    </row>
    <row r="605" spans="2:4" ht="18.75" customHeight="1" x14ac:dyDescent="0.25">
      <c r="B605" s="9"/>
      <c r="C605" s="9"/>
      <c r="D605" s="9"/>
    </row>
    <row r="606" spans="2:4" ht="18.75" customHeight="1" x14ac:dyDescent="0.25">
      <c r="B606" s="9"/>
      <c r="C606" s="9"/>
      <c r="D606" s="9"/>
    </row>
    <row r="607" spans="2:4" ht="18.75" customHeight="1" x14ac:dyDescent="0.25">
      <c r="B607" s="9"/>
      <c r="C607" s="9"/>
      <c r="D607" s="9"/>
    </row>
    <row r="608" spans="2:4" ht="18.75" customHeight="1" x14ac:dyDescent="0.25">
      <c r="B608" s="9"/>
      <c r="C608" s="9"/>
      <c r="D608" s="9"/>
    </row>
    <row r="609" spans="2:4" ht="18.75" customHeight="1" x14ac:dyDescent="0.25">
      <c r="B609" s="9"/>
      <c r="C609" s="9"/>
      <c r="D609" s="9"/>
    </row>
    <row r="610" spans="2:4" ht="18.75" customHeight="1" x14ac:dyDescent="0.25">
      <c r="B610" s="9"/>
      <c r="C610" s="9"/>
      <c r="D610" s="9"/>
    </row>
    <row r="611" spans="2:4" ht="18.75" customHeight="1" x14ac:dyDescent="0.25">
      <c r="B611" s="9"/>
      <c r="C611" s="9"/>
      <c r="D611" s="9"/>
    </row>
    <row r="612" spans="2:4" ht="18.75" customHeight="1" x14ac:dyDescent="0.25">
      <c r="B612" s="9"/>
      <c r="C612" s="9"/>
      <c r="D612" s="9"/>
    </row>
    <row r="613" spans="2:4" ht="18.75" customHeight="1" x14ac:dyDescent="0.25">
      <c r="B613" s="9"/>
      <c r="C613" s="9"/>
      <c r="D613" s="9"/>
    </row>
    <row r="614" spans="2:4" ht="18.75" customHeight="1" x14ac:dyDescent="0.25">
      <c r="B614" s="9"/>
      <c r="C614" s="9"/>
      <c r="D614" s="9"/>
    </row>
    <row r="615" spans="2:4" ht="18.75" customHeight="1" x14ac:dyDescent="0.25">
      <c r="B615" s="9"/>
      <c r="C615" s="9"/>
      <c r="D615" s="9"/>
    </row>
    <row r="616" spans="2:4" ht="18.75" customHeight="1" x14ac:dyDescent="0.25">
      <c r="B616" s="9"/>
      <c r="C616" s="9"/>
      <c r="D616" s="9"/>
    </row>
    <row r="617" spans="2:4" ht="18.75" customHeight="1" x14ac:dyDescent="0.25">
      <c r="B617" s="9"/>
      <c r="C617" s="9"/>
      <c r="D617" s="9"/>
    </row>
    <row r="618" spans="2:4" ht="18.75" customHeight="1" x14ac:dyDescent="0.25">
      <c r="B618" s="9"/>
      <c r="C618" s="9"/>
      <c r="D618" s="9"/>
    </row>
    <row r="619" spans="2:4" ht="18.75" customHeight="1" x14ac:dyDescent="0.25">
      <c r="B619" s="9"/>
      <c r="C619" s="9"/>
      <c r="D619" s="9"/>
    </row>
    <row r="620" spans="2:4" ht="18.75" customHeight="1" x14ac:dyDescent="0.25">
      <c r="B620" s="9"/>
      <c r="C620" s="9"/>
      <c r="D620" s="9"/>
    </row>
    <row r="621" spans="2:4" ht="18.75" customHeight="1" x14ac:dyDescent="0.25">
      <c r="B621" s="9"/>
      <c r="C621" s="9"/>
      <c r="D621" s="9"/>
    </row>
    <row r="622" spans="2:4" ht="18.75" customHeight="1" x14ac:dyDescent="0.25">
      <c r="B622" s="9"/>
      <c r="C622" s="9"/>
      <c r="D622" s="9"/>
    </row>
    <row r="623" spans="2:4" ht="18.75" customHeight="1" x14ac:dyDescent="0.25">
      <c r="B623" s="9"/>
      <c r="C623" s="9"/>
      <c r="D623" s="9"/>
    </row>
    <row r="624" spans="2:4" ht="18.75" customHeight="1" x14ac:dyDescent="0.25">
      <c r="B624" s="9"/>
      <c r="C624" s="9"/>
      <c r="D624" s="9"/>
    </row>
    <row r="625" spans="2:4" ht="18.75" customHeight="1" x14ac:dyDescent="0.25">
      <c r="B625" s="9"/>
      <c r="C625" s="9"/>
      <c r="D625" s="9"/>
    </row>
    <row r="626" spans="2:4" ht="18.75" customHeight="1" x14ac:dyDescent="0.25">
      <c r="B626" s="9"/>
      <c r="C626" s="9"/>
      <c r="D626" s="9"/>
    </row>
    <row r="627" spans="2:4" ht="18.75" customHeight="1" x14ac:dyDescent="0.25">
      <c r="B627" s="9"/>
      <c r="C627" s="9"/>
      <c r="D627" s="9"/>
    </row>
    <row r="628" spans="2:4" ht="18.75" customHeight="1" x14ac:dyDescent="0.25">
      <c r="B628" s="9"/>
      <c r="C628" s="9"/>
      <c r="D628" s="9"/>
    </row>
    <row r="629" spans="2:4" ht="18.75" customHeight="1" x14ac:dyDescent="0.25">
      <c r="B629" s="9"/>
      <c r="C629" s="9"/>
      <c r="D629" s="9"/>
    </row>
    <row r="630" spans="2:4" ht="18.75" customHeight="1" x14ac:dyDescent="0.25">
      <c r="B630" s="9"/>
      <c r="C630" s="9"/>
      <c r="D630" s="9"/>
    </row>
    <row r="631" spans="2:4" ht="18.75" customHeight="1" x14ac:dyDescent="0.25">
      <c r="B631" s="9"/>
      <c r="C631" s="9"/>
      <c r="D631" s="9"/>
    </row>
    <row r="632" spans="2:4" ht="18.75" customHeight="1" x14ac:dyDescent="0.25">
      <c r="B632" s="9"/>
      <c r="C632" s="9"/>
      <c r="D632" s="9"/>
    </row>
    <row r="633" spans="2:4" ht="18.75" customHeight="1" x14ac:dyDescent="0.25">
      <c r="B633" s="9"/>
      <c r="C633" s="9"/>
      <c r="D633" s="9"/>
    </row>
    <row r="634" spans="2:4" ht="18.75" customHeight="1" x14ac:dyDescent="0.25">
      <c r="B634" s="9"/>
      <c r="C634" s="9"/>
      <c r="D634" s="9"/>
    </row>
    <row r="635" spans="2:4" ht="18.75" customHeight="1" x14ac:dyDescent="0.25">
      <c r="B635" s="9"/>
      <c r="C635" s="9"/>
      <c r="D635" s="9"/>
    </row>
    <row r="636" spans="2:4" ht="18.75" customHeight="1" x14ac:dyDescent="0.25">
      <c r="B636" s="9"/>
      <c r="C636" s="9"/>
      <c r="D636" s="9"/>
    </row>
    <row r="637" spans="2:4" ht="18.75" customHeight="1" x14ac:dyDescent="0.25">
      <c r="B637" s="9"/>
      <c r="C637" s="9"/>
      <c r="D637" s="9"/>
    </row>
    <row r="638" spans="2:4" ht="18.75" customHeight="1" x14ac:dyDescent="0.25">
      <c r="B638" s="9"/>
      <c r="C638" s="9"/>
      <c r="D638" s="9"/>
    </row>
    <row r="639" spans="2:4" ht="18.75" customHeight="1" x14ac:dyDescent="0.25">
      <c r="B639" s="9"/>
      <c r="C639" s="9"/>
      <c r="D639" s="9"/>
    </row>
    <row r="640" spans="2:4" ht="18.75" customHeight="1" x14ac:dyDescent="0.25">
      <c r="B640" s="9"/>
      <c r="C640" s="9"/>
      <c r="D640" s="9"/>
    </row>
    <row r="641" spans="2:4" ht="18.75" customHeight="1" x14ac:dyDescent="0.25">
      <c r="B641" s="9"/>
      <c r="C641" s="9"/>
      <c r="D641" s="9"/>
    </row>
    <row r="642" spans="2:4" ht="18.75" customHeight="1" x14ac:dyDescent="0.25">
      <c r="B642" s="9"/>
      <c r="C642" s="9"/>
      <c r="D642" s="9"/>
    </row>
    <row r="643" spans="2:4" ht="18.75" customHeight="1" x14ac:dyDescent="0.25">
      <c r="B643" s="9"/>
      <c r="C643" s="9"/>
      <c r="D643" s="9"/>
    </row>
    <row r="644" spans="2:4" ht="18.75" customHeight="1" x14ac:dyDescent="0.25">
      <c r="B644" s="9"/>
      <c r="C644" s="9"/>
      <c r="D644" s="9"/>
    </row>
    <row r="645" spans="2:4" ht="18.75" customHeight="1" x14ac:dyDescent="0.25">
      <c r="B645" s="9"/>
      <c r="C645" s="9"/>
      <c r="D645" s="9"/>
    </row>
    <row r="646" spans="2:4" ht="18.75" customHeight="1" x14ac:dyDescent="0.25">
      <c r="B646" s="9"/>
      <c r="C646" s="9"/>
      <c r="D646" s="9"/>
    </row>
    <row r="647" spans="2:4" ht="18.75" customHeight="1" x14ac:dyDescent="0.25">
      <c r="B647" s="9"/>
      <c r="C647" s="9"/>
      <c r="D647" s="9"/>
    </row>
    <row r="648" spans="2:4" ht="18.75" customHeight="1" x14ac:dyDescent="0.25">
      <c r="B648" s="9"/>
      <c r="C648" s="9"/>
      <c r="D648" s="9"/>
    </row>
    <row r="649" spans="2:4" ht="18.75" customHeight="1" x14ac:dyDescent="0.25">
      <c r="B649" s="9"/>
      <c r="C649" s="9"/>
      <c r="D649" s="9"/>
    </row>
    <row r="650" spans="2:4" ht="18.75" customHeight="1" x14ac:dyDescent="0.25">
      <c r="B650" s="9"/>
      <c r="C650" s="9"/>
      <c r="D650" s="9"/>
    </row>
    <row r="651" spans="2:4" ht="18.75" customHeight="1" x14ac:dyDescent="0.25">
      <c r="B651" s="9"/>
      <c r="C651" s="9"/>
      <c r="D651" s="9"/>
    </row>
    <row r="652" spans="2:4" ht="18.75" customHeight="1" x14ac:dyDescent="0.25">
      <c r="B652" s="9"/>
      <c r="C652" s="9"/>
      <c r="D652" s="9"/>
    </row>
    <row r="653" spans="2:4" ht="18.75" customHeight="1" x14ac:dyDescent="0.25">
      <c r="B653" s="9"/>
      <c r="C653" s="9"/>
      <c r="D653" s="9"/>
    </row>
    <row r="654" spans="2:4" ht="18.75" customHeight="1" x14ac:dyDescent="0.25">
      <c r="B654" s="9"/>
      <c r="C654" s="9"/>
      <c r="D654" s="9"/>
    </row>
    <row r="655" spans="2:4" ht="18.75" customHeight="1" x14ac:dyDescent="0.25">
      <c r="B655" s="9"/>
      <c r="C655" s="9"/>
      <c r="D655" s="9"/>
    </row>
    <row r="656" spans="2:4" ht="18.75" customHeight="1" x14ac:dyDescent="0.25">
      <c r="B656" s="9"/>
      <c r="C656" s="9"/>
      <c r="D656" s="9"/>
    </row>
    <row r="657" spans="2:4" ht="18.75" customHeight="1" x14ac:dyDescent="0.25">
      <c r="B657" s="9"/>
      <c r="C657" s="9"/>
      <c r="D657" s="9"/>
    </row>
    <row r="658" spans="2:4" ht="18.75" customHeight="1" x14ac:dyDescent="0.25">
      <c r="B658" s="9"/>
      <c r="C658" s="9"/>
      <c r="D658" s="9"/>
    </row>
    <row r="659" spans="2:4" ht="18.75" customHeight="1" x14ac:dyDescent="0.25">
      <c r="B659" s="9"/>
      <c r="C659" s="9"/>
      <c r="D659" s="9"/>
    </row>
    <row r="660" spans="2:4" ht="18.75" customHeight="1" x14ac:dyDescent="0.25">
      <c r="B660" s="9"/>
      <c r="C660" s="9"/>
      <c r="D660" s="9"/>
    </row>
    <row r="661" spans="2:4" ht="18.75" customHeight="1" x14ac:dyDescent="0.25">
      <c r="B661" s="9"/>
      <c r="C661" s="9"/>
      <c r="D661" s="9"/>
    </row>
    <row r="662" spans="2:4" ht="18.75" customHeight="1" x14ac:dyDescent="0.25">
      <c r="B662" s="9"/>
      <c r="C662" s="9"/>
      <c r="D662" s="9"/>
    </row>
    <row r="663" spans="2:4" ht="18.75" customHeight="1" x14ac:dyDescent="0.25">
      <c r="B663" s="9"/>
      <c r="C663" s="9"/>
      <c r="D663" s="9"/>
    </row>
    <row r="664" spans="2:4" ht="18.75" customHeight="1" x14ac:dyDescent="0.25">
      <c r="B664" s="9"/>
      <c r="C664" s="9"/>
      <c r="D664" s="9"/>
    </row>
    <row r="665" spans="2:4" ht="18.75" customHeight="1" x14ac:dyDescent="0.25">
      <c r="B665" s="9"/>
      <c r="C665" s="9"/>
      <c r="D665" s="9"/>
    </row>
    <row r="666" spans="2:4" ht="18.75" customHeight="1" x14ac:dyDescent="0.25">
      <c r="B666" s="9"/>
      <c r="C666" s="9"/>
      <c r="D666" s="9"/>
    </row>
    <row r="667" spans="2:4" ht="18.75" customHeight="1" x14ac:dyDescent="0.25">
      <c r="B667" s="9"/>
      <c r="C667" s="9"/>
      <c r="D667" s="9"/>
    </row>
    <row r="668" spans="2:4" ht="18.75" customHeight="1" x14ac:dyDescent="0.25">
      <c r="B668" s="9"/>
      <c r="C668" s="9"/>
      <c r="D668" s="9"/>
    </row>
    <row r="669" spans="2:4" ht="18.75" customHeight="1" x14ac:dyDescent="0.25">
      <c r="B669" s="9"/>
      <c r="C669" s="9"/>
      <c r="D669" s="9"/>
    </row>
    <row r="670" spans="2:4" ht="18.75" customHeight="1" x14ac:dyDescent="0.25">
      <c r="B670" s="9"/>
      <c r="C670" s="9"/>
      <c r="D670" s="9"/>
    </row>
    <row r="671" spans="2:4" ht="18.75" customHeight="1" x14ac:dyDescent="0.25">
      <c r="B671" s="9"/>
      <c r="C671" s="9"/>
      <c r="D671" s="9"/>
    </row>
    <row r="672" spans="2:4" ht="18.75" customHeight="1" x14ac:dyDescent="0.25">
      <c r="B672" s="9"/>
      <c r="C672" s="9"/>
      <c r="D672" s="9"/>
    </row>
    <row r="673" spans="2:4" ht="18.75" customHeight="1" x14ac:dyDescent="0.25">
      <c r="B673" s="9"/>
      <c r="C673" s="9"/>
      <c r="D673" s="9"/>
    </row>
    <row r="674" spans="2:4" ht="18.75" customHeight="1" x14ac:dyDescent="0.25">
      <c r="B674" s="9"/>
      <c r="C674" s="9"/>
      <c r="D674" s="9"/>
    </row>
    <row r="675" spans="2:4" ht="18.75" customHeight="1" x14ac:dyDescent="0.25">
      <c r="B675" s="9"/>
      <c r="C675" s="9"/>
      <c r="D675" s="9"/>
    </row>
    <row r="676" spans="2:4" ht="18.75" customHeight="1" x14ac:dyDescent="0.25">
      <c r="B676" s="9"/>
      <c r="C676" s="9"/>
      <c r="D676" s="9"/>
    </row>
    <row r="677" spans="2:4" ht="18.75" customHeight="1" x14ac:dyDescent="0.25">
      <c r="B677" s="9"/>
      <c r="C677" s="9"/>
      <c r="D677" s="9"/>
    </row>
    <row r="678" spans="2:4" ht="18.75" customHeight="1" x14ac:dyDescent="0.25">
      <c r="B678" s="9"/>
      <c r="C678" s="9"/>
      <c r="D678" s="9"/>
    </row>
    <row r="679" spans="2:4" ht="18.75" customHeight="1" x14ac:dyDescent="0.25">
      <c r="B679" s="9"/>
      <c r="C679" s="9"/>
      <c r="D679" s="9"/>
    </row>
    <row r="680" spans="2:4" ht="18.75" customHeight="1" x14ac:dyDescent="0.25">
      <c r="B680" s="9"/>
      <c r="C680" s="9"/>
      <c r="D680" s="9"/>
    </row>
    <row r="681" spans="2:4" ht="18.75" customHeight="1" x14ac:dyDescent="0.25">
      <c r="B681" s="9"/>
      <c r="C681" s="9"/>
      <c r="D681" s="9"/>
    </row>
    <row r="682" spans="2:4" ht="18.75" customHeight="1" x14ac:dyDescent="0.25">
      <c r="B682" s="9"/>
      <c r="C682" s="9"/>
      <c r="D682" s="9"/>
    </row>
    <row r="683" spans="2:4" ht="18.75" customHeight="1" x14ac:dyDescent="0.25">
      <c r="B683" s="9"/>
      <c r="C683" s="9"/>
      <c r="D683" s="9"/>
    </row>
    <row r="684" spans="2:4" ht="18.75" customHeight="1" x14ac:dyDescent="0.25">
      <c r="B684" s="9"/>
      <c r="C684" s="9"/>
      <c r="D684" s="9"/>
    </row>
    <row r="685" spans="2:4" ht="18.75" customHeight="1" x14ac:dyDescent="0.25">
      <c r="B685" s="9"/>
      <c r="C685" s="9"/>
      <c r="D685" s="9"/>
    </row>
    <row r="686" spans="2:4" ht="18.75" customHeight="1" x14ac:dyDescent="0.25">
      <c r="B686" s="9"/>
      <c r="C686" s="9"/>
      <c r="D686" s="9"/>
    </row>
    <row r="687" spans="2:4" ht="18.75" customHeight="1" x14ac:dyDescent="0.25">
      <c r="B687" s="9"/>
      <c r="C687" s="9"/>
      <c r="D687" s="9"/>
    </row>
    <row r="688" spans="2:4" ht="18.75" customHeight="1" x14ac:dyDescent="0.25">
      <c r="B688" s="9"/>
      <c r="C688" s="9"/>
      <c r="D688" s="9"/>
    </row>
    <row r="689" spans="2:4" ht="18.75" customHeight="1" x14ac:dyDescent="0.25">
      <c r="B689" s="9"/>
      <c r="C689" s="9"/>
      <c r="D689" s="9"/>
    </row>
    <row r="690" spans="2:4" ht="18.75" customHeight="1" x14ac:dyDescent="0.25">
      <c r="B690" s="9"/>
      <c r="C690" s="9"/>
      <c r="D690" s="9"/>
    </row>
    <row r="691" spans="2:4" ht="18.75" customHeight="1" x14ac:dyDescent="0.25">
      <c r="B691" s="9"/>
      <c r="C691" s="9"/>
      <c r="D691" s="9"/>
    </row>
    <row r="692" spans="2:4" ht="18.75" customHeight="1" x14ac:dyDescent="0.25">
      <c r="B692" s="9"/>
      <c r="C692" s="9"/>
      <c r="D692" s="9"/>
    </row>
    <row r="693" spans="2:4" ht="18.75" customHeight="1" x14ac:dyDescent="0.25">
      <c r="B693" s="9"/>
      <c r="C693" s="9"/>
      <c r="D693" s="9"/>
    </row>
    <row r="694" spans="2:4" ht="18.75" customHeight="1" x14ac:dyDescent="0.25">
      <c r="B694" s="9"/>
      <c r="C694" s="9"/>
      <c r="D694" s="9"/>
    </row>
    <row r="695" spans="2:4" ht="18.75" customHeight="1" x14ac:dyDescent="0.25">
      <c r="B695" s="9"/>
      <c r="C695" s="9"/>
      <c r="D695" s="9"/>
    </row>
    <row r="696" spans="2:4" ht="18.75" customHeight="1" x14ac:dyDescent="0.25">
      <c r="B696" s="9"/>
      <c r="C696" s="9"/>
      <c r="D696" s="9"/>
    </row>
    <row r="697" spans="2:4" ht="18.75" customHeight="1" x14ac:dyDescent="0.25">
      <c r="B697" s="9"/>
      <c r="C697" s="9"/>
      <c r="D697" s="9"/>
    </row>
    <row r="698" spans="2:4" ht="18.75" customHeight="1" x14ac:dyDescent="0.25">
      <c r="B698" s="9"/>
      <c r="C698" s="9"/>
      <c r="D698" s="9"/>
    </row>
    <row r="699" spans="2:4" ht="18.75" customHeight="1" x14ac:dyDescent="0.25">
      <c r="B699" s="9"/>
      <c r="C699" s="9"/>
      <c r="D699" s="9"/>
    </row>
    <row r="700" spans="2:4" ht="18.75" customHeight="1" x14ac:dyDescent="0.25">
      <c r="B700" s="9"/>
      <c r="C700" s="9"/>
      <c r="D700" s="9"/>
    </row>
    <row r="701" spans="2:4" ht="18.75" customHeight="1" x14ac:dyDescent="0.25">
      <c r="B701" s="9"/>
      <c r="C701" s="9"/>
      <c r="D701" s="9"/>
    </row>
    <row r="702" spans="2:4" ht="18.75" customHeight="1" x14ac:dyDescent="0.25">
      <c r="B702" s="9"/>
      <c r="C702" s="9"/>
      <c r="D702" s="9"/>
    </row>
    <row r="703" spans="2:4" ht="18.75" customHeight="1" x14ac:dyDescent="0.25">
      <c r="B703" s="9"/>
      <c r="C703" s="9"/>
      <c r="D703" s="9"/>
    </row>
    <row r="704" spans="2:4" ht="18.75" customHeight="1" x14ac:dyDescent="0.25">
      <c r="B704" s="9"/>
      <c r="C704" s="9"/>
      <c r="D704" s="9"/>
    </row>
    <row r="705" spans="2:4" ht="18.75" customHeight="1" x14ac:dyDescent="0.25">
      <c r="B705" s="9"/>
      <c r="C705" s="9"/>
      <c r="D705" s="9"/>
    </row>
    <row r="706" spans="2:4" ht="18.75" customHeight="1" x14ac:dyDescent="0.25">
      <c r="B706" s="9"/>
      <c r="C706" s="9"/>
      <c r="D706" s="9"/>
    </row>
    <row r="707" spans="2:4" ht="18.75" customHeight="1" x14ac:dyDescent="0.25">
      <c r="B707" s="9"/>
      <c r="C707" s="9"/>
      <c r="D707" s="9"/>
    </row>
    <row r="708" spans="2:4" ht="18.75" customHeight="1" x14ac:dyDescent="0.25">
      <c r="B708" s="9"/>
      <c r="C708" s="9"/>
      <c r="D708" s="9"/>
    </row>
    <row r="709" spans="2:4" ht="18.75" customHeight="1" x14ac:dyDescent="0.25">
      <c r="B709" s="9"/>
      <c r="C709" s="9"/>
      <c r="D709" s="9"/>
    </row>
    <row r="710" spans="2:4" ht="18.75" customHeight="1" x14ac:dyDescent="0.25">
      <c r="B710" s="9"/>
      <c r="C710" s="9"/>
      <c r="D710" s="9"/>
    </row>
    <row r="711" spans="2:4" ht="18.75" customHeight="1" x14ac:dyDescent="0.25">
      <c r="B711" s="9"/>
      <c r="C711" s="9"/>
      <c r="D711" s="9"/>
    </row>
    <row r="712" spans="2:4" ht="18.75" customHeight="1" x14ac:dyDescent="0.25">
      <c r="B712" s="9"/>
      <c r="C712" s="9"/>
      <c r="D712" s="9"/>
    </row>
    <row r="713" spans="2:4" ht="18.75" customHeight="1" x14ac:dyDescent="0.25">
      <c r="B713" s="9"/>
      <c r="C713" s="9"/>
      <c r="D713" s="9"/>
    </row>
    <row r="714" spans="2:4" ht="18.75" customHeight="1" x14ac:dyDescent="0.25">
      <c r="B714" s="9"/>
      <c r="C714" s="9"/>
      <c r="D714" s="9"/>
    </row>
    <row r="715" spans="2:4" ht="18.75" customHeight="1" x14ac:dyDescent="0.25">
      <c r="B715" s="9"/>
      <c r="C715" s="9"/>
      <c r="D715" s="9"/>
    </row>
    <row r="716" spans="2:4" ht="18.75" customHeight="1" x14ac:dyDescent="0.25">
      <c r="B716" s="9"/>
      <c r="C716" s="9"/>
      <c r="D716" s="9"/>
    </row>
    <row r="717" spans="2:4" ht="18.75" customHeight="1" x14ac:dyDescent="0.25">
      <c r="B717" s="9"/>
      <c r="C717" s="9"/>
      <c r="D717" s="9"/>
    </row>
    <row r="718" spans="2:4" ht="18.75" customHeight="1" x14ac:dyDescent="0.25">
      <c r="B718" s="9"/>
      <c r="C718" s="9"/>
      <c r="D718" s="9"/>
    </row>
    <row r="719" spans="2:4" ht="18.75" customHeight="1" x14ac:dyDescent="0.25">
      <c r="B719" s="9"/>
      <c r="C719" s="9"/>
      <c r="D719" s="9"/>
    </row>
    <row r="720" spans="2:4" ht="18.75" customHeight="1" x14ac:dyDescent="0.25">
      <c r="B720" s="9"/>
      <c r="C720" s="9"/>
      <c r="D720" s="9"/>
    </row>
    <row r="721" spans="2:4" ht="18.75" customHeight="1" x14ac:dyDescent="0.25">
      <c r="B721" s="9"/>
      <c r="C721" s="9"/>
      <c r="D721" s="9"/>
    </row>
    <row r="722" spans="2:4" ht="18.75" customHeight="1" x14ac:dyDescent="0.25">
      <c r="B722" s="9"/>
      <c r="C722" s="9"/>
      <c r="D722" s="9"/>
    </row>
    <row r="723" spans="2:4" ht="18.75" customHeight="1" x14ac:dyDescent="0.25">
      <c r="B723" s="9"/>
      <c r="C723" s="9"/>
      <c r="D723" s="9"/>
    </row>
    <row r="724" spans="2:4" ht="18.75" customHeight="1" x14ac:dyDescent="0.25">
      <c r="B724" s="9"/>
      <c r="C724" s="9"/>
      <c r="D724" s="9"/>
    </row>
    <row r="725" spans="2:4" ht="18.75" customHeight="1" x14ac:dyDescent="0.25">
      <c r="B725" s="9"/>
      <c r="C725" s="9"/>
      <c r="D725" s="9"/>
    </row>
    <row r="726" spans="2:4" ht="18.75" customHeight="1" x14ac:dyDescent="0.25">
      <c r="B726" s="9"/>
      <c r="C726" s="9"/>
      <c r="D726" s="9"/>
    </row>
    <row r="727" spans="2:4" ht="18.75" customHeight="1" x14ac:dyDescent="0.25">
      <c r="B727" s="9"/>
      <c r="C727" s="9"/>
      <c r="D727" s="9"/>
    </row>
    <row r="728" spans="2:4" ht="18.75" customHeight="1" x14ac:dyDescent="0.25">
      <c r="B728" s="9"/>
      <c r="C728" s="9"/>
      <c r="D728" s="9"/>
    </row>
    <row r="729" spans="2:4" ht="18.75" customHeight="1" x14ac:dyDescent="0.25">
      <c r="B729" s="9"/>
      <c r="C729" s="9"/>
      <c r="D729" s="9"/>
    </row>
    <row r="730" spans="2:4" ht="18.75" customHeight="1" x14ac:dyDescent="0.25">
      <c r="B730" s="9"/>
      <c r="C730" s="9"/>
      <c r="D730" s="9"/>
    </row>
    <row r="731" spans="2:4" ht="18.75" customHeight="1" x14ac:dyDescent="0.25">
      <c r="B731" s="9"/>
      <c r="C731" s="9"/>
      <c r="D731" s="9"/>
    </row>
    <row r="732" spans="2:4" ht="18.75" customHeight="1" x14ac:dyDescent="0.25">
      <c r="B732" s="9"/>
      <c r="C732" s="9"/>
      <c r="D732" s="9"/>
    </row>
    <row r="733" spans="2:4" ht="18.75" customHeight="1" x14ac:dyDescent="0.25">
      <c r="B733" s="9"/>
      <c r="C733" s="9"/>
      <c r="D733" s="9"/>
    </row>
    <row r="734" spans="2:4" ht="18.75" customHeight="1" x14ac:dyDescent="0.25">
      <c r="B734" s="9"/>
      <c r="C734" s="9"/>
      <c r="D734" s="9"/>
    </row>
    <row r="735" spans="2:4" ht="18.75" customHeight="1" x14ac:dyDescent="0.25">
      <c r="B735" s="9"/>
      <c r="C735" s="9"/>
      <c r="D735" s="9"/>
    </row>
    <row r="736" spans="2:4" ht="18.75" customHeight="1" x14ac:dyDescent="0.25">
      <c r="B736" s="9"/>
      <c r="C736" s="9"/>
      <c r="D736" s="9"/>
    </row>
    <row r="737" spans="2:4" ht="18.75" customHeight="1" x14ac:dyDescent="0.25">
      <c r="B737" s="9"/>
      <c r="C737" s="9"/>
      <c r="D737" s="9"/>
    </row>
    <row r="738" spans="2:4" ht="18.75" customHeight="1" x14ac:dyDescent="0.25">
      <c r="B738" s="9"/>
      <c r="C738" s="9"/>
      <c r="D738" s="9"/>
    </row>
    <row r="739" spans="2:4" ht="18.75" customHeight="1" x14ac:dyDescent="0.25">
      <c r="B739" s="9"/>
      <c r="C739" s="9"/>
      <c r="D739" s="9"/>
    </row>
    <row r="740" spans="2:4" ht="18.75" customHeight="1" x14ac:dyDescent="0.25">
      <c r="B740" s="9"/>
      <c r="C740" s="9"/>
      <c r="D740" s="9"/>
    </row>
    <row r="741" spans="2:4" ht="18.75" customHeight="1" x14ac:dyDescent="0.25">
      <c r="B741" s="9"/>
      <c r="C741" s="9"/>
      <c r="D741" s="9"/>
    </row>
    <row r="742" spans="2:4" ht="18.75" customHeight="1" x14ac:dyDescent="0.25">
      <c r="B742" s="9"/>
      <c r="C742" s="9"/>
      <c r="D742" s="9"/>
    </row>
    <row r="743" spans="2:4" ht="18.75" customHeight="1" x14ac:dyDescent="0.25">
      <c r="B743" s="9"/>
      <c r="C743" s="9"/>
      <c r="D743" s="9"/>
    </row>
    <row r="744" spans="2:4" ht="18.75" customHeight="1" x14ac:dyDescent="0.25">
      <c r="B744" s="9"/>
      <c r="C744" s="9"/>
      <c r="D744" s="9"/>
    </row>
    <row r="745" spans="2:4" ht="18.75" customHeight="1" x14ac:dyDescent="0.25">
      <c r="B745" s="9"/>
      <c r="C745" s="9"/>
      <c r="D745" s="9"/>
    </row>
    <row r="746" spans="2:4" ht="18.75" customHeight="1" x14ac:dyDescent="0.25">
      <c r="B746" s="9"/>
      <c r="C746" s="9"/>
      <c r="D746" s="9"/>
    </row>
    <row r="747" spans="2:4" ht="18.75" customHeight="1" x14ac:dyDescent="0.25">
      <c r="B747" s="9"/>
      <c r="C747" s="9"/>
      <c r="D747" s="9"/>
    </row>
    <row r="748" spans="2:4" ht="18.75" customHeight="1" x14ac:dyDescent="0.25">
      <c r="B748" s="9"/>
      <c r="C748" s="9"/>
      <c r="D748" s="9"/>
    </row>
    <row r="749" spans="2:4" ht="18.75" customHeight="1" x14ac:dyDescent="0.25">
      <c r="B749" s="9"/>
      <c r="C749" s="9"/>
      <c r="D749" s="9"/>
    </row>
    <row r="750" spans="2:4" ht="18.75" customHeight="1" x14ac:dyDescent="0.25">
      <c r="B750" s="9"/>
      <c r="C750" s="9"/>
      <c r="D750" s="9"/>
    </row>
    <row r="751" spans="2:4" ht="18.75" customHeight="1" x14ac:dyDescent="0.25">
      <c r="B751" s="9"/>
      <c r="C751" s="9"/>
      <c r="D751" s="9"/>
    </row>
    <row r="752" spans="2:4" ht="18.75" customHeight="1" x14ac:dyDescent="0.25">
      <c r="B752" s="9"/>
      <c r="C752" s="9"/>
      <c r="D752" s="9"/>
    </row>
    <row r="753" spans="2:4" ht="18.75" customHeight="1" x14ac:dyDescent="0.25">
      <c r="B753" s="9"/>
      <c r="C753" s="9"/>
      <c r="D753" s="9"/>
    </row>
    <row r="754" spans="2:4" ht="18.75" customHeight="1" x14ac:dyDescent="0.25">
      <c r="B754" s="9"/>
      <c r="C754" s="9"/>
      <c r="D754" s="9"/>
    </row>
    <row r="755" spans="2:4" ht="18.75" customHeight="1" x14ac:dyDescent="0.25">
      <c r="B755" s="9"/>
      <c r="C755" s="9"/>
      <c r="D755" s="9"/>
    </row>
    <row r="756" spans="2:4" ht="18.75" customHeight="1" x14ac:dyDescent="0.25">
      <c r="B756" s="9"/>
      <c r="C756" s="9"/>
      <c r="D756" s="9"/>
    </row>
    <row r="757" spans="2:4" ht="18.75" customHeight="1" x14ac:dyDescent="0.25">
      <c r="B757" s="9"/>
      <c r="C757" s="9"/>
      <c r="D757" s="9"/>
    </row>
    <row r="758" spans="2:4" ht="18.75" customHeight="1" x14ac:dyDescent="0.25">
      <c r="B758" s="9"/>
      <c r="C758" s="9"/>
      <c r="D758" s="9"/>
    </row>
    <row r="759" spans="2:4" ht="18.75" customHeight="1" x14ac:dyDescent="0.25">
      <c r="B759" s="9"/>
      <c r="C759" s="9"/>
      <c r="D759" s="9"/>
    </row>
    <row r="760" spans="2:4" ht="18.75" customHeight="1" x14ac:dyDescent="0.25">
      <c r="B760" s="9"/>
      <c r="C760" s="9"/>
      <c r="D760" s="9"/>
    </row>
    <row r="761" spans="2:4" ht="18.75" customHeight="1" x14ac:dyDescent="0.25">
      <c r="B761" s="9"/>
      <c r="C761" s="9"/>
      <c r="D761" s="9"/>
    </row>
    <row r="762" spans="2:4" ht="18.75" customHeight="1" x14ac:dyDescent="0.25">
      <c r="B762" s="9"/>
      <c r="C762" s="9"/>
      <c r="D762" s="9"/>
    </row>
    <row r="763" spans="2:4" ht="18.75" customHeight="1" x14ac:dyDescent="0.25">
      <c r="B763" s="9"/>
      <c r="C763" s="9"/>
      <c r="D763" s="9"/>
    </row>
    <row r="764" spans="2:4" ht="18.75" customHeight="1" x14ac:dyDescent="0.25">
      <c r="B764" s="9"/>
      <c r="C764" s="9"/>
      <c r="D764" s="9"/>
    </row>
    <row r="765" spans="2:4" ht="18.75" customHeight="1" x14ac:dyDescent="0.25">
      <c r="B765" s="9"/>
      <c r="C765" s="9"/>
      <c r="D765" s="9"/>
    </row>
    <row r="766" spans="2:4" ht="18.75" customHeight="1" x14ac:dyDescent="0.25">
      <c r="B766" s="9"/>
      <c r="C766" s="9"/>
      <c r="D766" s="9"/>
    </row>
    <row r="767" spans="2:4" ht="18.75" customHeight="1" x14ac:dyDescent="0.25">
      <c r="B767" s="9"/>
      <c r="C767" s="9"/>
      <c r="D767" s="9"/>
    </row>
    <row r="768" spans="2:4" ht="18.75" customHeight="1" x14ac:dyDescent="0.25">
      <c r="B768" s="9"/>
      <c r="C768" s="9"/>
      <c r="D768" s="9"/>
    </row>
    <row r="769" spans="2:4" ht="18.75" customHeight="1" x14ac:dyDescent="0.25">
      <c r="B769" s="9"/>
      <c r="C769" s="9"/>
      <c r="D769" s="9"/>
    </row>
    <row r="770" spans="2:4" ht="18.75" customHeight="1" x14ac:dyDescent="0.25">
      <c r="B770" s="9"/>
      <c r="C770" s="9"/>
      <c r="D770" s="9"/>
    </row>
    <row r="771" spans="2:4" ht="18.75" customHeight="1" x14ac:dyDescent="0.25">
      <c r="B771" s="9"/>
      <c r="C771" s="9"/>
      <c r="D771" s="9"/>
    </row>
    <row r="772" spans="2:4" ht="18.75" customHeight="1" x14ac:dyDescent="0.25">
      <c r="B772" s="9"/>
      <c r="C772" s="9"/>
      <c r="D772" s="9"/>
    </row>
    <row r="773" spans="2:4" ht="18.75" customHeight="1" x14ac:dyDescent="0.25">
      <c r="B773" s="9"/>
      <c r="C773" s="9"/>
      <c r="D773" s="9"/>
    </row>
    <row r="774" spans="2:4" ht="18.75" customHeight="1" x14ac:dyDescent="0.25">
      <c r="B774" s="9"/>
      <c r="C774" s="9"/>
      <c r="D774" s="9"/>
    </row>
    <row r="775" spans="2:4" ht="18.75" customHeight="1" x14ac:dyDescent="0.25">
      <c r="B775" s="9"/>
      <c r="C775" s="9"/>
      <c r="D775" s="9"/>
    </row>
    <row r="776" spans="2:4" ht="18.75" customHeight="1" x14ac:dyDescent="0.25">
      <c r="B776" s="9"/>
      <c r="C776" s="9"/>
      <c r="D776" s="9"/>
    </row>
    <row r="777" spans="2:4" ht="18.75" customHeight="1" x14ac:dyDescent="0.25">
      <c r="B777" s="9"/>
      <c r="C777" s="9"/>
      <c r="D777" s="9"/>
    </row>
    <row r="778" spans="2:4" ht="18.75" customHeight="1" x14ac:dyDescent="0.25">
      <c r="B778" s="9"/>
      <c r="C778" s="9"/>
      <c r="D778" s="9"/>
    </row>
    <row r="779" spans="2:4" ht="18.75" customHeight="1" x14ac:dyDescent="0.25">
      <c r="B779" s="9"/>
      <c r="C779" s="9"/>
      <c r="D779" s="9"/>
    </row>
    <row r="780" spans="2:4" ht="18.75" customHeight="1" x14ac:dyDescent="0.25">
      <c r="B780" s="9"/>
      <c r="C780" s="9"/>
      <c r="D780" s="9"/>
    </row>
    <row r="781" spans="2:4" ht="18.75" customHeight="1" x14ac:dyDescent="0.25">
      <c r="B781" s="9"/>
      <c r="C781" s="9"/>
      <c r="D781" s="9"/>
    </row>
    <row r="782" spans="2:4" ht="18.75" customHeight="1" x14ac:dyDescent="0.25">
      <c r="B782" s="9"/>
      <c r="C782" s="9"/>
      <c r="D782" s="9"/>
    </row>
    <row r="783" spans="2:4" ht="18.75" customHeight="1" x14ac:dyDescent="0.25">
      <c r="B783" s="9"/>
      <c r="C783" s="9"/>
      <c r="D783" s="9"/>
    </row>
    <row r="784" spans="2:4" ht="18.75" customHeight="1" x14ac:dyDescent="0.25">
      <c r="B784" s="9"/>
      <c r="C784" s="9"/>
      <c r="D784" s="9"/>
    </row>
    <row r="785" spans="2:4" ht="18.75" customHeight="1" x14ac:dyDescent="0.25">
      <c r="B785" s="9"/>
      <c r="C785" s="9"/>
      <c r="D785" s="9"/>
    </row>
    <row r="786" spans="2:4" ht="18.75" customHeight="1" x14ac:dyDescent="0.25">
      <c r="B786" s="9"/>
      <c r="C786" s="9"/>
      <c r="D786" s="9"/>
    </row>
    <row r="787" spans="2:4" ht="18.75" customHeight="1" x14ac:dyDescent="0.25">
      <c r="B787" s="9"/>
      <c r="C787" s="9"/>
      <c r="D787" s="9"/>
    </row>
    <row r="788" spans="2:4" ht="18.75" customHeight="1" x14ac:dyDescent="0.25">
      <c r="B788" s="9"/>
      <c r="C788" s="9"/>
      <c r="D788" s="9"/>
    </row>
    <row r="789" spans="2:4" ht="18.75" customHeight="1" x14ac:dyDescent="0.25">
      <c r="B789" s="9"/>
      <c r="C789" s="9"/>
      <c r="D789" s="9"/>
    </row>
    <row r="790" spans="2:4" ht="18.75" customHeight="1" x14ac:dyDescent="0.25">
      <c r="B790" s="9"/>
      <c r="C790" s="9"/>
      <c r="D790" s="9"/>
    </row>
    <row r="791" spans="2:4" ht="18.75" customHeight="1" x14ac:dyDescent="0.25">
      <c r="B791" s="9"/>
      <c r="C791" s="9"/>
      <c r="D791" s="9"/>
    </row>
    <row r="792" spans="2:4" ht="18.75" customHeight="1" x14ac:dyDescent="0.25">
      <c r="B792" s="9"/>
      <c r="C792" s="9"/>
      <c r="D792" s="9"/>
    </row>
    <row r="793" spans="2:4" ht="18.75" customHeight="1" x14ac:dyDescent="0.25">
      <c r="B793" s="9"/>
      <c r="C793" s="9"/>
      <c r="D793" s="9"/>
    </row>
    <row r="794" spans="2:4" ht="18.75" customHeight="1" x14ac:dyDescent="0.25">
      <c r="B794" s="9"/>
      <c r="C794" s="9"/>
      <c r="D794" s="9"/>
    </row>
    <row r="795" spans="2:4" ht="18.75" customHeight="1" x14ac:dyDescent="0.25">
      <c r="B795" s="9"/>
      <c r="C795" s="9"/>
      <c r="D795" s="9"/>
    </row>
    <row r="796" spans="2:4" ht="18.75" customHeight="1" x14ac:dyDescent="0.25">
      <c r="B796" s="9"/>
      <c r="C796" s="9"/>
      <c r="D796" s="9"/>
    </row>
    <row r="797" spans="2:4" ht="18.75" customHeight="1" x14ac:dyDescent="0.25">
      <c r="B797" s="9"/>
      <c r="C797" s="9"/>
      <c r="D797" s="9"/>
    </row>
    <row r="798" spans="2:4" ht="18.75" customHeight="1" x14ac:dyDescent="0.25">
      <c r="B798" s="9"/>
      <c r="C798" s="9"/>
      <c r="D798" s="9"/>
    </row>
    <row r="799" spans="2:4" ht="18.75" customHeight="1" x14ac:dyDescent="0.25">
      <c r="B799" s="9"/>
      <c r="C799" s="9"/>
      <c r="D799" s="9"/>
    </row>
    <row r="800" spans="2:4" ht="18.75" customHeight="1" x14ac:dyDescent="0.25">
      <c r="B800" s="9"/>
      <c r="C800" s="9"/>
      <c r="D800" s="9"/>
    </row>
    <row r="801" spans="2:4" ht="18.75" customHeight="1" x14ac:dyDescent="0.25">
      <c r="B801" s="9"/>
      <c r="C801" s="9"/>
      <c r="D801" s="9"/>
    </row>
    <row r="802" spans="2:4" ht="18.75" customHeight="1" x14ac:dyDescent="0.25">
      <c r="B802" s="9"/>
      <c r="C802" s="9"/>
      <c r="D802" s="9"/>
    </row>
    <row r="803" spans="2:4" ht="18.75" customHeight="1" x14ac:dyDescent="0.25">
      <c r="B803" s="9"/>
      <c r="C803" s="9"/>
      <c r="D803" s="9"/>
    </row>
    <row r="804" spans="2:4" ht="18.75" customHeight="1" x14ac:dyDescent="0.25">
      <c r="B804" s="9"/>
      <c r="C804" s="9"/>
      <c r="D804" s="9"/>
    </row>
    <row r="805" spans="2:4" ht="18.75" customHeight="1" x14ac:dyDescent="0.25">
      <c r="B805" s="9"/>
      <c r="C805" s="9"/>
      <c r="D805" s="9"/>
    </row>
    <row r="806" spans="2:4" ht="18.75" customHeight="1" x14ac:dyDescent="0.25">
      <c r="B806" s="9"/>
      <c r="C806" s="9"/>
      <c r="D806" s="9"/>
    </row>
    <row r="807" spans="2:4" ht="18.75" customHeight="1" x14ac:dyDescent="0.25">
      <c r="B807" s="9"/>
      <c r="C807" s="9"/>
      <c r="D807" s="9"/>
    </row>
    <row r="808" spans="2:4" ht="18.75" customHeight="1" x14ac:dyDescent="0.25">
      <c r="B808" s="9"/>
      <c r="C808" s="9"/>
      <c r="D808" s="9"/>
    </row>
    <row r="809" spans="2:4" ht="18.75" customHeight="1" x14ac:dyDescent="0.25">
      <c r="B809" s="9"/>
      <c r="C809" s="9"/>
      <c r="D809" s="9"/>
    </row>
    <row r="810" spans="2:4" ht="18.75" customHeight="1" x14ac:dyDescent="0.25">
      <c r="B810" s="9"/>
      <c r="C810" s="9"/>
      <c r="D810" s="9"/>
    </row>
    <row r="811" spans="2:4" ht="18.75" customHeight="1" x14ac:dyDescent="0.25">
      <c r="B811" s="9"/>
      <c r="C811" s="9"/>
      <c r="D811" s="9"/>
    </row>
    <row r="812" spans="2:4" ht="18.75" customHeight="1" x14ac:dyDescent="0.25">
      <c r="B812" s="9"/>
      <c r="C812" s="9"/>
      <c r="D812" s="9"/>
    </row>
    <row r="813" spans="2:4" ht="18.75" customHeight="1" x14ac:dyDescent="0.25">
      <c r="B813" s="9"/>
      <c r="C813" s="9"/>
      <c r="D813" s="9"/>
    </row>
    <row r="814" spans="2:4" ht="18.75" customHeight="1" x14ac:dyDescent="0.25">
      <c r="B814" s="9"/>
      <c r="C814" s="9"/>
      <c r="D814" s="9"/>
    </row>
    <row r="815" spans="2:4" ht="18.75" customHeight="1" x14ac:dyDescent="0.25">
      <c r="B815" s="9"/>
      <c r="C815" s="9"/>
      <c r="D815" s="9"/>
    </row>
    <row r="816" spans="2:4" ht="18.75" customHeight="1" x14ac:dyDescent="0.25">
      <c r="B816" s="9"/>
      <c r="C816" s="9"/>
      <c r="D816" s="9"/>
    </row>
    <row r="817" spans="2:4" ht="18.75" customHeight="1" x14ac:dyDescent="0.25">
      <c r="B817" s="9"/>
      <c r="C817" s="9"/>
      <c r="D817" s="9"/>
    </row>
    <row r="818" spans="2:4" ht="18.75" customHeight="1" x14ac:dyDescent="0.25">
      <c r="B818" s="9"/>
      <c r="C818" s="9"/>
      <c r="D818" s="9"/>
    </row>
    <row r="819" spans="2:4" ht="18.75" customHeight="1" x14ac:dyDescent="0.25">
      <c r="B819" s="9"/>
      <c r="C819" s="9"/>
      <c r="D819" s="9"/>
    </row>
    <row r="820" spans="2:4" ht="18.75" customHeight="1" x14ac:dyDescent="0.25">
      <c r="B820" s="9"/>
      <c r="C820" s="9"/>
      <c r="D820" s="9"/>
    </row>
    <row r="821" spans="2:4" ht="18.75" customHeight="1" x14ac:dyDescent="0.25">
      <c r="B821" s="9"/>
      <c r="C821" s="9"/>
      <c r="D821" s="9"/>
    </row>
    <row r="822" spans="2:4" ht="18.75" customHeight="1" x14ac:dyDescent="0.25">
      <c r="B822" s="9"/>
      <c r="C822" s="9"/>
      <c r="D822" s="9"/>
    </row>
    <row r="823" spans="2:4" ht="18.75" customHeight="1" x14ac:dyDescent="0.25">
      <c r="B823" s="9"/>
      <c r="C823" s="9"/>
      <c r="D823" s="9"/>
    </row>
    <row r="824" spans="2:4" ht="18.75" customHeight="1" x14ac:dyDescent="0.25">
      <c r="B824" s="9"/>
      <c r="C824" s="9"/>
      <c r="D824" s="9"/>
    </row>
    <row r="825" spans="2:4" ht="18.75" customHeight="1" x14ac:dyDescent="0.25">
      <c r="B825" s="9"/>
      <c r="C825" s="9"/>
      <c r="D825" s="9"/>
    </row>
    <row r="826" spans="2:4" ht="18.75" customHeight="1" x14ac:dyDescent="0.25">
      <c r="B826" s="9"/>
      <c r="C826" s="9"/>
      <c r="D826" s="9"/>
    </row>
    <row r="827" spans="2:4" ht="18.75" customHeight="1" x14ac:dyDescent="0.25">
      <c r="B827" s="9"/>
      <c r="C827" s="9"/>
      <c r="D827" s="9"/>
    </row>
    <row r="828" spans="2:4" ht="18.75" customHeight="1" x14ac:dyDescent="0.25">
      <c r="B828" s="9"/>
      <c r="C828" s="9"/>
      <c r="D828" s="9"/>
    </row>
    <row r="829" spans="2:4" ht="18.75" customHeight="1" x14ac:dyDescent="0.25">
      <c r="B829" s="9"/>
      <c r="C829" s="9"/>
      <c r="D829" s="9"/>
    </row>
    <row r="830" spans="2:4" ht="18.75" customHeight="1" x14ac:dyDescent="0.25">
      <c r="B830" s="9"/>
      <c r="C830" s="9"/>
      <c r="D830" s="9"/>
    </row>
    <row r="831" spans="2:4" ht="18.75" customHeight="1" x14ac:dyDescent="0.25">
      <c r="B831" s="9"/>
      <c r="C831" s="9"/>
      <c r="D831" s="9"/>
    </row>
    <row r="832" spans="2:4" ht="18.75" customHeight="1" x14ac:dyDescent="0.25">
      <c r="B832" s="9"/>
      <c r="C832" s="9"/>
      <c r="D832" s="9"/>
    </row>
    <row r="833" spans="2:4" ht="18.75" customHeight="1" x14ac:dyDescent="0.25">
      <c r="B833" s="9"/>
      <c r="C833" s="9"/>
      <c r="D833" s="9"/>
    </row>
    <row r="834" spans="2:4" ht="18.75" customHeight="1" x14ac:dyDescent="0.25">
      <c r="B834" s="9"/>
      <c r="C834" s="9"/>
      <c r="D834" s="9"/>
    </row>
    <row r="835" spans="2:4" ht="18.75" customHeight="1" x14ac:dyDescent="0.25">
      <c r="B835" s="9"/>
      <c r="C835" s="9"/>
      <c r="D835" s="9"/>
    </row>
    <row r="836" spans="2:4" ht="18.75" customHeight="1" x14ac:dyDescent="0.25">
      <c r="B836" s="9"/>
      <c r="C836" s="9"/>
      <c r="D836" s="9"/>
    </row>
    <row r="837" spans="2:4" ht="18.75" customHeight="1" x14ac:dyDescent="0.25">
      <c r="B837" s="9"/>
      <c r="C837" s="9"/>
      <c r="D837" s="9"/>
    </row>
    <row r="838" spans="2:4" ht="18.75" customHeight="1" x14ac:dyDescent="0.25">
      <c r="B838" s="9"/>
      <c r="C838" s="9"/>
      <c r="D838" s="9"/>
    </row>
    <row r="839" spans="2:4" ht="18.75" customHeight="1" x14ac:dyDescent="0.25">
      <c r="B839" s="9"/>
      <c r="C839" s="9"/>
      <c r="D839" s="9"/>
    </row>
    <row r="840" spans="2:4" ht="18.75" customHeight="1" x14ac:dyDescent="0.25">
      <c r="B840" s="9"/>
      <c r="C840" s="9"/>
      <c r="D840" s="9"/>
    </row>
    <row r="841" spans="2:4" ht="18.75" customHeight="1" x14ac:dyDescent="0.25">
      <c r="B841" s="9"/>
      <c r="C841" s="9"/>
      <c r="D841" s="9"/>
    </row>
    <row r="842" spans="2:4" ht="18.75" customHeight="1" x14ac:dyDescent="0.25">
      <c r="B842" s="9"/>
      <c r="C842" s="9"/>
      <c r="D842" s="9"/>
    </row>
    <row r="843" spans="2:4" ht="18.75" customHeight="1" x14ac:dyDescent="0.25">
      <c r="B843" s="9"/>
      <c r="C843" s="9"/>
      <c r="D843" s="9"/>
    </row>
    <row r="844" spans="2:4" ht="18.75" customHeight="1" x14ac:dyDescent="0.25">
      <c r="B844" s="9"/>
      <c r="C844" s="9"/>
      <c r="D844" s="9"/>
    </row>
    <row r="845" spans="2:4" ht="18.75" customHeight="1" x14ac:dyDescent="0.25">
      <c r="B845" s="9"/>
      <c r="C845" s="9"/>
      <c r="D845" s="9"/>
    </row>
    <row r="846" spans="2:4" ht="18.75" customHeight="1" x14ac:dyDescent="0.25">
      <c r="B846" s="9"/>
      <c r="C846" s="9"/>
      <c r="D846" s="9"/>
    </row>
    <row r="847" spans="2:4" ht="18.75" customHeight="1" x14ac:dyDescent="0.25">
      <c r="B847" s="9"/>
      <c r="C847" s="9"/>
      <c r="D847" s="9"/>
    </row>
    <row r="848" spans="2:4" ht="18.75" customHeight="1" x14ac:dyDescent="0.25">
      <c r="B848" s="9"/>
      <c r="C848" s="9"/>
      <c r="D848" s="9"/>
    </row>
    <row r="849" spans="2:4" ht="18.75" customHeight="1" x14ac:dyDescent="0.25">
      <c r="B849" s="9"/>
      <c r="C849" s="9"/>
      <c r="D849" s="9"/>
    </row>
    <row r="850" spans="2:4" ht="18.75" customHeight="1" x14ac:dyDescent="0.25">
      <c r="B850" s="9"/>
      <c r="C850" s="9"/>
      <c r="D850" s="9"/>
    </row>
    <row r="851" spans="2:4" ht="18.75" customHeight="1" x14ac:dyDescent="0.25">
      <c r="B851" s="9"/>
      <c r="C851" s="9"/>
      <c r="D851" s="9"/>
    </row>
    <row r="852" spans="2:4" ht="18.75" customHeight="1" x14ac:dyDescent="0.25">
      <c r="B852" s="9"/>
      <c r="C852" s="9"/>
      <c r="D852" s="9"/>
    </row>
    <row r="853" spans="2:4" ht="18.75" customHeight="1" x14ac:dyDescent="0.25">
      <c r="B853" s="9"/>
      <c r="C853" s="9"/>
      <c r="D853" s="9"/>
    </row>
    <row r="854" spans="2:4" ht="18.75" customHeight="1" x14ac:dyDescent="0.25">
      <c r="B854" s="9"/>
      <c r="C854" s="9"/>
      <c r="D854" s="9"/>
    </row>
    <row r="855" spans="2:4" ht="18.75" customHeight="1" x14ac:dyDescent="0.25">
      <c r="B855" s="9"/>
      <c r="C855" s="9"/>
      <c r="D855" s="9"/>
    </row>
    <row r="856" spans="2:4" ht="18.75" customHeight="1" x14ac:dyDescent="0.25">
      <c r="B856" s="9"/>
      <c r="C856" s="9"/>
      <c r="D856" s="9"/>
    </row>
    <row r="857" spans="2:4" ht="18.75" customHeight="1" x14ac:dyDescent="0.25">
      <c r="B857" s="9"/>
      <c r="C857" s="9"/>
      <c r="D857" s="9"/>
    </row>
    <row r="858" spans="2:4" ht="18.75" customHeight="1" x14ac:dyDescent="0.25">
      <c r="B858" s="9"/>
      <c r="C858" s="9"/>
      <c r="D858" s="9"/>
    </row>
    <row r="859" spans="2:4" ht="18.75" customHeight="1" x14ac:dyDescent="0.25">
      <c r="B859" s="9"/>
      <c r="C859" s="9"/>
      <c r="D859" s="9"/>
    </row>
    <row r="860" spans="2:4" ht="18.75" customHeight="1" x14ac:dyDescent="0.25">
      <c r="B860" s="9"/>
      <c r="C860" s="9"/>
      <c r="D860" s="9"/>
    </row>
    <row r="861" spans="2:4" ht="18.75" customHeight="1" x14ac:dyDescent="0.25">
      <c r="B861" s="9"/>
      <c r="C861" s="9"/>
      <c r="D861" s="9"/>
    </row>
    <row r="862" spans="2:4" ht="18.75" customHeight="1" x14ac:dyDescent="0.25">
      <c r="B862" s="9"/>
      <c r="C862" s="9"/>
      <c r="D862" s="9"/>
    </row>
    <row r="863" spans="2:4" ht="18.75" customHeight="1" x14ac:dyDescent="0.25">
      <c r="B863" s="9"/>
      <c r="C863" s="9"/>
      <c r="D863" s="9"/>
    </row>
    <row r="864" spans="2:4" ht="18.75" customHeight="1" x14ac:dyDescent="0.25">
      <c r="B864" s="9"/>
      <c r="C864" s="9"/>
      <c r="D864" s="9"/>
    </row>
    <row r="865" spans="2:4" ht="18.75" customHeight="1" x14ac:dyDescent="0.25">
      <c r="B865" s="9"/>
      <c r="C865" s="9"/>
      <c r="D865" s="9"/>
    </row>
    <row r="866" spans="2:4" ht="18.75" customHeight="1" x14ac:dyDescent="0.25">
      <c r="B866" s="9"/>
      <c r="C866" s="9"/>
      <c r="D866" s="9"/>
    </row>
    <row r="867" spans="2:4" ht="18.75" customHeight="1" x14ac:dyDescent="0.25">
      <c r="B867" s="9"/>
      <c r="C867" s="9"/>
      <c r="D867" s="9"/>
    </row>
    <row r="868" spans="2:4" ht="18.75" customHeight="1" x14ac:dyDescent="0.25">
      <c r="B868" s="9"/>
      <c r="C868" s="9"/>
      <c r="D868" s="9"/>
    </row>
    <row r="869" spans="2:4" ht="18.75" customHeight="1" x14ac:dyDescent="0.25">
      <c r="B869" s="9"/>
      <c r="C869" s="9"/>
      <c r="D869" s="9"/>
    </row>
    <row r="870" spans="2:4" ht="18.75" customHeight="1" x14ac:dyDescent="0.25">
      <c r="B870" s="9"/>
      <c r="C870" s="9"/>
      <c r="D870" s="9"/>
    </row>
    <row r="871" spans="2:4" ht="18.75" customHeight="1" x14ac:dyDescent="0.25">
      <c r="B871" s="9"/>
      <c r="C871" s="9"/>
      <c r="D871" s="9"/>
    </row>
    <row r="872" spans="2:4" ht="18.75" customHeight="1" x14ac:dyDescent="0.25">
      <c r="B872" s="9"/>
      <c r="C872" s="9"/>
      <c r="D872" s="9"/>
    </row>
    <row r="873" spans="2:4" ht="18.75" customHeight="1" x14ac:dyDescent="0.25">
      <c r="B873" s="9"/>
      <c r="C873" s="9"/>
      <c r="D873" s="9"/>
    </row>
    <row r="874" spans="2:4" ht="18.75" customHeight="1" x14ac:dyDescent="0.25">
      <c r="B874" s="9"/>
      <c r="C874" s="9"/>
      <c r="D874" s="9"/>
    </row>
    <row r="875" spans="2:4" ht="18.75" customHeight="1" x14ac:dyDescent="0.25">
      <c r="B875" s="9"/>
      <c r="C875" s="9"/>
      <c r="D875" s="9"/>
    </row>
    <row r="876" spans="2:4" ht="18.75" customHeight="1" x14ac:dyDescent="0.25">
      <c r="B876" s="9"/>
      <c r="C876" s="9"/>
      <c r="D876" s="9"/>
    </row>
    <row r="877" spans="2:4" ht="18.75" customHeight="1" x14ac:dyDescent="0.25">
      <c r="B877" s="9"/>
      <c r="C877" s="9"/>
      <c r="D877" s="9"/>
    </row>
    <row r="878" spans="2:4" ht="18.75" customHeight="1" x14ac:dyDescent="0.25">
      <c r="B878" s="9"/>
      <c r="C878" s="9"/>
      <c r="D878" s="9"/>
    </row>
    <row r="879" spans="2:4" ht="18.75" customHeight="1" x14ac:dyDescent="0.25">
      <c r="B879" s="9"/>
      <c r="C879" s="9"/>
      <c r="D879" s="9"/>
    </row>
    <row r="880" spans="2:4" ht="18.75" customHeight="1" x14ac:dyDescent="0.25">
      <c r="B880" s="9"/>
      <c r="C880" s="9"/>
      <c r="D880" s="9"/>
    </row>
    <row r="881" spans="2:4" ht="18.75" customHeight="1" x14ac:dyDescent="0.25">
      <c r="B881" s="9"/>
      <c r="C881" s="9"/>
      <c r="D881" s="9"/>
    </row>
    <row r="882" spans="2:4" ht="18.75" customHeight="1" x14ac:dyDescent="0.25">
      <c r="B882" s="9"/>
      <c r="C882" s="9"/>
      <c r="D882" s="9"/>
    </row>
    <row r="883" spans="2:4" ht="18.75" customHeight="1" x14ac:dyDescent="0.25">
      <c r="B883" s="9"/>
      <c r="C883" s="9"/>
      <c r="D883" s="9"/>
    </row>
    <row r="884" spans="2:4" ht="18.75" customHeight="1" x14ac:dyDescent="0.25">
      <c r="B884" s="9"/>
      <c r="C884" s="9"/>
      <c r="D884" s="9"/>
    </row>
    <row r="885" spans="2:4" ht="18.75" customHeight="1" x14ac:dyDescent="0.25">
      <c r="B885" s="9"/>
      <c r="C885" s="9"/>
      <c r="D885" s="9"/>
    </row>
    <row r="886" spans="2:4" ht="18.75" customHeight="1" x14ac:dyDescent="0.25">
      <c r="B886" s="9"/>
      <c r="C886" s="9"/>
      <c r="D886" s="9"/>
    </row>
    <row r="887" spans="2:4" ht="18.75" customHeight="1" x14ac:dyDescent="0.25">
      <c r="B887" s="9"/>
      <c r="C887" s="9"/>
      <c r="D887" s="9"/>
    </row>
    <row r="888" spans="2:4" ht="18.75" customHeight="1" x14ac:dyDescent="0.25">
      <c r="B888" s="9"/>
      <c r="C888" s="9"/>
      <c r="D888" s="9"/>
    </row>
    <row r="889" spans="2:4" ht="18.75" customHeight="1" x14ac:dyDescent="0.25">
      <c r="B889" s="9"/>
      <c r="C889" s="9"/>
      <c r="D889" s="9"/>
    </row>
    <row r="890" spans="2:4" ht="18.75" customHeight="1" x14ac:dyDescent="0.25">
      <c r="B890" s="9"/>
      <c r="C890" s="9"/>
      <c r="D890" s="9"/>
    </row>
    <row r="891" spans="2:4" ht="18.75" customHeight="1" x14ac:dyDescent="0.25">
      <c r="B891" s="9"/>
      <c r="C891" s="9"/>
      <c r="D891" s="9"/>
    </row>
    <row r="892" spans="2:4" ht="18.75" customHeight="1" x14ac:dyDescent="0.25">
      <c r="B892" s="9"/>
      <c r="C892" s="9"/>
      <c r="D892" s="9"/>
    </row>
    <row r="893" spans="2:4" ht="18.75" customHeight="1" x14ac:dyDescent="0.25">
      <c r="B893" s="9"/>
      <c r="C893" s="9"/>
      <c r="D893" s="9"/>
    </row>
    <row r="894" spans="2:4" ht="18.75" customHeight="1" x14ac:dyDescent="0.25">
      <c r="B894" s="9"/>
      <c r="C894" s="9"/>
      <c r="D894" s="9"/>
    </row>
    <row r="895" spans="2:4" ht="18.75" customHeight="1" x14ac:dyDescent="0.25">
      <c r="B895" s="9"/>
      <c r="C895" s="9"/>
      <c r="D895" s="9"/>
    </row>
    <row r="896" spans="2:4" ht="18.75" customHeight="1" x14ac:dyDescent="0.25">
      <c r="B896" s="9"/>
      <c r="C896" s="9"/>
      <c r="D896" s="9"/>
    </row>
    <row r="897" spans="2:4" ht="18.75" customHeight="1" x14ac:dyDescent="0.25">
      <c r="B897" s="9"/>
      <c r="C897" s="9"/>
      <c r="D897" s="9"/>
    </row>
    <row r="898" spans="2:4" ht="18.75" customHeight="1" x14ac:dyDescent="0.25">
      <c r="B898" s="9"/>
      <c r="C898" s="9"/>
      <c r="D898" s="9"/>
    </row>
    <row r="899" spans="2:4" ht="18.75" customHeight="1" x14ac:dyDescent="0.25">
      <c r="B899" s="9"/>
      <c r="C899" s="9"/>
      <c r="D899" s="9"/>
    </row>
    <row r="900" spans="2:4" ht="18.75" customHeight="1" x14ac:dyDescent="0.25">
      <c r="B900" s="9"/>
      <c r="C900" s="9"/>
      <c r="D900" s="9"/>
    </row>
    <row r="901" spans="2:4" ht="18.75" customHeight="1" x14ac:dyDescent="0.25">
      <c r="B901" s="9"/>
      <c r="C901" s="9"/>
      <c r="D901" s="9"/>
    </row>
    <row r="902" spans="2:4" ht="18.75" customHeight="1" x14ac:dyDescent="0.25">
      <c r="B902" s="9"/>
      <c r="C902" s="9"/>
      <c r="D902" s="9"/>
    </row>
    <row r="903" spans="2:4" ht="18.75" customHeight="1" x14ac:dyDescent="0.25">
      <c r="B903" s="9"/>
      <c r="C903" s="9"/>
      <c r="D903" s="9"/>
    </row>
    <row r="904" spans="2:4" ht="18.75" customHeight="1" x14ac:dyDescent="0.25">
      <c r="B904" s="9"/>
      <c r="C904" s="9"/>
      <c r="D904" s="9"/>
    </row>
    <row r="905" spans="2:4" ht="18.75" customHeight="1" x14ac:dyDescent="0.25">
      <c r="B905" s="9"/>
      <c r="C905" s="9"/>
      <c r="D905" s="9"/>
    </row>
    <row r="906" spans="2:4" ht="18.75" customHeight="1" x14ac:dyDescent="0.25">
      <c r="B906" s="9"/>
      <c r="C906" s="9"/>
      <c r="D906" s="9"/>
    </row>
    <row r="907" spans="2:4" ht="18.75" customHeight="1" x14ac:dyDescent="0.25">
      <c r="B907" s="9"/>
      <c r="C907" s="9"/>
      <c r="D907" s="9"/>
    </row>
    <row r="908" spans="2:4" ht="18.75" customHeight="1" x14ac:dyDescent="0.25">
      <c r="B908" s="9"/>
      <c r="C908" s="9"/>
      <c r="D908" s="9"/>
    </row>
    <row r="909" spans="2:4" ht="18.75" customHeight="1" x14ac:dyDescent="0.25">
      <c r="B909" s="9"/>
      <c r="C909" s="9"/>
      <c r="D909" s="9"/>
    </row>
    <row r="910" spans="2:4" ht="18.75" customHeight="1" x14ac:dyDescent="0.25">
      <c r="B910" s="9"/>
      <c r="C910" s="9"/>
      <c r="D910" s="9"/>
    </row>
    <row r="911" spans="2:4" ht="18.75" customHeight="1" x14ac:dyDescent="0.25">
      <c r="B911" s="9"/>
      <c r="C911" s="9"/>
      <c r="D911" s="9"/>
    </row>
    <row r="912" spans="2:4" ht="18.75" customHeight="1" x14ac:dyDescent="0.25">
      <c r="B912" s="9"/>
      <c r="C912" s="9"/>
      <c r="D912" s="9"/>
    </row>
    <row r="913" spans="2:4" ht="18.75" customHeight="1" x14ac:dyDescent="0.25">
      <c r="B913" s="9"/>
      <c r="C913" s="9"/>
      <c r="D913" s="9"/>
    </row>
    <row r="914" spans="2:4" ht="18.75" customHeight="1" x14ac:dyDescent="0.25">
      <c r="B914" s="9"/>
      <c r="C914" s="9"/>
      <c r="D914" s="9"/>
    </row>
    <row r="915" spans="2:4" ht="18.75" customHeight="1" x14ac:dyDescent="0.25">
      <c r="B915" s="9"/>
      <c r="C915" s="9"/>
      <c r="D915" s="9"/>
    </row>
    <row r="916" spans="2:4" ht="18.75" customHeight="1" x14ac:dyDescent="0.25">
      <c r="B916" s="9"/>
      <c r="C916" s="9"/>
      <c r="D916" s="9"/>
    </row>
    <row r="917" spans="2:4" ht="18.75" customHeight="1" x14ac:dyDescent="0.25">
      <c r="B917" s="9"/>
      <c r="C917" s="9"/>
      <c r="D917" s="9"/>
    </row>
    <row r="918" spans="2:4" ht="18.75" customHeight="1" x14ac:dyDescent="0.25">
      <c r="B918" s="9"/>
      <c r="C918" s="9"/>
      <c r="D918" s="9"/>
    </row>
    <row r="919" spans="2:4" ht="18.75" customHeight="1" x14ac:dyDescent="0.25">
      <c r="B919" s="9"/>
      <c r="C919" s="9"/>
      <c r="D919" s="9"/>
    </row>
    <row r="920" spans="2:4" ht="18.75" customHeight="1" x14ac:dyDescent="0.25">
      <c r="B920" s="9"/>
      <c r="C920" s="9"/>
      <c r="D920" s="9"/>
    </row>
    <row r="921" spans="2:4" ht="18.75" customHeight="1" x14ac:dyDescent="0.25">
      <c r="B921" s="9"/>
      <c r="C921" s="9"/>
      <c r="D921" s="9"/>
    </row>
    <row r="922" spans="2:4" ht="18.75" customHeight="1" x14ac:dyDescent="0.25">
      <c r="B922" s="9"/>
      <c r="C922" s="9"/>
      <c r="D922" s="9"/>
    </row>
    <row r="923" spans="2:4" ht="18.75" customHeight="1" x14ac:dyDescent="0.25">
      <c r="B923" s="9"/>
      <c r="C923" s="9"/>
      <c r="D923" s="9"/>
    </row>
    <row r="924" spans="2:4" ht="18.75" customHeight="1" x14ac:dyDescent="0.25">
      <c r="B924" s="9"/>
      <c r="C924" s="9"/>
      <c r="D924" s="9"/>
    </row>
    <row r="925" spans="2:4" ht="18.75" customHeight="1" x14ac:dyDescent="0.25">
      <c r="B925" s="9"/>
      <c r="C925" s="9"/>
      <c r="D925" s="9"/>
    </row>
    <row r="926" spans="2:4" ht="18.75" customHeight="1" x14ac:dyDescent="0.25">
      <c r="B926" s="9"/>
      <c r="C926" s="9"/>
      <c r="D926" s="9"/>
    </row>
    <row r="927" spans="2:4" ht="18.75" customHeight="1" x14ac:dyDescent="0.25">
      <c r="B927" s="9"/>
      <c r="C927" s="9"/>
      <c r="D927" s="9"/>
    </row>
    <row r="928" spans="2:4" ht="18.75" customHeight="1" x14ac:dyDescent="0.25">
      <c r="B928" s="9"/>
      <c r="C928" s="9"/>
      <c r="D928" s="9"/>
    </row>
    <row r="929" spans="2:4" ht="18.75" customHeight="1" x14ac:dyDescent="0.25">
      <c r="B929" s="9"/>
      <c r="C929" s="9"/>
      <c r="D929" s="9"/>
    </row>
    <row r="930" spans="2:4" ht="18.75" customHeight="1" x14ac:dyDescent="0.25">
      <c r="B930" s="9"/>
      <c r="C930" s="9"/>
      <c r="D930" s="9"/>
    </row>
    <row r="931" spans="2:4" ht="18.75" customHeight="1" x14ac:dyDescent="0.25">
      <c r="B931" s="9"/>
      <c r="C931" s="9"/>
      <c r="D931" s="9"/>
    </row>
    <row r="932" spans="2:4" ht="18.75" customHeight="1" x14ac:dyDescent="0.25">
      <c r="B932" s="9"/>
      <c r="C932" s="9"/>
      <c r="D932" s="9"/>
    </row>
    <row r="933" spans="2:4" ht="18.75" customHeight="1" x14ac:dyDescent="0.25">
      <c r="B933" s="9"/>
      <c r="C933" s="9"/>
      <c r="D933" s="9"/>
    </row>
    <row r="934" spans="2:4" ht="18.75" customHeight="1" x14ac:dyDescent="0.25">
      <c r="B934" s="9"/>
      <c r="C934" s="9"/>
      <c r="D934" s="9"/>
    </row>
    <row r="935" spans="2:4" ht="18.75" customHeight="1" x14ac:dyDescent="0.25">
      <c r="B935" s="9"/>
      <c r="C935" s="9"/>
      <c r="D935" s="9"/>
    </row>
    <row r="936" spans="2:4" ht="18.75" customHeight="1" x14ac:dyDescent="0.25">
      <c r="B936" s="9"/>
      <c r="C936" s="9"/>
      <c r="D936" s="9"/>
    </row>
    <row r="937" spans="2:4" ht="18.75" customHeight="1" x14ac:dyDescent="0.25">
      <c r="B937" s="9"/>
      <c r="C937" s="9"/>
      <c r="D937" s="9"/>
    </row>
    <row r="938" spans="2:4" ht="18.75" customHeight="1" x14ac:dyDescent="0.25">
      <c r="B938" s="9"/>
      <c r="C938" s="9"/>
      <c r="D938" s="9"/>
    </row>
    <row r="939" spans="2:4" ht="18.75" customHeight="1" x14ac:dyDescent="0.25">
      <c r="B939" s="9"/>
      <c r="C939" s="9"/>
      <c r="D939" s="9"/>
    </row>
    <row r="940" spans="2:4" ht="18.75" customHeight="1" x14ac:dyDescent="0.25">
      <c r="B940" s="9"/>
      <c r="C940" s="9"/>
      <c r="D940" s="9"/>
    </row>
    <row r="941" spans="2:4" ht="18.75" customHeight="1" x14ac:dyDescent="0.25">
      <c r="B941" s="9"/>
      <c r="C941" s="9"/>
      <c r="D941" s="9"/>
    </row>
    <row r="942" spans="2:4" ht="18.75" customHeight="1" x14ac:dyDescent="0.25">
      <c r="B942" s="9"/>
      <c r="C942" s="9"/>
      <c r="D942" s="9"/>
    </row>
    <row r="943" spans="2:4" ht="18.75" customHeight="1" x14ac:dyDescent="0.25">
      <c r="B943" s="9"/>
      <c r="C943" s="9"/>
      <c r="D943" s="9"/>
    </row>
    <row r="944" spans="2:4" ht="18.75" customHeight="1" x14ac:dyDescent="0.25">
      <c r="B944" s="9"/>
      <c r="C944" s="9"/>
      <c r="D944" s="9"/>
    </row>
    <row r="945" spans="2:4" ht="18.75" customHeight="1" x14ac:dyDescent="0.25">
      <c r="B945" s="9"/>
      <c r="C945" s="9"/>
      <c r="D945" s="9"/>
    </row>
    <row r="946" spans="2:4" ht="18.75" customHeight="1" x14ac:dyDescent="0.25">
      <c r="B946" s="9"/>
      <c r="C946" s="9"/>
      <c r="D946" s="9"/>
    </row>
    <row r="947" spans="2:4" ht="18.75" customHeight="1" x14ac:dyDescent="0.25">
      <c r="B947" s="9"/>
      <c r="C947" s="9"/>
      <c r="D947" s="9"/>
    </row>
    <row r="948" spans="2:4" ht="18.75" customHeight="1" x14ac:dyDescent="0.25">
      <c r="B948" s="9"/>
      <c r="C948" s="9"/>
      <c r="D948" s="9"/>
    </row>
    <row r="949" spans="2:4" ht="18.75" customHeight="1" x14ac:dyDescent="0.25">
      <c r="B949" s="9"/>
      <c r="C949" s="9"/>
      <c r="D949" s="9"/>
    </row>
    <row r="950" spans="2:4" ht="18.75" customHeight="1" x14ac:dyDescent="0.25">
      <c r="B950" s="9"/>
      <c r="C950" s="9"/>
      <c r="D950" s="9"/>
    </row>
    <row r="951" spans="2:4" ht="18.75" customHeight="1" x14ac:dyDescent="0.25">
      <c r="B951" s="9"/>
      <c r="C951" s="9"/>
      <c r="D951" s="9"/>
    </row>
    <row r="952" spans="2:4" ht="18.75" customHeight="1" x14ac:dyDescent="0.25">
      <c r="B952" s="9"/>
      <c r="C952" s="9"/>
      <c r="D952" s="9"/>
    </row>
    <row r="953" spans="2:4" ht="18.75" customHeight="1" x14ac:dyDescent="0.25">
      <c r="B953" s="9"/>
      <c r="C953" s="9"/>
      <c r="D953" s="9"/>
    </row>
    <row r="954" spans="2:4" ht="18.75" customHeight="1" x14ac:dyDescent="0.25">
      <c r="B954" s="9"/>
      <c r="C954" s="9"/>
      <c r="D954" s="9"/>
    </row>
    <row r="955" spans="2:4" ht="18.75" customHeight="1" x14ac:dyDescent="0.25">
      <c r="B955" s="9"/>
      <c r="C955" s="9"/>
      <c r="D955" s="9"/>
    </row>
    <row r="956" spans="2:4" ht="18.75" customHeight="1" x14ac:dyDescent="0.25">
      <c r="B956" s="9"/>
      <c r="C956" s="9"/>
      <c r="D956" s="9"/>
    </row>
    <row r="957" spans="2:4" ht="18.75" customHeight="1" x14ac:dyDescent="0.25">
      <c r="B957" s="9"/>
      <c r="C957" s="9"/>
      <c r="D957" s="9"/>
    </row>
    <row r="958" spans="2:4" ht="18.75" customHeight="1" x14ac:dyDescent="0.25">
      <c r="B958" s="9"/>
      <c r="C958" s="9"/>
      <c r="D958" s="9"/>
    </row>
    <row r="959" spans="2:4" ht="18.75" customHeight="1" x14ac:dyDescent="0.25">
      <c r="B959" s="9"/>
      <c r="C959" s="9"/>
      <c r="D959" s="9"/>
    </row>
    <row r="960" spans="2:4" ht="18.75" customHeight="1" x14ac:dyDescent="0.25">
      <c r="B960" s="9"/>
      <c r="C960" s="9"/>
      <c r="D960" s="9"/>
    </row>
    <row r="961" spans="2:4" ht="18.75" customHeight="1" x14ac:dyDescent="0.25">
      <c r="B961" s="9"/>
      <c r="C961" s="9"/>
      <c r="D961" s="9"/>
    </row>
    <row r="962" spans="2:4" ht="18.75" customHeight="1" x14ac:dyDescent="0.25">
      <c r="B962" s="9"/>
      <c r="C962" s="9"/>
      <c r="D962" s="9"/>
    </row>
    <row r="963" spans="2:4" ht="18.75" customHeight="1" x14ac:dyDescent="0.25">
      <c r="B963" s="9"/>
      <c r="C963" s="9"/>
      <c r="D963" s="9"/>
    </row>
    <row r="964" spans="2:4" ht="18.75" customHeight="1" x14ac:dyDescent="0.25">
      <c r="B964" s="9"/>
      <c r="C964" s="9"/>
      <c r="D964" s="9"/>
    </row>
    <row r="965" spans="2:4" ht="18.75" customHeight="1" x14ac:dyDescent="0.25">
      <c r="B965" s="9"/>
      <c r="C965" s="9"/>
      <c r="D965" s="9"/>
    </row>
    <row r="966" spans="2:4" ht="18.75" customHeight="1" x14ac:dyDescent="0.25">
      <c r="B966" s="9"/>
      <c r="C966" s="9"/>
      <c r="D966" s="9"/>
    </row>
    <row r="967" spans="2:4" ht="18.75" customHeight="1" x14ac:dyDescent="0.25">
      <c r="B967" s="9"/>
      <c r="C967" s="9"/>
      <c r="D967" s="9"/>
    </row>
    <row r="968" spans="2:4" ht="18.75" customHeight="1" x14ac:dyDescent="0.25">
      <c r="B968" s="9"/>
      <c r="C968" s="9"/>
      <c r="D968" s="9"/>
    </row>
    <row r="969" spans="2:4" ht="18.75" customHeight="1" x14ac:dyDescent="0.25">
      <c r="B969" s="9"/>
      <c r="C969" s="9"/>
      <c r="D969" s="9"/>
    </row>
    <row r="970" spans="2:4" ht="18.75" customHeight="1" x14ac:dyDescent="0.25">
      <c r="B970" s="9"/>
      <c r="C970" s="9"/>
      <c r="D970" s="9"/>
    </row>
    <row r="971" spans="2:4" ht="18.75" customHeight="1" x14ac:dyDescent="0.25">
      <c r="B971" s="9"/>
      <c r="C971" s="9"/>
      <c r="D971" s="9"/>
    </row>
    <row r="972" spans="2:4" ht="18.75" customHeight="1" x14ac:dyDescent="0.25">
      <c r="B972" s="9"/>
      <c r="C972" s="9"/>
      <c r="D972" s="9"/>
    </row>
    <row r="973" spans="2:4" ht="18.75" customHeight="1" x14ac:dyDescent="0.25">
      <c r="B973" s="9"/>
      <c r="C973" s="9"/>
      <c r="D973" s="9"/>
    </row>
    <row r="974" spans="2:4" ht="18.75" customHeight="1" x14ac:dyDescent="0.25">
      <c r="B974" s="9"/>
      <c r="C974" s="9"/>
      <c r="D974" s="9"/>
    </row>
    <row r="975" spans="2:4" ht="18.75" customHeight="1" x14ac:dyDescent="0.25">
      <c r="B975" s="9"/>
      <c r="C975" s="9"/>
      <c r="D975" s="9"/>
    </row>
    <row r="976" spans="2:4" ht="18.75" customHeight="1" x14ac:dyDescent="0.25">
      <c r="B976" s="9"/>
      <c r="C976" s="9"/>
      <c r="D976" s="9"/>
    </row>
    <row r="977" spans="2:4" ht="18.75" customHeight="1" x14ac:dyDescent="0.25">
      <c r="B977" s="9"/>
      <c r="C977" s="9"/>
      <c r="D977" s="9"/>
    </row>
    <row r="978" spans="2:4" ht="18.75" customHeight="1" x14ac:dyDescent="0.25">
      <c r="B978" s="9"/>
      <c r="C978" s="9"/>
      <c r="D978" s="9"/>
    </row>
    <row r="979" spans="2:4" ht="18.75" customHeight="1" x14ac:dyDescent="0.25">
      <c r="B979" s="9"/>
      <c r="C979" s="9"/>
      <c r="D979" s="9"/>
    </row>
    <row r="980" spans="2:4" ht="18.75" customHeight="1" x14ac:dyDescent="0.25">
      <c r="B980" s="9"/>
      <c r="C980" s="9"/>
      <c r="D980" s="9"/>
    </row>
    <row r="981" spans="2:4" ht="18.75" customHeight="1" x14ac:dyDescent="0.25">
      <c r="B981" s="9"/>
      <c r="C981" s="9"/>
      <c r="D981" s="9"/>
    </row>
    <row r="982" spans="2:4" ht="18.75" customHeight="1" x14ac:dyDescent="0.25">
      <c r="B982" s="9"/>
      <c r="C982" s="9"/>
      <c r="D982" s="9"/>
    </row>
    <row r="983" spans="2:4" ht="18.75" customHeight="1" x14ac:dyDescent="0.25">
      <c r="B983" s="9"/>
      <c r="C983" s="9"/>
      <c r="D983" s="9"/>
    </row>
    <row r="984" spans="2:4" ht="18.75" customHeight="1" x14ac:dyDescent="0.25">
      <c r="B984" s="9"/>
      <c r="C984" s="9"/>
      <c r="D984" s="9"/>
    </row>
    <row r="985" spans="2:4" ht="18.75" customHeight="1" x14ac:dyDescent="0.25">
      <c r="B985" s="9"/>
      <c r="C985" s="9"/>
      <c r="D985" s="9"/>
    </row>
    <row r="986" spans="2:4" ht="18.75" customHeight="1" x14ac:dyDescent="0.25">
      <c r="B986" s="9"/>
      <c r="C986" s="9"/>
      <c r="D986" s="9"/>
    </row>
    <row r="987" spans="2:4" ht="18.75" customHeight="1" x14ac:dyDescent="0.25">
      <c r="B987" s="9"/>
      <c r="C987" s="9"/>
      <c r="D987" s="9"/>
    </row>
    <row r="988" spans="2:4" ht="18.75" customHeight="1" x14ac:dyDescent="0.25">
      <c r="B988" s="9"/>
      <c r="C988" s="9"/>
      <c r="D988" s="9"/>
    </row>
    <row r="989" spans="2:4" ht="18.75" customHeight="1" x14ac:dyDescent="0.25">
      <c r="B989" s="9"/>
      <c r="C989" s="9"/>
      <c r="D989" s="9"/>
    </row>
    <row r="990" spans="2:4" ht="18.75" customHeight="1" x14ac:dyDescent="0.25">
      <c r="B990" s="9"/>
      <c r="C990" s="9"/>
      <c r="D990" s="9"/>
    </row>
    <row r="991" spans="2:4" ht="18.75" customHeight="1" x14ac:dyDescent="0.25">
      <c r="B991" s="9"/>
      <c r="C991" s="9"/>
      <c r="D991" s="9"/>
    </row>
    <row r="992" spans="2:4" ht="18.75" customHeight="1" x14ac:dyDescent="0.25">
      <c r="B992" s="9"/>
      <c r="C992" s="9"/>
      <c r="D992" s="9"/>
    </row>
    <row r="993" spans="2:4" ht="18.75" customHeight="1" x14ac:dyDescent="0.25">
      <c r="B993" s="9"/>
      <c r="C993" s="9"/>
      <c r="D993" s="9"/>
    </row>
    <row r="994" spans="2:4" ht="18.75" customHeight="1" x14ac:dyDescent="0.25">
      <c r="B994" s="9"/>
      <c r="C994" s="9"/>
      <c r="D994" s="9"/>
    </row>
    <row r="995" spans="2:4" ht="18.75" customHeight="1" x14ac:dyDescent="0.25">
      <c r="B995" s="9"/>
      <c r="C995" s="9"/>
      <c r="D995" s="9"/>
    </row>
    <row r="996" spans="2:4" ht="18.75" customHeight="1" x14ac:dyDescent="0.25">
      <c r="B996" s="9"/>
      <c r="C996" s="9"/>
      <c r="D996" s="9"/>
    </row>
    <row r="997" spans="2:4" ht="18.75" customHeight="1" x14ac:dyDescent="0.25">
      <c r="B997" s="9"/>
      <c r="C997" s="9"/>
      <c r="D997" s="9"/>
    </row>
    <row r="998" spans="2:4" ht="18.75" customHeight="1" x14ac:dyDescent="0.25">
      <c r="B998" s="9"/>
      <c r="C998" s="9"/>
      <c r="D998" s="9"/>
    </row>
    <row r="999" spans="2:4" ht="18.75" customHeight="1" x14ac:dyDescent="0.25">
      <c r="B999" s="9"/>
      <c r="C999" s="9"/>
      <c r="D999" s="9"/>
    </row>
    <row r="1000" spans="2:4" ht="18.75" customHeight="1" x14ac:dyDescent="0.25">
      <c r="B1000" s="9"/>
      <c r="C1000" s="9"/>
      <c r="D1000" s="9"/>
    </row>
  </sheetData>
  <autoFilter ref="A2:E342" xr:uid="{00000000-0009-0000-0000-000000000000}">
    <sortState xmlns:xlrd2="http://schemas.microsoft.com/office/spreadsheetml/2017/richdata2" ref="A2:E342">
      <sortCondition descending="1" sortBy="cellColor" ref="D2:D342" dxfId="1"/>
    </sortState>
  </autoFilter>
  <phoneticPr fontId="18"/>
  <printOptions horizontalCentered="1"/>
  <pageMargins left="0.23622047244094491" right="0.23622047244094491" top="0.74803149606299213" bottom="0.74803149606299213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BE4D5"/>
    <pageSetUpPr fitToPage="1"/>
  </sheetPr>
  <dimension ref="A1:Z1005"/>
  <sheetViews>
    <sheetView workbookViewId="0">
      <pane ySplit="2" topLeftCell="A339" activePane="bottomLeft" state="frozen"/>
      <selection sqref="A1:L1"/>
      <selection pane="bottomLeft" sqref="A1:L1"/>
    </sheetView>
  </sheetViews>
  <sheetFormatPr defaultColWidth="14.42578125" defaultRowHeight="15" customHeight="1" x14ac:dyDescent="0.25"/>
  <cols>
    <col min="1" max="1" width="2.7109375" style="90" customWidth="1"/>
    <col min="2" max="2" width="12.5703125" style="90" customWidth="1"/>
    <col min="3" max="3" width="40.85546875" style="90" customWidth="1"/>
    <col min="4" max="5" width="6.5703125" style="90" customWidth="1"/>
    <col min="6" max="6" width="9.28515625" style="90" customWidth="1"/>
    <col min="7" max="7" width="11.5703125" style="90" customWidth="1"/>
    <col min="8" max="9" width="18.5703125" style="90" customWidth="1"/>
    <col min="10" max="11" width="13.42578125" style="90" customWidth="1"/>
    <col min="12" max="12" width="9.5703125" style="90" customWidth="1"/>
    <col min="13" max="13" width="8.28515625" style="90" customWidth="1"/>
    <col min="14" max="26" width="8.5703125" style="90" customWidth="1"/>
  </cols>
  <sheetData>
    <row r="1" spans="1:26" ht="18.75" customHeight="1" x14ac:dyDescent="0.25">
      <c r="A1" s="105" t="s">
        <v>460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25"/>
      <c r="M1" s="26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8.75" customHeight="1" x14ac:dyDescent="0.25">
      <c r="A2" s="27"/>
      <c r="B2" s="28" t="s">
        <v>461</v>
      </c>
      <c r="C2" s="29" t="s">
        <v>462</v>
      </c>
      <c r="D2" s="29" t="s">
        <v>463</v>
      </c>
      <c r="E2" s="29" t="s">
        <v>464</v>
      </c>
      <c r="F2" s="29" t="s">
        <v>465</v>
      </c>
      <c r="G2" s="29" t="s">
        <v>466</v>
      </c>
      <c r="H2" s="29" t="s">
        <v>467</v>
      </c>
      <c r="I2" s="29" t="s">
        <v>468</v>
      </c>
      <c r="J2" s="30" t="s">
        <v>469</v>
      </c>
      <c r="K2" s="31" t="s">
        <v>470</v>
      </c>
      <c r="L2" s="32" t="s">
        <v>471</v>
      </c>
      <c r="M2" s="33" t="s">
        <v>472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8.75" customHeight="1" x14ac:dyDescent="0.25">
      <c r="A3" s="27">
        <v>1</v>
      </c>
      <c r="B3" s="7" t="s">
        <v>2</v>
      </c>
      <c r="C3" s="8" t="str">
        <f>VLOOKUP(B3,ベルト種類!A2:H447,2,FALSE)</f>
        <v>EX</v>
      </c>
      <c r="D3" s="8">
        <v>2002</v>
      </c>
      <c r="E3" s="8" t="s">
        <v>473</v>
      </c>
      <c r="F3" s="9" t="str">
        <f>VLOOKUP(B3,ベルト種類!$A$1:$Z$400,8,FALSE)</f>
        <v>SS</v>
      </c>
      <c r="G3" s="8">
        <v>114270</v>
      </c>
      <c r="H3" s="8">
        <f>VLOOKUP(B3,ベルト種類!$A$1:$M$1000,6,FALSE)</f>
        <v>3</v>
      </c>
      <c r="I3" s="9" t="str">
        <f>VLOOKUP(B3,ベルト種類!$A$1:$Z$400,7,FALSE)</f>
        <v>Black</v>
      </c>
      <c r="J3" s="34">
        <v>7900</v>
      </c>
      <c r="K3" s="35">
        <f t="shared" ref="K3:K66" si="0">J3*171</f>
        <v>1350900</v>
      </c>
      <c r="L3" s="32"/>
      <c r="M3" s="33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8.75" customHeight="1" x14ac:dyDescent="0.25">
      <c r="A4" s="27">
        <v>2</v>
      </c>
      <c r="B4" s="7" t="s">
        <v>3</v>
      </c>
      <c r="C4" s="8" t="str">
        <f>VLOOKUP(B4,ベルト種類!A3:H448,2,FALSE)</f>
        <v>EX2</v>
      </c>
      <c r="D4" s="8">
        <v>2002</v>
      </c>
      <c r="E4" s="8" t="s">
        <v>474</v>
      </c>
      <c r="F4" s="9" t="str">
        <f>VLOOKUP(B4,ベルト種類!$A$1:$Z$400,8,FALSE)</f>
        <v>SS</v>
      </c>
      <c r="G4" s="8">
        <v>16570</v>
      </c>
      <c r="H4" s="8">
        <f>VLOOKUP(B4,ベルト種類!$A$1:$M$1000,6,FALSE)</f>
        <v>3</v>
      </c>
      <c r="I4" s="9" t="str">
        <f>VLOOKUP(B4,ベルト種類!$A$1:$Z$400,7,FALSE)</f>
        <v xml:space="preserve">Black
</v>
      </c>
      <c r="J4" s="34">
        <v>10200</v>
      </c>
      <c r="K4" s="35">
        <f t="shared" si="0"/>
        <v>1744200</v>
      </c>
      <c r="L4" s="32"/>
      <c r="M4" s="33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8.75" customHeight="1" x14ac:dyDescent="0.25">
      <c r="A5" s="27">
        <v>3</v>
      </c>
      <c r="B5" s="7" t="s">
        <v>5</v>
      </c>
      <c r="C5" s="8" t="str">
        <f>VLOOKUP(B5,ベルト種類!A4:H449,2,FALSE)</f>
        <v>SEA DWELLER</v>
      </c>
      <c r="D5" s="8">
        <v>1991</v>
      </c>
      <c r="E5" s="8" t="s">
        <v>474</v>
      </c>
      <c r="F5" s="9" t="str">
        <f>VLOOKUP(B5,ベルト種類!$A$1:$Z$400,8,FALSE)</f>
        <v>SS</v>
      </c>
      <c r="G5" s="8">
        <v>16600</v>
      </c>
      <c r="H5" s="8">
        <f>VLOOKUP(B5,ベルト種類!$A$1:$M$1000,6,FALSE)</f>
        <v>3</v>
      </c>
      <c r="I5" s="9" t="str">
        <f>VLOOKUP(B5,ベルト種類!$A$1:$Z$400,7,FALSE)</f>
        <v>Black</v>
      </c>
      <c r="J5" s="34">
        <v>12000</v>
      </c>
      <c r="K5" s="35">
        <f t="shared" si="0"/>
        <v>2052000</v>
      </c>
      <c r="L5" s="32"/>
      <c r="M5" s="33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8.75" customHeight="1" x14ac:dyDescent="0.25">
      <c r="A6" s="27">
        <v>4</v>
      </c>
      <c r="B6" s="7" t="s">
        <v>6</v>
      </c>
      <c r="C6" s="8" t="str">
        <f>VLOOKUP(B6,ベルト種類!A5:H450,2,FALSE)</f>
        <v>SUB</v>
      </c>
      <c r="D6" s="8">
        <v>1986</v>
      </c>
      <c r="E6" s="8" t="s">
        <v>474</v>
      </c>
      <c r="F6" s="9" t="str">
        <f>VLOOKUP(B6,ベルト種類!$A$1:$Z$400,8,FALSE)</f>
        <v>SS</v>
      </c>
      <c r="G6" s="8">
        <v>16800</v>
      </c>
      <c r="H6" s="8">
        <f>VLOOKUP(B6,ベルト種類!$A$1:$M$1000,6,FALSE)</f>
        <v>3</v>
      </c>
      <c r="I6" s="9" t="str">
        <f>VLOOKUP(B6,ベルト種類!$A$1:$Z$400,7,FALSE)</f>
        <v>Black</v>
      </c>
      <c r="J6" s="34">
        <v>13000</v>
      </c>
      <c r="K6" s="35">
        <f t="shared" si="0"/>
        <v>2223000</v>
      </c>
      <c r="L6" s="32"/>
      <c r="M6" s="33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8.75" customHeight="1" x14ac:dyDescent="0.25">
      <c r="A7" s="27">
        <v>5</v>
      </c>
      <c r="B7" s="7" t="s">
        <v>7</v>
      </c>
      <c r="C7" s="8" t="str">
        <f>VLOOKUP(B7,ベルト種類!A6:H451,2,FALSE)</f>
        <v>SUB</v>
      </c>
      <c r="D7" s="8" t="s">
        <v>475</v>
      </c>
      <c r="E7" s="8" t="s">
        <v>474</v>
      </c>
      <c r="F7" s="9" t="str">
        <f>VLOOKUP(B7,ベルト種類!$A$1:$Z$400,8,FALSE)</f>
        <v>YG</v>
      </c>
      <c r="G7" s="8">
        <v>116618</v>
      </c>
      <c r="H7" s="8">
        <f>VLOOKUP(B7,ベルト種類!$A$1:$M$1000,6,FALSE)</f>
        <v>3</v>
      </c>
      <c r="I7" s="9" t="str">
        <f>VLOOKUP(B7,ベルト種類!$A$1:$Z$400,7,FALSE)</f>
        <v xml:space="preserve">Blue
</v>
      </c>
      <c r="J7" s="34">
        <v>40000</v>
      </c>
      <c r="K7" s="35">
        <f t="shared" si="0"/>
        <v>6840000</v>
      </c>
      <c r="L7" s="32"/>
      <c r="M7" s="33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8.75" customHeight="1" x14ac:dyDescent="0.25">
      <c r="A8" s="27">
        <v>6</v>
      </c>
      <c r="B8" s="7" t="s">
        <v>8</v>
      </c>
      <c r="C8" s="8" t="str">
        <f>VLOOKUP(B8,ベルト種類!A7:H452,2,FALSE)</f>
        <v>SUB</v>
      </c>
      <c r="D8" s="8" t="s">
        <v>475</v>
      </c>
      <c r="E8" s="8" t="s">
        <v>474</v>
      </c>
      <c r="F8" s="9" t="str">
        <f>VLOOKUP(B8,ベルト種類!$A$1:$Z$400,8,FALSE)</f>
        <v>YG</v>
      </c>
      <c r="G8" s="8">
        <v>116618</v>
      </c>
      <c r="H8" s="8">
        <f>VLOOKUP(B8,ベルト種類!$A$1:$M$1000,6,FALSE)</f>
        <v>3</v>
      </c>
      <c r="I8" s="9" t="str">
        <f>VLOOKUP(B8,ベルト種類!$A$1:$Z$400,7,FALSE)</f>
        <v xml:space="preserve">Blue
</v>
      </c>
      <c r="J8" s="34">
        <v>40000</v>
      </c>
      <c r="K8" s="35">
        <f t="shared" si="0"/>
        <v>6840000</v>
      </c>
      <c r="L8" s="32"/>
      <c r="M8" s="33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8.75" customHeight="1" x14ac:dyDescent="0.25">
      <c r="A9" s="27">
        <v>7</v>
      </c>
      <c r="B9" s="7" t="s">
        <v>10</v>
      </c>
      <c r="C9" s="8" t="str">
        <f>VLOOKUP(B9,ベルト種類!A8:H453,2,FALSE)</f>
        <v>DATE</v>
      </c>
      <c r="D9" s="8" t="s">
        <v>475</v>
      </c>
      <c r="E9" s="8" t="s">
        <v>473</v>
      </c>
      <c r="F9" s="9" t="str">
        <f>VLOOKUP(B9,ベルト種類!$A$1:$Z$400,8,FALSE)</f>
        <v>RG</v>
      </c>
      <c r="G9" s="8">
        <v>118135</v>
      </c>
      <c r="H9" s="8" t="str">
        <f>VLOOKUP(B9,ベルト種類!$A$1:$M$1000,6,FALSE)</f>
        <v>STRAP</v>
      </c>
      <c r="I9" s="9" t="str">
        <f>VLOOKUP(B9,ベルト種類!$A$1:$Z$400,7,FALSE)</f>
        <v xml:space="preserve">Silver
</v>
      </c>
      <c r="J9" s="34">
        <v>24500</v>
      </c>
      <c r="K9" s="35">
        <f t="shared" si="0"/>
        <v>4189500</v>
      </c>
      <c r="L9" s="32"/>
      <c r="M9" s="33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8.75" customHeight="1" x14ac:dyDescent="0.25">
      <c r="A10" s="27">
        <v>8</v>
      </c>
      <c r="B10" s="7" t="s">
        <v>11</v>
      </c>
      <c r="C10" s="8" t="str">
        <f>VLOOKUP(B10,ベルト種類!A9:H454,2,FALSE)</f>
        <v>SKY</v>
      </c>
      <c r="D10" s="8" t="s">
        <v>475</v>
      </c>
      <c r="E10" s="8" t="s">
        <v>476</v>
      </c>
      <c r="F10" s="9" t="str">
        <f>VLOOKUP(B10,ベルト種類!$A$1:$Z$400,8,FALSE)</f>
        <v>RG</v>
      </c>
      <c r="G10" s="8">
        <v>326135</v>
      </c>
      <c r="H10" s="8" t="str">
        <f>VLOOKUP(B10,ベルト種類!$A$1:$M$1000,6,FALSE)</f>
        <v>STRAP</v>
      </c>
      <c r="I10" s="9" t="str">
        <f>VLOOKUP(B10,ベルト種類!$A$1:$Z$400,7,FALSE)</f>
        <v xml:space="preserve">White
</v>
      </c>
      <c r="J10" s="34">
        <v>38000</v>
      </c>
      <c r="K10" s="35">
        <f t="shared" si="0"/>
        <v>6498000</v>
      </c>
      <c r="L10" s="32"/>
      <c r="M10" s="33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8.75" customHeight="1" x14ac:dyDescent="0.25">
      <c r="A11" s="27">
        <v>9</v>
      </c>
      <c r="B11" s="7" t="s">
        <v>12</v>
      </c>
      <c r="C11" s="8" t="str">
        <f>VLOOKUP(B11,ベルト種類!A10:H455,2,FALSE)</f>
        <v>SKY</v>
      </c>
      <c r="D11" s="8" t="s">
        <v>475</v>
      </c>
      <c r="E11" s="8" t="s">
        <v>476</v>
      </c>
      <c r="F11" s="9" t="str">
        <f>VLOOKUP(B11,ベルト種類!$A$1:$Z$400,8,FALSE)</f>
        <v>RG</v>
      </c>
      <c r="G11" s="8">
        <v>326135</v>
      </c>
      <c r="H11" s="8" t="str">
        <f>VLOOKUP(B11,ベルト種類!$A$1:$M$1000,6,FALSE)</f>
        <v>STRAP</v>
      </c>
      <c r="I11" s="9" t="str">
        <f>VLOOKUP(B11,ベルト種類!$A$1:$Z$400,7,FALSE)</f>
        <v xml:space="preserve">White
</v>
      </c>
      <c r="J11" s="34">
        <v>38000</v>
      </c>
      <c r="K11" s="35">
        <f t="shared" si="0"/>
        <v>6498000</v>
      </c>
      <c r="L11" s="32"/>
      <c r="M11" s="33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8.75" customHeight="1" x14ac:dyDescent="0.25">
      <c r="A12" s="27">
        <v>10</v>
      </c>
      <c r="B12" s="7" t="s">
        <v>13</v>
      </c>
      <c r="C12" s="8" t="str">
        <f>VLOOKUP(B12,ベルト種類!A11:H456,2,FALSE)</f>
        <v>SKY</v>
      </c>
      <c r="D12" s="8" t="s">
        <v>475</v>
      </c>
      <c r="E12" s="8" t="s">
        <v>476</v>
      </c>
      <c r="F12" s="9" t="str">
        <f>VLOOKUP(B12,ベルト種類!$A$1:$Z$400,8,FALSE)</f>
        <v>RG</v>
      </c>
      <c r="G12" s="8">
        <v>326135</v>
      </c>
      <c r="H12" s="8" t="str">
        <f>VLOOKUP(B12,ベルト種類!$A$1:$M$1000,6,FALSE)</f>
        <v>STRAP</v>
      </c>
      <c r="I12" s="9" t="str">
        <f>VLOOKUP(B12,ベルト種類!$A$1:$Z$400,7,FALSE)</f>
        <v xml:space="preserve">White
</v>
      </c>
      <c r="J12" s="34">
        <v>38000</v>
      </c>
      <c r="K12" s="35">
        <f t="shared" si="0"/>
        <v>6498000</v>
      </c>
      <c r="L12" s="32"/>
      <c r="M12" s="33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8.75" customHeight="1" x14ac:dyDescent="0.25">
      <c r="A13" s="27">
        <v>11</v>
      </c>
      <c r="B13" s="7" t="s">
        <v>14</v>
      </c>
      <c r="C13" s="8" t="str">
        <f>VLOOKUP(B13,ベルト種類!A12:H457,2,FALSE)</f>
        <v>SKY</v>
      </c>
      <c r="D13" s="8" t="s">
        <v>475</v>
      </c>
      <c r="E13" s="8" t="s">
        <v>476</v>
      </c>
      <c r="F13" s="9" t="str">
        <f>VLOOKUP(B13,ベルト種類!$A$1:$Z$400,8,FALSE)</f>
        <v>YG</v>
      </c>
      <c r="G13" s="8">
        <v>326138</v>
      </c>
      <c r="H13" s="8" t="str">
        <f>VLOOKUP(B13,ベルト種類!$A$1:$M$1000,6,FALSE)</f>
        <v>STRAP</v>
      </c>
      <c r="I13" s="9" t="str">
        <f>VLOOKUP(B13,ベルト種類!$A$1:$Z$400,7,FALSE)</f>
        <v xml:space="preserve">Black
</v>
      </c>
      <c r="J13" s="34">
        <v>35000</v>
      </c>
      <c r="K13" s="35">
        <f t="shared" si="0"/>
        <v>5985000</v>
      </c>
      <c r="L13" s="32"/>
      <c r="M13" s="33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8.75" customHeight="1" x14ac:dyDescent="0.25">
      <c r="A14" s="27">
        <v>12</v>
      </c>
      <c r="B14" s="7" t="s">
        <v>15</v>
      </c>
      <c r="C14" s="8" t="str">
        <f>VLOOKUP(B14,ベルト種類!A13:H458,2,FALSE)</f>
        <v>SKY</v>
      </c>
      <c r="D14" s="8" t="s">
        <v>475</v>
      </c>
      <c r="E14" s="8" t="s">
        <v>476</v>
      </c>
      <c r="F14" s="9" t="str">
        <f>VLOOKUP(B14,ベルト種類!$A$1:$Z$400,8,FALSE)</f>
        <v>YG</v>
      </c>
      <c r="G14" s="8">
        <v>326138</v>
      </c>
      <c r="H14" s="8" t="str">
        <f>VLOOKUP(B14,ベルト種類!$A$1:$M$1000,6,FALSE)</f>
        <v>STRAP</v>
      </c>
      <c r="I14" s="9" t="str">
        <f>VLOOKUP(B14,ベルト種類!$A$1:$Z$400,7,FALSE)</f>
        <v xml:space="preserve">Black
</v>
      </c>
      <c r="J14" s="34">
        <v>35000</v>
      </c>
      <c r="K14" s="35">
        <f t="shared" si="0"/>
        <v>5985000</v>
      </c>
      <c r="L14" s="32"/>
      <c r="M14" s="33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8.75" customHeight="1" x14ac:dyDescent="0.25">
      <c r="A15" s="27">
        <v>13</v>
      </c>
      <c r="B15" s="7" t="s">
        <v>16</v>
      </c>
      <c r="C15" s="8" t="str">
        <f>VLOOKUP(B15,ベルト種類!A14:H459,2,FALSE)</f>
        <v>DAYTONA</v>
      </c>
      <c r="D15" s="8">
        <v>1993</v>
      </c>
      <c r="E15" s="8" t="s">
        <v>474</v>
      </c>
      <c r="F15" s="9" t="str">
        <f>VLOOKUP(B15,ベルト種類!$A$1:$Z$400,8,FALSE)</f>
        <v>YG</v>
      </c>
      <c r="G15" s="8">
        <v>16528</v>
      </c>
      <c r="H15" s="8">
        <f>VLOOKUP(B15,ベルト種類!$A$1:$M$1000,6,FALSE)</f>
        <v>3</v>
      </c>
      <c r="I15" s="9" t="str">
        <f>VLOOKUP(B15,ベルト種類!$A$1:$Z$400,7,FALSE)</f>
        <v xml:space="preserve">White
</v>
      </c>
      <c r="J15" s="34">
        <v>52000</v>
      </c>
      <c r="K15" s="35">
        <f t="shared" si="0"/>
        <v>8892000</v>
      </c>
      <c r="L15" s="32"/>
      <c r="M15" s="33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8.75" customHeight="1" x14ac:dyDescent="0.25">
      <c r="A16" s="27">
        <v>14</v>
      </c>
      <c r="B16" s="7" t="s">
        <v>17</v>
      </c>
      <c r="C16" s="8" t="str">
        <f>VLOOKUP(B16,ベルト種類!A15:H460,2,FALSE)</f>
        <v>DAYTONA</v>
      </c>
      <c r="D16" s="8">
        <v>1995</v>
      </c>
      <c r="E16" s="8" t="s">
        <v>474</v>
      </c>
      <c r="F16" s="9" t="str">
        <f>VLOOKUP(B16,ベルト種類!$A$1:$Z$400,8,FALSE)</f>
        <v>YG</v>
      </c>
      <c r="G16" s="8">
        <v>16528</v>
      </c>
      <c r="H16" s="8">
        <f>VLOOKUP(B16,ベルト種類!$A$1:$M$1000,6,FALSE)</f>
        <v>3</v>
      </c>
      <c r="I16" s="9" t="str">
        <f>VLOOKUP(B16,ベルト種類!$A$1:$Z$400,7,FALSE)</f>
        <v>Black</v>
      </c>
      <c r="J16" s="34">
        <v>50000</v>
      </c>
      <c r="K16" s="35">
        <f t="shared" si="0"/>
        <v>8550000</v>
      </c>
      <c r="L16" s="32"/>
      <c r="M16" s="33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8.75" customHeight="1" x14ac:dyDescent="0.25">
      <c r="A17" s="27">
        <v>15</v>
      </c>
      <c r="B17" s="7" t="s">
        <v>18</v>
      </c>
      <c r="C17" s="8" t="str">
        <f>VLOOKUP(B17,ベルト種類!A16:H461,2,FALSE)</f>
        <v>DAYTONA</v>
      </c>
      <c r="D17" s="8">
        <v>2004</v>
      </c>
      <c r="E17" s="8" t="s">
        <v>474</v>
      </c>
      <c r="F17" s="9" t="str">
        <f>VLOOKUP(B17,ベルト種類!$A$1:$Z$400,8,FALSE)</f>
        <v>SS</v>
      </c>
      <c r="G17" s="8">
        <v>116520</v>
      </c>
      <c r="H17" s="8">
        <f>VLOOKUP(B17,ベルト種類!$A$1:$M$1000,6,FALSE)</f>
        <v>3</v>
      </c>
      <c r="I17" s="9" t="str">
        <f>VLOOKUP(B17,ベルト種類!$A$1:$Z$400,7,FALSE)</f>
        <v xml:space="preserve">Black
</v>
      </c>
      <c r="J17" s="34">
        <v>27800</v>
      </c>
      <c r="K17" s="35">
        <f t="shared" si="0"/>
        <v>4753800</v>
      </c>
      <c r="L17" s="32"/>
      <c r="M17" s="33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8.75" customHeight="1" x14ac:dyDescent="0.25">
      <c r="A18" s="27">
        <v>16</v>
      </c>
      <c r="B18" s="7" t="s">
        <v>19</v>
      </c>
      <c r="C18" s="8" t="str">
        <f>VLOOKUP(B18,ベルト種類!A17:H462,2,FALSE)</f>
        <v>DATE</v>
      </c>
      <c r="D18" s="8">
        <v>2001</v>
      </c>
      <c r="E18" s="8" t="s">
        <v>473</v>
      </c>
      <c r="F18" s="9" t="str">
        <f>VLOOKUP(B18,ベルト種類!$A$1:$Z$400,8,FALSE)</f>
        <v>WG</v>
      </c>
      <c r="G18" s="8">
        <v>118239</v>
      </c>
      <c r="H18" s="8">
        <f>VLOOKUP(B18,ベルト種類!$A$1:$M$1000,6,FALSE)</f>
        <v>3</v>
      </c>
      <c r="I18" s="9" t="str">
        <f>VLOOKUP(B18,ベルト種類!$A$1:$Z$400,7,FALSE)</f>
        <v>Silver</v>
      </c>
      <c r="J18" s="34">
        <v>32000</v>
      </c>
      <c r="K18" s="35">
        <f t="shared" si="0"/>
        <v>5472000</v>
      </c>
      <c r="L18" s="32"/>
      <c r="M18" s="33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8.75" customHeight="1" x14ac:dyDescent="0.25">
      <c r="A19" s="27">
        <v>17</v>
      </c>
      <c r="B19" s="7" t="s">
        <v>20</v>
      </c>
      <c r="C19" s="8" t="str">
        <f>VLOOKUP(B19,ベルト種類!A18:H463,2,FALSE)</f>
        <v>DAYTONA</v>
      </c>
      <c r="D19" s="8">
        <v>2009</v>
      </c>
      <c r="E19" s="8" t="s">
        <v>474</v>
      </c>
      <c r="F19" s="9" t="str">
        <f>VLOOKUP(B19,ベルト種類!$A$1:$Z$400,8,FALSE)</f>
        <v>SS</v>
      </c>
      <c r="G19" s="8">
        <v>116520</v>
      </c>
      <c r="H19" s="8">
        <f>VLOOKUP(B19,ベルト種類!$A$1:$M$1000,6,FALSE)</f>
        <v>3</v>
      </c>
      <c r="I19" s="9" t="str">
        <f>VLOOKUP(B19,ベルト種類!$A$1:$Z$400,7,FALSE)</f>
        <v>Black</v>
      </c>
      <c r="J19" s="34">
        <v>27500</v>
      </c>
      <c r="K19" s="35">
        <f t="shared" si="0"/>
        <v>4702500</v>
      </c>
      <c r="L19" s="32"/>
      <c r="M19" s="33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8.75" customHeight="1" x14ac:dyDescent="0.25">
      <c r="A20" s="27">
        <v>18</v>
      </c>
      <c r="B20" s="7" t="s">
        <v>21</v>
      </c>
      <c r="C20" s="8" t="str">
        <f>VLOOKUP(B20,ベルト種類!A19:H464,2,FALSE)</f>
        <v>DAYTONA</v>
      </c>
      <c r="D20" s="8">
        <v>2004</v>
      </c>
      <c r="E20" s="8" t="s">
        <v>474</v>
      </c>
      <c r="F20" s="9" t="str">
        <f>VLOOKUP(B20,ベルト種類!$A$1:$Z$400,8,FALSE)</f>
        <v>SS</v>
      </c>
      <c r="G20" s="8">
        <v>116520</v>
      </c>
      <c r="H20" s="8">
        <f>VLOOKUP(B20,ベルト種類!$A$1:$M$1000,6,FALSE)</f>
        <v>3</v>
      </c>
      <c r="I20" s="9" t="str">
        <f>VLOOKUP(B20,ベルト種類!$A$1:$Z$400,7,FALSE)</f>
        <v>White</v>
      </c>
      <c r="J20" s="34">
        <v>28500</v>
      </c>
      <c r="K20" s="35">
        <f t="shared" si="0"/>
        <v>4873500</v>
      </c>
      <c r="L20" s="32"/>
      <c r="M20" s="33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8.75" customHeight="1" x14ac:dyDescent="0.25">
      <c r="A21" s="27">
        <v>19</v>
      </c>
      <c r="B21" s="7" t="s">
        <v>23</v>
      </c>
      <c r="C21" s="8" t="str">
        <f>VLOOKUP(B21,ベルト種類!A20:H465,2,FALSE)</f>
        <v>DATE</v>
      </c>
      <c r="D21" s="8">
        <v>2007</v>
      </c>
      <c r="E21" s="8" t="s">
        <v>473</v>
      </c>
      <c r="F21" s="9" t="str">
        <f>VLOOKUP(B21,ベルト種類!$A$1:$Z$400,8,FALSE)</f>
        <v>YG</v>
      </c>
      <c r="G21" s="8">
        <v>118238</v>
      </c>
      <c r="H21" s="8" t="str">
        <f>VLOOKUP(B21,ベルト種類!$A$1:$M$1000,6,FALSE)</f>
        <v>PRESIDENT</v>
      </c>
      <c r="I21" s="9" t="str">
        <f>VLOOKUP(B21,ベルト種類!$A$1:$Z$400,7,FALSE)</f>
        <v>Champagne</v>
      </c>
      <c r="J21" s="34">
        <v>29000</v>
      </c>
      <c r="K21" s="35">
        <f t="shared" si="0"/>
        <v>4959000</v>
      </c>
      <c r="L21" s="32"/>
      <c r="M21" s="33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8.75" customHeight="1" x14ac:dyDescent="0.25">
      <c r="A22" s="27">
        <v>20</v>
      </c>
      <c r="B22" s="7" t="s">
        <v>22</v>
      </c>
      <c r="C22" s="8" t="str">
        <f>VLOOKUP(B22,ベルト種類!A21:H466,2,FALSE)</f>
        <v>DAYTONA</v>
      </c>
      <c r="D22" s="8">
        <v>2003</v>
      </c>
      <c r="E22" s="8" t="s">
        <v>474</v>
      </c>
      <c r="F22" s="9" t="str">
        <f>VLOOKUP(B22,ベルト種類!$A$1:$Z$400,8,FALSE)</f>
        <v>SS</v>
      </c>
      <c r="G22" s="8">
        <v>116520</v>
      </c>
      <c r="H22" s="8">
        <f>VLOOKUP(B22,ベルト種類!$A$1:$M$1000,6,FALSE)</f>
        <v>3</v>
      </c>
      <c r="I22" s="9" t="str">
        <f>VLOOKUP(B22,ベルト種類!$A$1:$Z$400,7,FALSE)</f>
        <v xml:space="preserve">Black
</v>
      </c>
      <c r="J22" s="34">
        <v>27500</v>
      </c>
      <c r="K22" s="35">
        <f t="shared" si="0"/>
        <v>4702500</v>
      </c>
      <c r="L22" s="32"/>
      <c r="M22" s="33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8.75" customHeight="1" x14ac:dyDescent="0.25">
      <c r="A23" s="27">
        <v>21</v>
      </c>
      <c r="B23" s="7" t="s">
        <v>24</v>
      </c>
      <c r="C23" s="8" t="str">
        <f>VLOOKUP(B23,ベルト種類!A22:H467,2,FALSE)</f>
        <v>DAYTONA</v>
      </c>
      <c r="D23" s="8">
        <v>2010</v>
      </c>
      <c r="E23" s="8" t="s">
        <v>474</v>
      </c>
      <c r="F23" s="9" t="str">
        <f>VLOOKUP(B23,ベルト種類!$A$1:$Z$400,8,FALSE)</f>
        <v>SS</v>
      </c>
      <c r="G23" s="8">
        <v>116520</v>
      </c>
      <c r="H23" s="8">
        <f>VLOOKUP(B23,ベルト種類!$A$1:$M$1000,6,FALSE)</f>
        <v>3</v>
      </c>
      <c r="I23" s="9" t="str">
        <f>VLOOKUP(B23,ベルト種類!$A$1:$Z$400,7,FALSE)</f>
        <v xml:space="preserve">Black
</v>
      </c>
      <c r="J23" s="34">
        <v>27500</v>
      </c>
      <c r="K23" s="35">
        <f t="shared" si="0"/>
        <v>4702500</v>
      </c>
      <c r="L23" s="32"/>
      <c r="M23" s="33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8.75" customHeight="1" x14ac:dyDescent="0.25">
      <c r="A24" s="27">
        <v>22</v>
      </c>
      <c r="B24" s="7" t="s">
        <v>25</v>
      </c>
      <c r="C24" s="8" t="str">
        <f>VLOOKUP(B24,ベルト種類!A23:H468,2,FALSE)</f>
        <v>DAYTONA</v>
      </c>
      <c r="D24" s="8">
        <v>2005</v>
      </c>
      <c r="E24" s="8" t="s">
        <v>474</v>
      </c>
      <c r="F24" s="9" t="str">
        <f>VLOOKUP(B24,ベルト種類!$A$1:$Z$400,8,FALSE)</f>
        <v>SS</v>
      </c>
      <c r="G24" s="8">
        <v>116520</v>
      </c>
      <c r="H24" s="8">
        <f>VLOOKUP(B24,ベルト種類!$A$1:$M$1000,6,FALSE)</f>
        <v>3</v>
      </c>
      <c r="I24" s="9" t="str">
        <f>VLOOKUP(B24,ベルト種類!$A$1:$Z$400,7,FALSE)</f>
        <v xml:space="preserve">White
</v>
      </c>
      <c r="J24" s="34">
        <v>28500</v>
      </c>
      <c r="K24" s="35">
        <f t="shared" si="0"/>
        <v>4873500</v>
      </c>
      <c r="L24" s="32"/>
      <c r="M24" s="33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8.75" customHeight="1" x14ac:dyDescent="0.25">
      <c r="A25" s="27">
        <v>23</v>
      </c>
      <c r="B25" s="7" t="s">
        <v>26</v>
      </c>
      <c r="C25" s="8" t="str">
        <f>VLOOKUP(B25,ベルト種類!A24:H469,2,FALSE)</f>
        <v>SUB</v>
      </c>
      <c r="D25" s="8">
        <v>2018</v>
      </c>
      <c r="E25" s="8" t="s">
        <v>474</v>
      </c>
      <c r="F25" s="9" t="str">
        <f>VLOOKUP(B25,ベルト種類!$A$1:$Z$400,8,FALSE)</f>
        <v>SS</v>
      </c>
      <c r="G25" s="8">
        <v>114060</v>
      </c>
      <c r="H25" s="8">
        <f>VLOOKUP(B25,ベルト種類!$A$1:$M$1000,6,FALSE)</f>
        <v>3</v>
      </c>
      <c r="I25" s="9" t="str">
        <f>VLOOKUP(B25,ベルト種類!$A$1:$Z$400,7,FALSE)</f>
        <v xml:space="preserve">Black
</v>
      </c>
      <c r="J25" s="34">
        <v>13400</v>
      </c>
      <c r="K25" s="35">
        <f t="shared" si="0"/>
        <v>2291400</v>
      </c>
      <c r="L25" s="32"/>
      <c r="M25" s="33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8.75" customHeight="1" x14ac:dyDescent="0.25">
      <c r="A26" s="27">
        <v>24</v>
      </c>
      <c r="B26" s="7" t="s">
        <v>27</v>
      </c>
      <c r="C26" s="8" t="str">
        <f>VLOOKUP(B26,ベルト種類!A25:H470,2,FALSE)</f>
        <v>GMT</v>
      </c>
      <c r="D26" s="8">
        <v>2001</v>
      </c>
      <c r="E26" s="8" t="s">
        <v>474</v>
      </c>
      <c r="F26" s="9" t="str">
        <f>VLOOKUP(B26,ベルト種類!$A$1:$Z$400,8,FALSE)</f>
        <v>SS</v>
      </c>
      <c r="G26" s="8">
        <v>16710</v>
      </c>
      <c r="H26" s="8">
        <f>VLOOKUP(B26,ベルト種類!$A$1:$M$1000,6,FALSE)</f>
        <v>3</v>
      </c>
      <c r="I26" s="9" t="str">
        <f>VLOOKUP(B26,ベルト種類!$A$1:$Z$400,7,FALSE)</f>
        <v xml:space="preserve">Black
</v>
      </c>
      <c r="J26" s="34">
        <v>13900</v>
      </c>
      <c r="K26" s="35">
        <f t="shared" si="0"/>
        <v>2376900</v>
      </c>
      <c r="L26" s="32"/>
      <c r="M26" s="33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8.75" customHeight="1" x14ac:dyDescent="0.25">
      <c r="A27" s="27">
        <v>25</v>
      </c>
      <c r="B27" s="7" t="s">
        <v>28</v>
      </c>
      <c r="C27" s="8" t="str">
        <f>VLOOKUP(B27,ベルト種類!A26:H471,2,FALSE)</f>
        <v>GMT</v>
      </c>
      <c r="D27" s="8">
        <v>2002</v>
      </c>
      <c r="E27" s="8" t="s">
        <v>474</v>
      </c>
      <c r="F27" s="9" t="str">
        <f>VLOOKUP(B27,ベルト種類!$A$1:$Z$400,8,FALSE)</f>
        <v>SS</v>
      </c>
      <c r="G27" s="8">
        <v>16710</v>
      </c>
      <c r="H27" s="8">
        <f>VLOOKUP(B27,ベルト種類!$A$1:$M$1000,6,FALSE)</f>
        <v>3</v>
      </c>
      <c r="I27" s="9" t="str">
        <f>VLOOKUP(B27,ベルト種類!$A$1:$Z$400,7,FALSE)</f>
        <v xml:space="preserve">Black
</v>
      </c>
      <c r="J27" s="34">
        <v>13900</v>
      </c>
      <c r="K27" s="35">
        <f t="shared" si="0"/>
        <v>2376900</v>
      </c>
      <c r="L27" s="32"/>
      <c r="M27" s="33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8.75" customHeight="1" x14ac:dyDescent="0.25">
      <c r="A28" s="27">
        <v>26</v>
      </c>
      <c r="B28" s="7" t="s">
        <v>29</v>
      </c>
      <c r="C28" s="8" t="str">
        <f>VLOOKUP(B28,ベルト種類!A27:H472,2,FALSE)</f>
        <v>DATE</v>
      </c>
      <c r="D28" s="8">
        <v>2000</v>
      </c>
      <c r="E28" s="8" t="s">
        <v>473</v>
      </c>
      <c r="F28" s="9" t="str">
        <f>VLOOKUP(B28,ベルト種類!$A$1:$Z$400,8,FALSE)</f>
        <v>WG</v>
      </c>
      <c r="G28" s="8">
        <v>118239</v>
      </c>
      <c r="H28" s="8">
        <f>VLOOKUP(B28,ベルト種類!$A$1:$M$1000,6,FALSE)</f>
        <v>3</v>
      </c>
      <c r="I28" s="9" t="str">
        <f>VLOOKUP(B28,ベルト種類!$A$1:$Z$400,7,FALSE)</f>
        <v>Silver</v>
      </c>
      <c r="J28" s="34">
        <v>32000</v>
      </c>
      <c r="K28" s="35">
        <f t="shared" si="0"/>
        <v>5472000</v>
      </c>
      <c r="L28" s="32"/>
      <c r="M28" s="33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8.75" customHeight="1" x14ac:dyDescent="0.25">
      <c r="A29" s="27">
        <v>27</v>
      </c>
      <c r="B29" s="7" t="s">
        <v>30</v>
      </c>
      <c r="C29" s="8" t="str">
        <f>VLOOKUP(B29,ベルト種類!A28:H473,2,FALSE)</f>
        <v>DATE</v>
      </c>
      <c r="D29" s="8">
        <v>1995</v>
      </c>
      <c r="E29" s="8" t="s">
        <v>473</v>
      </c>
      <c r="F29" s="9" t="str">
        <f>VLOOKUP(B29,ベルト種類!$A$1:$Z$400,8,FALSE)</f>
        <v>PT</v>
      </c>
      <c r="G29" s="8">
        <v>18346</v>
      </c>
      <c r="H29" s="8">
        <f>VLOOKUP(B29,ベルト種類!$A$1:$M$1000,6,FALSE)</f>
        <v>3</v>
      </c>
      <c r="I29" s="9" t="str">
        <f>VLOOKUP(B29,ベルト種類!$A$1:$Z$400,7,FALSE)</f>
        <v>Silver</v>
      </c>
      <c r="J29" s="34">
        <v>34000</v>
      </c>
      <c r="K29" s="35">
        <f t="shared" si="0"/>
        <v>5814000</v>
      </c>
      <c r="L29" s="32"/>
      <c r="M29" s="33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8.75" customHeight="1" x14ac:dyDescent="0.25">
      <c r="A30" s="27">
        <v>28</v>
      </c>
      <c r="B30" s="7" t="s">
        <v>31</v>
      </c>
      <c r="C30" s="8" t="str">
        <f>VLOOKUP(B30,ベルト種類!A29:H474,2,FALSE)</f>
        <v>DATE</v>
      </c>
      <c r="D30" s="8">
        <v>2000</v>
      </c>
      <c r="E30" s="8" t="s">
        <v>473</v>
      </c>
      <c r="F30" s="9" t="str">
        <f>VLOOKUP(B30,ベルト種類!$A$1:$Z$400,8,FALSE)</f>
        <v>PT</v>
      </c>
      <c r="G30" s="8">
        <v>118206</v>
      </c>
      <c r="H30" s="8">
        <f>VLOOKUP(B30,ベルト種類!$A$1:$M$1000,6,FALSE)</f>
        <v>3</v>
      </c>
      <c r="I30" s="9" t="str">
        <f>VLOOKUP(B30,ベルト種類!$A$1:$Z$400,7,FALSE)</f>
        <v xml:space="preserve">Mother-of-pearl
</v>
      </c>
      <c r="J30" s="34">
        <v>36000</v>
      </c>
      <c r="K30" s="35">
        <f t="shared" si="0"/>
        <v>6156000</v>
      </c>
      <c r="L30" s="32"/>
      <c r="M30" s="33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8.75" customHeight="1" x14ac:dyDescent="0.25">
      <c r="A31" s="27">
        <v>29</v>
      </c>
      <c r="B31" s="7" t="s">
        <v>34</v>
      </c>
      <c r="C31" s="8" t="str">
        <f>VLOOKUP(B31,ベルト種類!A30:H475,2,FALSE)</f>
        <v>DATE</v>
      </c>
      <c r="D31" s="8">
        <v>1999</v>
      </c>
      <c r="E31" s="8" t="s">
        <v>473</v>
      </c>
      <c r="F31" s="9" t="str">
        <f>VLOOKUP(B31,ベルト種類!$A$1:$Z$400,8,FALSE)</f>
        <v>WG</v>
      </c>
      <c r="G31" s="8">
        <v>18239</v>
      </c>
      <c r="H31" s="8">
        <f>VLOOKUP(B31,ベルト種類!$A$1:$M$1000,6,FALSE)</f>
        <v>3</v>
      </c>
      <c r="I31" s="9" t="str">
        <f>VLOOKUP(B31,ベルト種類!$A$1:$Z$400,7,FALSE)</f>
        <v>Silver</v>
      </c>
      <c r="J31" s="34">
        <v>23500</v>
      </c>
      <c r="K31" s="35">
        <f t="shared" si="0"/>
        <v>4018500</v>
      </c>
      <c r="L31" s="32"/>
      <c r="M31" s="33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8.75" customHeight="1" x14ac:dyDescent="0.25">
      <c r="A32" s="27">
        <v>30</v>
      </c>
      <c r="B32" s="7" t="s">
        <v>36</v>
      </c>
      <c r="C32" s="8" t="str">
        <f>VLOOKUP(B32,ベルト種類!A31:H476,2,FALSE)</f>
        <v>DATE</v>
      </c>
      <c r="D32" s="11" t="s">
        <v>475</v>
      </c>
      <c r="E32" s="8" t="s">
        <v>477</v>
      </c>
      <c r="F32" s="9" t="str">
        <f>VLOOKUP(B32,ベルト種類!$A$1:$Z$400,8,FALSE)</f>
        <v>WG</v>
      </c>
      <c r="G32" s="8">
        <v>218239</v>
      </c>
      <c r="H32" s="8">
        <f>VLOOKUP(B32,ベルト種類!$A$1:$M$1000,6,FALSE)</f>
        <v>3</v>
      </c>
      <c r="I32" s="9" t="str">
        <f>VLOOKUP(B32,ベルト種類!$A$1:$Z$400,7,FALSE)</f>
        <v>Black</v>
      </c>
      <c r="J32" s="34">
        <v>40000</v>
      </c>
      <c r="K32" s="35">
        <f t="shared" si="0"/>
        <v>6840000</v>
      </c>
      <c r="L32" s="32"/>
      <c r="M32" s="33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8.75" customHeight="1" x14ac:dyDescent="0.25">
      <c r="A33" s="27">
        <v>31</v>
      </c>
      <c r="B33" s="7" t="s">
        <v>32</v>
      </c>
      <c r="C33" s="8" t="str">
        <f>VLOOKUP(B33,ベルト種類!A32:H477,2,FALSE)</f>
        <v>DATE</v>
      </c>
      <c r="D33" s="8">
        <v>1993</v>
      </c>
      <c r="E33" s="8" t="s">
        <v>473</v>
      </c>
      <c r="F33" s="9" t="str">
        <f>VLOOKUP(B33,ベルト種類!$A$1:$Z$400,8,FALSE)</f>
        <v>WG</v>
      </c>
      <c r="G33" s="8">
        <v>18239</v>
      </c>
      <c r="H33" s="8">
        <f>VLOOKUP(B33,ベルト種類!$A$1:$M$1000,6,FALSE)</f>
        <v>3</v>
      </c>
      <c r="I33" s="9" t="str">
        <f>VLOOKUP(B33,ベルト種類!$A$1:$Z$400,7,FALSE)</f>
        <v>Silver</v>
      </c>
      <c r="J33" s="34">
        <v>24200</v>
      </c>
      <c r="K33" s="35">
        <f t="shared" si="0"/>
        <v>4138200</v>
      </c>
      <c r="L33" s="32"/>
      <c r="M33" s="33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8.75" customHeight="1" x14ac:dyDescent="0.25">
      <c r="A34" s="27">
        <v>32</v>
      </c>
      <c r="B34" s="7" t="s">
        <v>33</v>
      </c>
      <c r="C34" s="8" t="str">
        <f>VLOOKUP(B34,ベルト種類!A33:H478,2,FALSE)</f>
        <v>GMT</v>
      </c>
      <c r="D34" s="8">
        <v>2005</v>
      </c>
      <c r="E34" s="8" t="s">
        <v>474</v>
      </c>
      <c r="F34" s="9" t="str">
        <f>VLOOKUP(B34,ベルト種類!$A$1:$Z$400,8,FALSE)</f>
        <v>SS</v>
      </c>
      <c r="G34" s="8">
        <v>16710</v>
      </c>
      <c r="H34" s="8">
        <f>VLOOKUP(B34,ベルト種類!$A$1:$M$1000,6,FALSE)</f>
        <v>3</v>
      </c>
      <c r="I34" s="9" t="str">
        <f>VLOOKUP(B34,ベルト種類!$A$1:$Z$400,7,FALSE)</f>
        <v>Black</v>
      </c>
      <c r="J34" s="34">
        <v>13500</v>
      </c>
      <c r="K34" s="35">
        <f t="shared" si="0"/>
        <v>2308500</v>
      </c>
      <c r="L34" s="32"/>
      <c r="M34" s="33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8.75" customHeight="1" x14ac:dyDescent="0.25">
      <c r="A35" s="27">
        <v>33</v>
      </c>
      <c r="B35" s="7" t="s">
        <v>35</v>
      </c>
      <c r="C35" s="8" t="str">
        <f>VLOOKUP(B35,ベルト種類!A34:H479,2,FALSE)</f>
        <v>GMT</v>
      </c>
      <c r="D35" s="8">
        <v>2002</v>
      </c>
      <c r="E35" s="8" t="s">
        <v>474</v>
      </c>
      <c r="F35" s="9" t="str">
        <f>VLOOKUP(B35,ベルト種類!$A$1:$Z$400,8,FALSE)</f>
        <v>SS</v>
      </c>
      <c r="G35" s="8">
        <v>16710</v>
      </c>
      <c r="H35" s="8">
        <f>VLOOKUP(B35,ベルト種類!$A$1:$M$1000,6,FALSE)</f>
        <v>3</v>
      </c>
      <c r="I35" s="9" t="str">
        <f>VLOOKUP(B35,ベルト種類!$A$1:$Z$400,7,FALSE)</f>
        <v>Black</v>
      </c>
      <c r="J35" s="34">
        <v>13500</v>
      </c>
      <c r="K35" s="35">
        <f t="shared" si="0"/>
        <v>2308500</v>
      </c>
      <c r="L35" s="32"/>
      <c r="M35" s="33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8.75" customHeight="1" x14ac:dyDescent="0.25">
      <c r="A36" s="27">
        <v>34</v>
      </c>
      <c r="B36" s="7" t="s">
        <v>37</v>
      </c>
      <c r="C36" s="8" t="str">
        <f>VLOOKUP(B36,ベルト種類!A35:H480,2,FALSE)</f>
        <v>GMT</v>
      </c>
      <c r="D36" s="8">
        <v>2001</v>
      </c>
      <c r="E36" s="8" t="s">
        <v>474</v>
      </c>
      <c r="F36" s="9" t="str">
        <f>VLOOKUP(B36,ベルト種類!$A$1:$Z$400,8,FALSE)</f>
        <v>SS</v>
      </c>
      <c r="G36" s="8">
        <v>16710</v>
      </c>
      <c r="H36" s="8">
        <f>VLOOKUP(B36,ベルト種類!$A$1:$M$1000,6,FALSE)</f>
        <v>3</v>
      </c>
      <c r="I36" s="9" t="str">
        <f>VLOOKUP(B36,ベルト種類!$A$1:$Z$400,7,FALSE)</f>
        <v>Black</v>
      </c>
      <c r="J36" s="34">
        <v>13500</v>
      </c>
      <c r="K36" s="35">
        <f t="shared" si="0"/>
        <v>2308500</v>
      </c>
      <c r="L36" s="32"/>
      <c r="M36" s="33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8.75" customHeight="1" x14ac:dyDescent="0.25">
      <c r="A37" s="27">
        <v>35</v>
      </c>
      <c r="B37" s="7" t="s">
        <v>38</v>
      </c>
      <c r="C37" s="8" t="str">
        <f>VLOOKUP(B37,ベルト種類!A36:H481,2,FALSE)</f>
        <v>GMT</v>
      </c>
      <c r="D37" s="8">
        <v>1996</v>
      </c>
      <c r="E37" s="8" t="s">
        <v>474</v>
      </c>
      <c r="F37" s="9" t="str">
        <f>VLOOKUP(B37,ベルト種類!$A$1:$Z$400,8,FALSE)</f>
        <v>SS</v>
      </c>
      <c r="G37" s="8">
        <v>16700</v>
      </c>
      <c r="H37" s="8">
        <f>VLOOKUP(B37,ベルト種類!$A$1:$M$1000,6,FALSE)</f>
        <v>3</v>
      </c>
      <c r="I37" s="9" t="str">
        <f>VLOOKUP(B37,ベルト種類!$A$1:$Z$400,7,FALSE)</f>
        <v>Black</v>
      </c>
      <c r="J37" s="34">
        <v>13500</v>
      </c>
      <c r="K37" s="35">
        <f t="shared" si="0"/>
        <v>2308500</v>
      </c>
      <c r="L37" s="32"/>
      <c r="M37" s="33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8.75" customHeight="1" x14ac:dyDescent="0.25">
      <c r="A38" s="27">
        <v>36</v>
      </c>
      <c r="B38" s="7" t="s">
        <v>39</v>
      </c>
      <c r="C38" s="8" t="str">
        <f>VLOOKUP(B38,ベルト種類!A37:H482,2,FALSE)</f>
        <v>GMT</v>
      </c>
      <c r="D38" s="8">
        <v>1991</v>
      </c>
      <c r="E38" s="8" t="s">
        <v>474</v>
      </c>
      <c r="F38" s="9" t="str">
        <f>VLOOKUP(B38,ベルト種類!$A$1:$Z$400,8,FALSE)</f>
        <v>SS</v>
      </c>
      <c r="G38" s="8">
        <v>16700</v>
      </c>
      <c r="H38" s="8">
        <f>VLOOKUP(B38,ベルト種類!$A$1:$M$1000,6,FALSE)</f>
        <v>3</v>
      </c>
      <c r="I38" s="9" t="str">
        <f>VLOOKUP(B38,ベルト種類!$A$1:$Z$400,7,FALSE)</f>
        <v>Black</v>
      </c>
      <c r="J38" s="34">
        <v>13500</v>
      </c>
      <c r="K38" s="35">
        <f t="shared" si="0"/>
        <v>2308500</v>
      </c>
      <c r="L38" s="32"/>
      <c r="M38" s="33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8.75" customHeight="1" x14ac:dyDescent="0.25">
      <c r="A39" s="27">
        <v>37</v>
      </c>
      <c r="B39" s="7" t="s">
        <v>40</v>
      </c>
      <c r="C39" s="8" t="str">
        <f>VLOOKUP(B39,ベルト種類!A38:H483,2,FALSE)</f>
        <v>GMT</v>
      </c>
      <c r="D39" s="8">
        <v>1997</v>
      </c>
      <c r="E39" s="8" t="s">
        <v>474</v>
      </c>
      <c r="F39" s="9" t="str">
        <f>VLOOKUP(B39,ベルト種類!$A$1:$Z$400,8,FALSE)</f>
        <v>SS</v>
      </c>
      <c r="G39" s="8">
        <v>16700</v>
      </c>
      <c r="H39" s="8">
        <f>VLOOKUP(B39,ベルト種類!$A$1:$M$1000,6,FALSE)</f>
        <v>3</v>
      </c>
      <c r="I39" s="9" t="str">
        <f>VLOOKUP(B39,ベルト種類!$A$1:$Z$400,7,FALSE)</f>
        <v xml:space="preserve">Black
</v>
      </c>
      <c r="J39" s="34">
        <v>13900</v>
      </c>
      <c r="K39" s="35">
        <f t="shared" si="0"/>
        <v>2376900</v>
      </c>
      <c r="L39" s="32"/>
      <c r="M39" s="33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8.75" customHeight="1" x14ac:dyDescent="0.25">
      <c r="A40" s="27">
        <v>38</v>
      </c>
      <c r="B40" s="7" t="s">
        <v>41</v>
      </c>
      <c r="C40" s="8" t="str">
        <f>VLOOKUP(B40,ベルト種類!A39:H484,2,FALSE)</f>
        <v>DAYTONA</v>
      </c>
      <c r="D40" s="8">
        <v>2004</v>
      </c>
      <c r="E40" s="8" t="s">
        <v>474</v>
      </c>
      <c r="F40" s="9" t="str">
        <f>VLOOKUP(B40,ベルト種類!$A$1:$Z$400,8,FALSE)</f>
        <v>WG</v>
      </c>
      <c r="G40" s="8">
        <v>116509</v>
      </c>
      <c r="H40" s="8">
        <f>VLOOKUP(B40,ベルト種類!$A$1:$M$1000,6,FALSE)</f>
        <v>3</v>
      </c>
      <c r="I40" s="9" t="str">
        <f>VLOOKUP(B40,ベルト種類!$A$1:$Z$400,7,FALSE)</f>
        <v xml:space="preserve">Silver
</v>
      </c>
      <c r="J40" s="34">
        <v>45000</v>
      </c>
      <c r="K40" s="35">
        <f t="shared" si="0"/>
        <v>7695000</v>
      </c>
      <c r="L40" s="32"/>
      <c r="M40" s="33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8.75" customHeight="1" x14ac:dyDescent="0.25">
      <c r="A41" s="27">
        <v>39</v>
      </c>
      <c r="B41" s="12" t="s">
        <v>46</v>
      </c>
      <c r="C41" s="8" t="str">
        <f>VLOOKUP(B41,ベルト種類!A40:H485,2,FALSE)</f>
        <v>DJ</v>
      </c>
      <c r="D41" s="8">
        <v>2005</v>
      </c>
      <c r="E41" s="8" t="s">
        <v>473</v>
      </c>
      <c r="F41" s="9" t="s">
        <v>478</v>
      </c>
      <c r="G41" s="8">
        <v>116264</v>
      </c>
      <c r="H41" s="8">
        <f>VLOOKUP(B41,ベルト種類!$A$1:$M$1000,6,FALSE)</f>
        <v>3</v>
      </c>
      <c r="I41" s="9" t="str">
        <f>VLOOKUP(B41,ベルト種類!$A$1:$Z$400,7,FALSE)</f>
        <v xml:space="preserve">White
</v>
      </c>
      <c r="J41" s="34">
        <v>9600</v>
      </c>
      <c r="K41" s="35">
        <f t="shared" si="0"/>
        <v>1641600</v>
      </c>
      <c r="L41" s="32"/>
      <c r="M41" s="33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8.75" customHeight="1" x14ac:dyDescent="0.25">
      <c r="A42" s="27">
        <v>40</v>
      </c>
      <c r="B42" s="12" t="s">
        <v>48</v>
      </c>
      <c r="C42" s="8" t="str">
        <f>VLOOKUP(B42,ベルト種類!A41:H486,2,FALSE)</f>
        <v>DJ</v>
      </c>
      <c r="D42" s="8">
        <v>2011</v>
      </c>
      <c r="E42" s="8" t="s">
        <v>477</v>
      </c>
      <c r="F42" s="9" t="s">
        <v>478</v>
      </c>
      <c r="G42" s="8">
        <v>116334</v>
      </c>
      <c r="H42" s="8">
        <f>VLOOKUP(B42,ベルト種類!$A$1:$M$1000,6,FALSE)</f>
        <v>3</v>
      </c>
      <c r="I42" s="9" t="str">
        <f>VLOOKUP(B42,ベルト種類!$A$1:$Z$400,7,FALSE)</f>
        <v>White</v>
      </c>
      <c r="J42" s="34">
        <v>13000</v>
      </c>
      <c r="K42" s="35">
        <f t="shared" si="0"/>
        <v>2223000</v>
      </c>
      <c r="L42" s="32"/>
      <c r="M42" s="33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8.75" customHeight="1" x14ac:dyDescent="0.25">
      <c r="A43" s="27">
        <v>41</v>
      </c>
      <c r="B43" s="13" t="s">
        <v>50</v>
      </c>
      <c r="C43" s="8" t="str">
        <f>VLOOKUP(B43,ベルト種類!A42:H487,2,FALSE)</f>
        <v>DJ</v>
      </c>
      <c r="D43" s="8">
        <v>2015</v>
      </c>
      <c r="E43" s="8" t="s">
        <v>477</v>
      </c>
      <c r="F43" s="9" t="s">
        <v>478</v>
      </c>
      <c r="G43" s="8">
        <v>116334</v>
      </c>
      <c r="H43" s="8">
        <f>VLOOKUP(B43,ベルト種類!$A$1:$M$1000,6,FALSE)</f>
        <v>3</v>
      </c>
      <c r="I43" s="9" t="str">
        <f>VLOOKUP(B43,ベルト種類!$A$1:$Z$400,7,FALSE)</f>
        <v>Black</v>
      </c>
      <c r="J43" s="34">
        <v>13000</v>
      </c>
      <c r="K43" s="35">
        <f t="shared" si="0"/>
        <v>2223000</v>
      </c>
      <c r="L43" s="32"/>
      <c r="M43" s="33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8.75" customHeight="1" x14ac:dyDescent="0.25">
      <c r="A44" s="27">
        <v>42</v>
      </c>
      <c r="B44" s="13" t="s">
        <v>52</v>
      </c>
      <c r="C44" s="8" t="str">
        <f>VLOOKUP(B44,ベルト種類!A43:H488,2,FALSE)</f>
        <v>DJ</v>
      </c>
      <c r="D44" s="8">
        <v>1991</v>
      </c>
      <c r="E44" s="8" t="s">
        <v>482</v>
      </c>
      <c r="F44" s="9" t="s">
        <v>483</v>
      </c>
      <c r="G44" s="8">
        <v>69173</v>
      </c>
      <c r="H44" s="8">
        <f>VLOOKUP(B44,ベルト種類!$A$1:$M$1000,6,FALSE)</f>
        <v>5</v>
      </c>
      <c r="I44" s="9" t="str">
        <f>VLOOKUP(B44,ベルト種類!$A$1:$Z$400,7,FALSE)</f>
        <v xml:space="preserve">Champagne
</v>
      </c>
      <c r="J44" s="34">
        <v>6300</v>
      </c>
      <c r="K44" s="35">
        <f t="shared" si="0"/>
        <v>1077300</v>
      </c>
      <c r="L44" s="32"/>
      <c r="M44" s="33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8.75" customHeight="1" x14ac:dyDescent="0.25">
      <c r="A45" s="27">
        <v>43</v>
      </c>
      <c r="B45" s="12" t="s">
        <v>42</v>
      </c>
      <c r="C45" s="8" t="str">
        <f>VLOOKUP(B45,ベルト種類!$A$1:H$489,2,FALSE)</f>
        <v>SUB</v>
      </c>
      <c r="D45" s="8">
        <v>1995</v>
      </c>
      <c r="E45" s="8" t="s">
        <v>474</v>
      </c>
      <c r="F45" s="9" t="s">
        <v>485</v>
      </c>
      <c r="G45" s="8">
        <v>14060</v>
      </c>
      <c r="H45" s="8">
        <f>VLOOKUP(B45,ベルト種類!$A$1:$M$1000,6,FALSE)</f>
        <v>3</v>
      </c>
      <c r="I45" s="9" t="str">
        <f>VLOOKUP(B45,ベルト種類!$A$1:$Z$400,7,FALSE)</f>
        <v>Black</v>
      </c>
      <c r="J45" s="34">
        <v>11900</v>
      </c>
      <c r="K45" s="35">
        <f t="shared" si="0"/>
        <v>2034900</v>
      </c>
      <c r="L45" s="32"/>
      <c r="M45" s="33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8.75" customHeight="1" x14ac:dyDescent="0.25">
      <c r="A46" s="27">
        <v>44</v>
      </c>
      <c r="B46" s="12" t="s">
        <v>55</v>
      </c>
      <c r="C46" s="8" t="str">
        <f>VLOOKUP(B46,ベルト種類!$A$1:H$489,2,FALSE)</f>
        <v>その他</v>
      </c>
      <c r="D46" s="8">
        <v>2017</v>
      </c>
      <c r="E46" s="8" t="s">
        <v>474</v>
      </c>
      <c r="F46" s="9" t="s">
        <v>485</v>
      </c>
      <c r="G46" s="8">
        <v>116400</v>
      </c>
      <c r="H46" s="8">
        <f>VLOOKUP(B46,ベルト種類!$A$1:$M$1000,6,FALSE)</f>
        <v>3</v>
      </c>
      <c r="I46" s="9" t="str">
        <f>VLOOKUP(B46,ベルト種類!$A$1:$Z$400,7,FALSE)</f>
        <v xml:space="preserve">Blue
</v>
      </c>
      <c r="J46" s="34">
        <v>12000</v>
      </c>
      <c r="K46" s="35">
        <f t="shared" si="0"/>
        <v>2052000</v>
      </c>
      <c r="L46" s="32"/>
      <c r="M46" s="33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8.75" customHeight="1" x14ac:dyDescent="0.25">
      <c r="A47" s="27">
        <v>45</v>
      </c>
      <c r="B47" s="7" t="s">
        <v>43</v>
      </c>
      <c r="C47" s="8" t="str">
        <f>VLOOKUP(B47,ベルト種類!$A$1:H$489,2,FALSE)</f>
        <v>DAYTONA</v>
      </c>
      <c r="D47" s="8">
        <v>2008</v>
      </c>
      <c r="E47" s="8" t="s">
        <v>474</v>
      </c>
      <c r="F47" s="9" t="s">
        <v>485</v>
      </c>
      <c r="G47" s="8">
        <v>116520</v>
      </c>
      <c r="H47" s="8">
        <f>VLOOKUP(B47,ベルト種類!$A$1:$M$1000,6,FALSE)</f>
        <v>3</v>
      </c>
      <c r="I47" s="9" t="s">
        <v>487</v>
      </c>
      <c r="J47" s="34">
        <v>27800</v>
      </c>
      <c r="K47" s="35">
        <f t="shared" si="0"/>
        <v>4753800</v>
      </c>
      <c r="L47" s="32"/>
      <c r="M47" s="33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8.75" customHeight="1" x14ac:dyDescent="0.25">
      <c r="A48" s="27">
        <v>46</v>
      </c>
      <c r="B48" s="12" t="s">
        <v>44</v>
      </c>
      <c r="C48" s="8" t="str">
        <f>VLOOKUP(B48,ベルト種類!$A$1:H$489,2,FALSE)</f>
        <v>GMT</v>
      </c>
      <c r="D48" s="6">
        <v>1998</v>
      </c>
      <c r="E48" s="8" t="s">
        <v>474</v>
      </c>
      <c r="F48" s="9" t="s">
        <v>485</v>
      </c>
      <c r="G48" s="8">
        <v>16700</v>
      </c>
      <c r="H48" s="8">
        <f>VLOOKUP(B48,ベルト種類!$A$1:$Z$1000,6,FALSE)</f>
        <v>3</v>
      </c>
      <c r="I48" s="9" t="s">
        <v>481</v>
      </c>
      <c r="J48" s="34">
        <v>13500</v>
      </c>
      <c r="K48" s="35">
        <f t="shared" si="0"/>
        <v>2308500</v>
      </c>
      <c r="L48" s="32"/>
      <c r="M48" s="33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8.75" customHeight="1" x14ac:dyDescent="0.25">
      <c r="A49" s="27">
        <v>47</v>
      </c>
      <c r="B49" s="7" t="s">
        <v>45</v>
      </c>
      <c r="C49" s="8" t="str">
        <f>VLOOKUP(B49,ベルト種類!$A$1:H$489,2,FALSE)</f>
        <v>DAYTONA</v>
      </c>
      <c r="D49" s="8">
        <v>2002</v>
      </c>
      <c r="E49" s="8" t="s">
        <v>474</v>
      </c>
      <c r="F49" s="9" t="s">
        <v>485</v>
      </c>
      <c r="G49" s="8">
        <v>116523</v>
      </c>
      <c r="H49" s="8">
        <f>VLOOKUP(B49,ベルト種類!$A$1:$Z$1000,6,FALSE)</f>
        <v>3</v>
      </c>
      <c r="I49" s="9" t="s">
        <v>487</v>
      </c>
      <c r="J49" s="34">
        <v>24000</v>
      </c>
      <c r="K49" s="35">
        <f t="shared" si="0"/>
        <v>4104000</v>
      </c>
      <c r="L49" s="32"/>
      <c r="M49" s="33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8.75" customHeight="1" x14ac:dyDescent="0.25">
      <c r="A50" s="27">
        <v>48</v>
      </c>
      <c r="B50" s="7" t="s">
        <v>60</v>
      </c>
      <c r="C50" s="8" t="str">
        <f>VLOOKUP(B50,ベルト種類!$A$1:H$489,2,FALSE)</f>
        <v>GMT</v>
      </c>
      <c r="D50" s="8">
        <v>1999</v>
      </c>
      <c r="E50" s="8" t="s">
        <v>474</v>
      </c>
      <c r="F50" s="9" t="s">
        <v>485</v>
      </c>
      <c r="G50" s="8">
        <v>16700</v>
      </c>
      <c r="H50" s="8">
        <f>VLOOKUP(B50,ベルト種類!$A$1:$Z$1000,6,FALSE)</f>
        <v>3</v>
      </c>
      <c r="I50" s="9" t="s">
        <v>487</v>
      </c>
      <c r="J50" s="34">
        <v>13500</v>
      </c>
      <c r="K50" s="35">
        <f t="shared" si="0"/>
        <v>2308500</v>
      </c>
      <c r="L50" s="32"/>
      <c r="M50" s="33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8.75" customHeight="1" x14ac:dyDescent="0.25">
      <c r="A51" s="27">
        <v>49</v>
      </c>
      <c r="B51" s="7" t="s">
        <v>47</v>
      </c>
      <c r="C51" s="8" t="str">
        <f>VLOOKUP(B51,ベルト種類!$A$1:H$489,2,FALSE)</f>
        <v>GMT</v>
      </c>
      <c r="D51" s="8">
        <v>1996</v>
      </c>
      <c r="E51" s="8" t="s">
        <v>474</v>
      </c>
      <c r="F51" s="9" t="s">
        <v>485</v>
      </c>
      <c r="G51" s="8">
        <v>16700</v>
      </c>
      <c r="H51" s="8">
        <f>VLOOKUP(B51,ベルト種類!$A$1:$Z$1000,6,FALSE)</f>
        <v>3</v>
      </c>
      <c r="I51" s="9" t="s">
        <v>481</v>
      </c>
      <c r="J51" s="34">
        <v>13500</v>
      </c>
      <c r="K51" s="35">
        <f t="shared" si="0"/>
        <v>2308500</v>
      </c>
      <c r="L51" s="32"/>
      <c r="M51" s="33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8.75" customHeight="1" x14ac:dyDescent="0.25">
      <c r="A52" s="27">
        <v>50</v>
      </c>
      <c r="B52" s="7" t="s">
        <v>49</v>
      </c>
      <c r="C52" s="8" t="str">
        <f>VLOOKUP(B52,ベルト種類!$A$1:H$489,2,FALSE)</f>
        <v>GMT</v>
      </c>
      <c r="D52" s="8">
        <v>1997</v>
      </c>
      <c r="E52" s="8" t="s">
        <v>474</v>
      </c>
      <c r="F52" s="9" t="s">
        <v>485</v>
      </c>
      <c r="G52" s="8">
        <v>16700</v>
      </c>
      <c r="H52" s="8">
        <f>VLOOKUP(B52,ベルト種類!$A$1:$Z$1000,6,FALSE)</f>
        <v>3</v>
      </c>
      <c r="I52" s="9" t="s">
        <v>481</v>
      </c>
      <c r="J52" s="34">
        <v>13500</v>
      </c>
      <c r="K52" s="35">
        <f t="shared" si="0"/>
        <v>2308500</v>
      </c>
      <c r="L52" s="32"/>
      <c r="M52" s="33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8.75" customHeight="1" x14ac:dyDescent="0.25">
      <c r="A53" s="27">
        <v>51</v>
      </c>
      <c r="B53" s="7" t="s">
        <v>51</v>
      </c>
      <c r="C53" s="8" t="str">
        <f>VLOOKUP(B53,ベルト種類!$A$1:H$489,2,FALSE)</f>
        <v>GMT</v>
      </c>
      <c r="D53" s="8">
        <v>1993</v>
      </c>
      <c r="E53" s="8" t="s">
        <v>474</v>
      </c>
      <c r="F53" s="9" t="s">
        <v>485</v>
      </c>
      <c r="G53" s="8">
        <v>16710</v>
      </c>
      <c r="H53" s="8">
        <f>VLOOKUP(B53,ベルト種類!$A$1:$Z$1000,6,FALSE)</f>
        <v>3</v>
      </c>
      <c r="I53" s="9" t="s">
        <v>481</v>
      </c>
      <c r="J53" s="34">
        <v>13500</v>
      </c>
      <c r="K53" s="35">
        <f t="shared" si="0"/>
        <v>2308500</v>
      </c>
      <c r="L53" s="32"/>
      <c r="M53" s="33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8.75" customHeight="1" x14ac:dyDescent="0.25">
      <c r="A54" s="27">
        <v>52</v>
      </c>
      <c r="B54" s="13" t="s">
        <v>65</v>
      </c>
      <c r="C54" s="8" t="str">
        <f>VLOOKUP(B54,ベルト種類!$A$1:H$489,2,FALSE)</f>
        <v>DJ</v>
      </c>
      <c r="D54" s="11">
        <v>1975</v>
      </c>
      <c r="E54" s="8" t="s">
        <v>482</v>
      </c>
      <c r="F54" s="9" t="s">
        <v>485</v>
      </c>
      <c r="G54" s="8">
        <v>114270</v>
      </c>
      <c r="H54" s="8">
        <f>VLOOKUP(B54,ベルト種類!$A$1:$Z$1000,6,FALSE)</f>
        <v>5</v>
      </c>
      <c r="I54" s="9" t="s">
        <v>481</v>
      </c>
      <c r="J54" s="34">
        <v>3600</v>
      </c>
      <c r="K54" s="35">
        <f t="shared" si="0"/>
        <v>615600</v>
      </c>
      <c r="L54" s="32"/>
      <c r="M54" s="33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8.75" customHeight="1" x14ac:dyDescent="0.25">
      <c r="A55" s="27">
        <v>53</v>
      </c>
      <c r="B55" s="7" t="s">
        <v>67</v>
      </c>
      <c r="C55" s="8" t="str">
        <f>VLOOKUP(B55,ベルト種類!$A$1:H$489,2,FALSE)</f>
        <v>SUB</v>
      </c>
      <c r="D55" s="8" t="s">
        <v>475</v>
      </c>
      <c r="E55" s="8" t="s">
        <v>474</v>
      </c>
      <c r="F55" s="9" t="s">
        <v>485</v>
      </c>
      <c r="G55" s="8">
        <v>114060</v>
      </c>
      <c r="H55" s="8">
        <f>VLOOKUP(B55,ベルト種類!$A$1:$Z$1000,6,FALSE)</f>
        <v>3</v>
      </c>
      <c r="I55" s="9" t="s">
        <v>481</v>
      </c>
      <c r="J55" s="34">
        <v>13400</v>
      </c>
      <c r="K55" s="35">
        <f t="shared" si="0"/>
        <v>2291400</v>
      </c>
      <c r="L55" s="32"/>
      <c r="M55" s="33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8.75" customHeight="1" x14ac:dyDescent="0.25">
      <c r="A56" s="27">
        <v>54</v>
      </c>
      <c r="B56" s="14" t="s">
        <v>53</v>
      </c>
      <c r="C56" s="8" t="str">
        <f>VLOOKUP(B56,ベルト種類!$A$1:H$489,2,FALSE)</f>
        <v>SUB</v>
      </c>
      <c r="D56" s="8" t="s">
        <v>475</v>
      </c>
      <c r="E56" s="8" t="s">
        <v>474</v>
      </c>
      <c r="F56" s="9" t="s">
        <v>485</v>
      </c>
      <c r="G56" s="8">
        <v>114060</v>
      </c>
      <c r="H56" s="8">
        <f>VLOOKUP(B56,ベルト種類!$A$1:$Z$1000,6,FALSE)</f>
        <v>3</v>
      </c>
      <c r="I56" s="9" t="s">
        <v>481</v>
      </c>
      <c r="J56" s="34">
        <v>13400</v>
      </c>
      <c r="K56" s="35">
        <f t="shared" si="0"/>
        <v>2291400</v>
      </c>
      <c r="L56" s="32"/>
      <c r="M56" s="33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8.75" customHeight="1" x14ac:dyDescent="0.25">
      <c r="A57" s="27">
        <v>55</v>
      </c>
      <c r="B57" s="7" t="s">
        <v>54</v>
      </c>
      <c r="C57" s="8" t="str">
        <f>VLOOKUP(B57,ベルト種類!$A$1:H$489,2,FALSE)</f>
        <v>SUB</v>
      </c>
      <c r="D57" s="8" t="s">
        <v>475</v>
      </c>
      <c r="E57" s="8" t="s">
        <v>474</v>
      </c>
      <c r="F57" s="9" t="s">
        <v>478</v>
      </c>
      <c r="G57" s="8">
        <v>114060</v>
      </c>
      <c r="H57" s="8">
        <f>VLOOKUP(B57,ベルト種類!$A$1:$Z$1000,6,FALSE)</f>
        <v>3</v>
      </c>
      <c r="I57" s="9" t="s">
        <v>488</v>
      </c>
      <c r="J57" s="34">
        <v>13400</v>
      </c>
      <c r="K57" s="35">
        <f t="shared" si="0"/>
        <v>2291400</v>
      </c>
      <c r="L57" s="32"/>
      <c r="M57" s="33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8.75" customHeight="1" x14ac:dyDescent="0.25">
      <c r="A58" s="27">
        <v>56</v>
      </c>
      <c r="B58" s="13" t="s">
        <v>71</v>
      </c>
      <c r="C58" s="8" t="str">
        <f>VLOOKUP(B58,ベルト種類!$A$1:H$489,2,FALSE)</f>
        <v>EX2</v>
      </c>
      <c r="D58" s="8">
        <v>1999</v>
      </c>
      <c r="E58" s="8" t="s">
        <v>474</v>
      </c>
      <c r="F58" s="9" t="s">
        <v>478</v>
      </c>
      <c r="G58" s="8">
        <v>16570</v>
      </c>
      <c r="H58" s="8">
        <f>VLOOKUP(B58,ベルト種類!$A$1:$Z$1000,6,FALSE)</f>
        <v>3</v>
      </c>
      <c r="I58" s="9" t="s">
        <v>481</v>
      </c>
      <c r="J58" s="34">
        <v>10200</v>
      </c>
      <c r="K58" s="35">
        <f t="shared" si="0"/>
        <v>1744200</v>
      </c>
      <c r="L58" s="32"/>
      <c r="M58" s="33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8.75" customHeight="1" x14ac:dyDescent="0.25">
      <c r="A59" s="27">
        <v>57</v>
      </c>
      <c r="B59" s="13" t="s">
        <v>73</v>
      </c>
      <c r="C59" s="8" t="str">
        <f>VLOOKUP(B59,ベルト種類!$A$1:H$489,2,FALSE)</f>
        <v>EX2</v>
      </c>
      <c r="D59" s="6">
        <v>1993</v>
      </c>
      <c r="E59" s="8" t="s">
        <v>474</v>
      </c>
      <c r="F59" s="9" t="s">
        <v>489</v>
      </c>
      <c r="G59" s="8">
        <v>16570</v>
      </c>
      <c r="H59" s="8">
        <f>VLOOKUP(B59,ベルト種類!$A$1:$Z$1000,6,FALSE)</f>
        <v>3</v>
      </c>
      <c r="I59" s="9" t="s">
        <v>479</v>
      </c>
      <c r="J59" s="34">
        <v>9800</v>
      </c>
      <c r="K59" s="35">
        <f t="shared" si="0"/>
        <v>1675800</v>
      </c>
      <c r="L59" s="32"/>
      <c r="M59" s="33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8.75" customHeight="1" x14ac:dyDescent="0.25">
      <c r="A60" s="27">
        <v>58</v>
      </c>
      <c r="B60" s="13" t="s">
        <v>75</v>
      </c>
      <c r="C60" s="8" t="str">
        <f>VLOOKUP(B60,ベルト種類!$A$1:H$489,2,FALSE)</f>
        <v>EX2</v>
      </c>
      <c r="D60" s="11">
        <v>1997</v>
      </c>
      <c r="E60" s="8" t="s">
        <v>474</v>
      </c>
      <c r="F60" s="9" t="s">
        <v>483</v>
      </c>
      <c r="G60" s="8">
        <v>16570</v>
      </c>
      <c r="H60" s="8">
        <f>VLOOKUP(B60,ベルト種類!$A$1:$Z$1000,6,FALSE)</f>
        <v>3</v>
      </c>
      <c r="I60" s="9" t="s">
        <v>490</v>
      </c>
      <c r="J60" s="34">
        <v>10200</v>
      </c>
      <c r="K60" s="35">
        <f t="shared" si="0"/>
        <v>1744200</v>
      </c>
      <c r="L60" s="32"/>
      <c r="M60" s="33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8.75" customHeight="1" x14ac:dyDescent="0.25">
      <c r="A61" s="27">
        <v>59</v>
      </c>
      <c r="B61" s="12" t="s">
        <v>77</v>
      </c>
      <c r="C61" s="8" t="str">
        <f>VLOOKUP(B61,ベルト種類!$A$1:H$489,2,FALSE)</f>
        <v>EX2</v>
      </c>
      <c r="D61" s="6">
        <v>1998</v>
      </c>
      <c r="E61" s="8" t="s">
        <v>474</v>
      </c>
      <c r="F61" s="9" t="s">
        <v>478</v>
      </c>
      <c r="G61" s="8">
        <v>16570</v>
      </c>
      <c r="H61" s="8">
        <f>VLOOKUP(B61,ベルト種類!$A$1:$Z$1000,6,FALSE)</f>
        <v>3</v>
      </c>
      <c r="I61" s="9" t="s">
        <v>491</v>
      </c>
      <c r="J61" s="34">
        <v>10200</v>
      </c>
      <c r="K61" s="35">
        <f t="shared" si="0"/>
        <v>1744200</v>
      </c>
      <c r="L61" s="32"/>
      <c r="M61" s="33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8.75" customHeight="1" x14ac:dyDescent="0.25">
      <c r="A62" s="27">
        <v>60</v>
      </c>
      <c r="B62" s="13" t="s">
        <v>79</v>
      </c>
      <c r="C62" s="8" t="str">
        <f>VLOOKUP(B62,ベルト種類!$A$1:H$489,2,FALSE)</f>
        <v>EX</v>
      </c>
      <c r="D62" s="8">
        <v>2002</v>
      </c>
      <c r="E62" s="8" t="s">
        <v>473</v>
      </c>
      <c r="F62" s="9" t="s">
        <v>485</v>
      </c>
      <c r="G62" s="8">
        <v>114270</v>
      </c>
      <c r="H62" s="8">
        <f>VLOOKUP(B62,ベルト種類!$A$1:$Z$1000,6,FALSE)</f>
        <v>3</v>
      </c>
      <c r="I62" s="9" t="s">
        <v>492</v>
      </c>
      <c r="J62" s="34">
        <v>7900</v>
      </c>
      <c r="K62" s="35">
        <f t="shared" si="0"/>
        <v>1350900</v>
      </c>
      <c r="L62" s="32"/>
      <c r="M62" s="33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8.75" customHeight="1" x14ac:dyDescent="0.25">
      <c r="A63" s="27">
        <v>61</v>
      </c>
      <c r="B63" s="7" t="s">
        <v>81</v>
      </c>
      <c r="C63" s="8" t="str">
        <f>VLOOKUP(B63,ベルト種類!$A$1:H$489,2,FALSE)</f>
        <v>SUB</v>
      </c>
      <c r="D63" s="8">
        <v>2002</v>
      </c>
      <c r="E63" s="8" t="s">
        <v>474</v>
      </c>
      <c r="F63" s="9" t="s">
        <v>485</v>
      </c>
      <c r="G63" s="8">
        <v>14060</v>
      </c>
      <c r="H63" s="8">
        <f>VLOOKUP(B63,ベルト種類!$A$1:$Z$1000,6,FALSE)</f>
        <v>3</v>
      </c>
      <c r="I63" s="9" t="s">
        <v>493</v>
      </c>
      <c r="J63" s="34">
        <v>11900</v>
      </c>
      <c r="K63" s="35">
        <f t="shared" si="0"/>
        <v>2034900</v>
      </c>
      <c r="L63" s="32"/>
      <c r="M63" s="33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8.75" customHeight="1" x14ac:dyDescent="0.25">
      <c r="A64" s="27">
        <v>62</v>
      </c>
      <c r="B64" s="12" t="s">
        <v>83</v>
      </c>
      <c r="C64" s="8" t="str">
        <f>VLOOKUP(B64,ベルト種類!$A$1:H$489,2,FALSE)</f>
        <v>SUB</v>
      </c>
      <c r="D64" s="11">
        <v>2000</v>
      </c>
      <c r="E64" s="8" t="s">
        <v>474</v>
      </c>
      <c r="F64" s="9" t="s">
        <v>485</v>
      </c>
      <c r="G64" s="8">
        <v>14060</v>
      </c>
      <c r="H64" s="8">
        <f>VLOOKUP(B64,ベルト種類!$A$1:$Z$1000,6,FALSE)</f>
        <v>3</v>
      </c>
      <c r="I64" s="9" t="s">
        <v>479</v>
      </c>
      <c r="J64" s="34">
        <v>11900</v>
      </c>
      <c r="K64" s="35">
        <f t="shared" si="0"/>
        <v>2034900</v>
      </c>
      <c r="L64" s="32"/>
      <c r="M64" s="33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8.75" customHeight="1" x14ac:dyDescent="0.25">
      <c r="A65" s="27">
        <v>63</v>
      </c>
      <c r="B65" s="12" t="s">
        <v>85</v>
      </c>
      <c r="C65" s="8" t="str">
        <f>VLOOKUP(B65,ベルト種類!$A$1:H$489,2,FALSE)</f>
        <v>SUB</v>
      </c>
      <c r="D65" s="8" t="s">
        <v>475</v>
      </c>
      <c r="E65" s="8" t="s">
        <v>474</v>
      </c>
      <c r="F65" s="9" t="s">
        <v>485</v>
      </c>
      <c r="G65" s="8">
        <v>14060</v>
      </c>
      <c r="H65" s="8">
        <f>VLOOKUP(B65,ベルト種類!$A$1:$Z$1000,6,FALSE)</f>
        <v>3</v>
      </c>
      <c r="I65" s="9" t="s">
        <v>487</v>
      </c>
      <c r="J65" s="34">
        <v>11900</v>
      </c>
      <c r="K65" s="35">
        <f t="shared" si="0"/>
        <v>2034900</v>
      </c>
      <c r="L65" s="32"/>
      <c r="M65" s="33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8.75" customHeight="1" x14ac:dyDescent="0.25">
      <c r="A66" s="27">
        <v>64</v>
      </c>
      <c r="B66" s="12" t="s">
        <v>87</v>
      </c>
      <c r="C66" s="8" t="str">
        <f>VLOOKUP(B66,ベルト種類!$A$1:H$489,2,FALSE)</f>
        <v>SUB</v>
      </c>
      <c r="D66" s="6">
        <v>2008</v>
      </c>
      <c r="E66" s="8" t="s">
        <v>474</v>
      </c>
      <c r="F66" s="9" t="s">
        <v>485</v>
      </c>
      <c r="G66" s="8">
        <v>14060</v>
      </c>
      <c r="H66" s="8">
        <f>VLOOKUP(B66,ベルト種類!$A$1:$Z$1000,6,FALSE)</f>
        <v>3</v>
      </c>
      <c r="I66" s="9" t="s">
        <v>481</v>
      </c>
      <c r="J66" s="34">
        <v>11900</v>
      </c>
      <c r="K66" s="35">
        <f t="shared" si="0"/>
        <v>2034900</v>
      </c>
      <c r="L66" s="32"/>
      <c r="M66" s="33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8.75" customHeight="1" x14ac:dyDescent="0.25">
      <c r="A67" s="27">
        <v>65</v>
      </c>
      <c r="B67" s="13" t="s">
        <v>89</v>
      </c>
      <c r="C67" s="8" t="str">
        <f>VLOOKUP(B67,ベルト種類!$A$1:H$489,2,FALSE)</f>
        <v>SUB</v>
      </c>
      <c r="D67" s="6">
        <v>2006</v>
      </c>
      <c r="E67" s="8" t="s">
        <v>474</v>
      </c>
      <c r="F67" s="9" t="s">
        <v>485</v>
      </c>
      <c r="G67" s="8">
        <v>16610</v>
      </c>
      <c r="H67" s="8">
        <f>VLOOKUP(B67,ベルト種類!$A$1:$Z$1000,6,FALSE)</f>
        <v>3</v>
      </c>
      <c r="I67" s="9" t="s">
        <v>487</v>
      </c>
      <c r="J67" s="34">
        <v>12300</v>
      </c>
      <c r="K67" s="35">
        <f t="shared" ref="K67:K130" si="1">J67*171</f>
        <v>2103300</v>
      </c>
      <c r="L67" s="32"/>
      <c r="M67" s="33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8.75" customHeight="1" x14ac:dyDescent="0.25">
      <c r="A68" s="27">
        <v>66</v>
      </c>
      <c r="B68" s="13" t="s">
        <v>91</v>
      </c>
      <c r="C68" s="8" t="str">
        <f>VLOOKUP(B68,ベルト種類!$A$1:H$489,2,FALSE)</f>
        <v>DJ</v>
      </c>
      <c r="D68" s="6">
        <v>1993</v>
      </c>
      <c r="E68" s="8" t="s">
        <v>473</v>
      </c>
      <c r="F68" s="9" t="s">
        <v>485</v>
      </c>
      <c r="G68" s="8">
        <v>16234</v>
      </c>
      <c r="H68" s="8">
        <f>VLOOKUP(B68,ベルト種類!$A$1:$Z$1000,6,FALSE)</f>
        <v>5</v>
      </c>
      <c r="I68" s="9" t="s">
        <v>481</v>
      </c>
      <c r="J68" s="34">
        <v>8500</v>
      </c>
      <c r="K68" s="35">
        <f t="shared" si="1"/>
        <v>1453500</v>
      </c>
      <c r="L68" s="32"/>
      <c r="M68" s="33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8.75" customHeight="1" x14ac:dyDescent="0.25">
      <c r="A69" s="27">
        <v>67</v>
      </c>
      <c r="B69" s="12" t="s">
        <v>93</v>
      </c>
      <c r="C69" s="8" t="str">
        <f>VLOOKUP(B69,ベルト種類!$A$1:H$489,2,FALSE)</f>
        <v>DJ</v>
      </c>
      <c r="D69" s="8" t="s">
        <v>475</v>
      </c>
      <c r="E69" s="8" t="s">
        <v>473</v>
      </c>
      <c r="F69" s="9" t="s">
        <v>478</v>
      </c>
      <c r="G69" s="8">
        <v>116264</v>
      </c>
      <c r="H69" s="8">
        <f>VLOOKUP(B69,ベルト種類!$A$1:$Z$1000,6,FALSE)</f>
        <v>3</v>
      </c>
      <c r="I69" s="9" t="s">
        <v>487</v>
      </c>
      <c r="J69" s="34">
        <v>9700</v>
      </c>
      <c r="K69" s="35">
        <f t="shared" si="1"/>
        <v>1658700</v>
      </c>
      <c r="L69" s="32"/>
      <c r="M69" s="33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8.75" customHeight="1" x14ac:dyDescent="0.25">
      <c r="A70" s="27">
        <v>68</v>
      </c>
      <c r="B70" s="13" t="s">
        <v>95</v>
      </c>
      <c r="C70" s="8" t="str">
        <f>VLOOKUP(B70,ベルト種類!$A$1:H$489,2,FALSE)</f>
        <v>DJ</v>
      </c>
      <c r="D70" s="8" t="s">
        <v>475</v>
      </c>
      <c r="E70" s="8" t="s">
        <v>494</v>
      </c>
      <c r="F70" s="9" t="s">
        <v>489</v>
      </c>
      <c r="G70" s="8">
        <v>178271</v>
      </c>
      <c r="H70" s="8">
        <f>VLOOKUP(B70,ベルト種類!$A$1:$Z$1000,6,FALSE)</f>
        <v>5</v>
      </c>
      <c r="I70" s="9" t="s">
        <v>487</v>
      </c>
      <c r="J70" s="34">
        <v>11500</v>
      </c>
      <c r="K70" s="35">
        <f t="shared" si="1"/>
        <v>1966500</v>
      </c>
      <c r="L70" s="32"/>
      <c r="M70" s="33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8.75" customHeight="1" x14ac:dyDescent="0.25">
      <c r="A71" s="27">
        <v>69</v>
      </c>
      <c r="B71" s="13" t="s">
        <v>97</v>
      </c>
      <c r="C71" s="8" t="str">
        <f>VLOOKUP(B71,ベルト種類!$A$1:H$489,2,FALSE)</f>
        <v>DJ</v>
      </c>
      <c r="D71" s="8">
        <v>1993</v>
      </c>
      <c r="E71" s="8" t="s">
        <v>494</v>
      </c>
      <c r="F71" s="9" t="s">
        <v>495</v>
      </c>
      <c r="G71" s="8">
        <v>68273</v>
      </c>
      <c r="H71" s="8">
        <f>VLOOKUP(B71,ベルト種類!$A$1:$Z$1000,6,FALSE)</f>
        <v>5</v>
      </c>
      <c r="I71" s="9" t="s">
        <v>488</v>
      </c>
      <c r="J71" s="34">
        <v>7800</v>
      </c>
      <c r="K71" s="35">
        <f t="shared" si="1"/>
        <v>1333800</v>
      </c>
      <c r="L71" s="32"/>
      <c r="M71" s="33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8.75" customHeight="1" x14ac:dyDescent="0.25">
      <c r="A72" s="27">
        <v>70</v>
      </c>
      <c r="B72" s="13" t="s">
        <v>99</v>
      </c>
      <c r="C72" s="8" t="str">
        <f>VLOOKUP(B72,ベルト種類!$A$1:H$489,2,FALSE)</f>
        <v>DJ</v>
      </c>
      <c r="D72" s="8">
        <v>1990</v>
      </c>
      <c r="E72" s="8" t="s">
        <v>494</v>
      </c>
      <c r="F72" s="9" t="s">
        <v>483</v>
      </c>
      <c r="G72" s="8">
        <v>68274</v>
      </c>
      <c r="H72" s="8">
        <f>VLOOKUP(B72,ベルト種類!$A$1:$Z$1000,6,FALSE)</f>
        <v>5</v>
      </c>
      <c r="I72" s="9" t="s">
        <v>484</v>
      </c>
      <c r="J72" s="34">
        <v>7300</v>
      </c>
      <c r="K72" s="35">
        <f t="shared" si="1"/>
        <v>1248300</v>
      </c>
      <c r="L72" s="32"/>
      <c r="M72" s="33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8.75" customHeight="1" x14ac:dyDescent="0.25">
      <c r="A73" s="27">
        <v>71</v>
      </c>
      <c r="B73" s="13" t="s">
        <v>101</v>
      </c>
      <c r="C73" s="8" t="str">
        <f>VLOOKUP(B73,ベルト種類!$A$1:H$489,2,FALSE)</f>
        <v>OP</v>
      </c>
      <c r="D73" s="8">
        <v>2007</v>
      </c>
      <c r="E73" s="8" t="s">
        <v>496</v>
      </c>
      <c r="F73" s="9" t="s">
        <v>485</v>
      </c>
      <c r="G73" s="8">
        <v>114200</v>
      </c>
      <c r="H73" s="8">
        <f>VLOOKUP(B73,ベルト種類!$A$1:$Z$1000,6,FALSE)</f>
        <v>3</v>
      </c>
      <c r="I73" s="9" t="s">
        <v>487</v>
      </c>
      <c r="J73" s="34">
        <v>7300</v>
      </c>
      <c r="K73" s="35">
        <f t="shared" si="1"/>
        <v>1248300</v>
      </c>
      <c r="L73" s="32"/>
      <c r="M73" s="33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8.75" customHeight="1" x14ac:dyDescent="0.25">
      <c r="A74" s="27">
        <v>72</v>
      </c>
      <c r="B74" s="12" t="s">
        <v>103</v>
      </c>
      <c r="C74" s="8" t="str">
        <f>VLOOKUP(B74,ベルト種類!$A$1:H$489,2,FALSE)</f>
        <v>その他</v>
      </c>
      <c r="D74" s="6">
        <v>2008</v>
      </c>
      <c r="E74" s="8" t="s">
        <v>474</v>
      </c>
      <c r="F74" s="9" t="s">
        <v>485</v>
      </c>
      <c r="G74" s="8">
        <v>116400</v>
      </c>
      <c r="H74" s="8">
        <f>VLOOKUP(B74,ベルト種類!$A$1:$Z$1000,6,FALSE)</f>
        <v>3</v>
      </c>
      <c r="I74" s="9" t="s">
        <v>487</v>
      </c>
      <c r="J74" s="34">
        <v>11500</v>
      </c>
      <c r="K74" s="35">
        <f t="shared" si="1"/>
        <v>1966500</v>
      </c>
      <c r="L74" s="32"/>
      <c r="M74" s="33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8.75" customHeight="1" x14ac:dyDescent="0.25">
      <c r="A75" s="27">
        <v>73</v>
      </c>
      <c r="B75" s="13" t="s">
        <v>105</v>
      </c>
      <c r="C75" s="8" t="str">
        <f>VLOOKUP(B75,ベルト種類!$A$1:H$489,2,FALSE)</f>
        <v>DAYTONA</v>
      </c>
      <c r="D75" s="8">
        <v>2010</v>
      </c>
      <c r="E75" s="8" t="s">
        <v>474</v>
      </c>
      <c r="F75" s="9" t="s">
        <v>485</v>
      </c>
      <c r="G75" s="8">
        <v>116520</v>
      </c>
      <c r="H75" s="8">
        <f>VLOOKUP(B75,ベルト種類!$A$1:$Z$1000,6,FALSE)</f>
        <v>3</v>
      </c>
      <c r="I75" s="9" t="s">
        <v>487</v>
      </c>
      <c r="J75" s="34">
        <v>28000</v>
      </c>
      <c r="K75" s="35">
        <f t="shared" si="1"/>
        <v>4788000</v>
      </c>
      <c r="L75" s="32"/>
      <c r="M75" s="33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8.75" customHeight="1" x14ac:dyDescent="0.25">
      <c r="A76" s="27">
        <v>74</v>
      </c>
      <c r="B76" s="13" t="s">
        <v>107</v>
      </c>
      <c r="C76" s="8" t="str">
        <f>VLOOKUP(B76,ベルト種類!$A$1:H$489,2,FALSE)</f>
        <v>その他</v>
      </c>
      <c r="D76" s="8" t="s">
        <v>475</v>
      </c>
      <c r="E76" s="8" t="s">
        <v>474</v>
      </c>
      <c r="F76" s="9" t="s">
        <v>485</v>
      </c>
      <c r="G76" s="8">
        <v>116900</v>
      </c>
      <c r="H76" s="8">
        <f>VLOOKUP(B76,ベルト種類!$A$1:$Z$1000,6,FALSE)</f>
        <v>3</v>
      </c>
      <c r="I76" s="9" t="s">
        <v>487</v>
      </c>
      <c r="J76" s="34">
        <v>10500</v>
      </c>
      <c r="K76" s="35">
        <f t="shared" si="1"/>
        <v>1795500</v>
      </c>
      <c r="L76" s="32"/>
      <c r="M76" s="33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8.75" customHeight="1" x14ac:dyDescent="0.25">
      <c r="A77" s="27">
        <v>75</v>
      </c>
      <c r="B77" s="13" t="s">
        <v>109</v>
      </c>
      <c r="C77" s="8" t="str">
        <f>VLOOKUP(B77,ベルト種類!$A$1:H$489,2,FALSE)</f>
        <v>GMT</v>
      </c>
      <c r="D77" s="8">
        <v>2007</v>
      </c>
      <c r="E77" s="8" t="s">
        <v>474</v>
      </c>
      <c r="F77" s="9" t="s">
        <v>485</v>
      </c>
      <c r="G77" s="8">
        <v>116710</v>
      </c>
      <c r="H77" s="8">
        <f>VLOOKUP(B77,ベルト種類!$A$1:$Z$1000,6,FALSE)</f>
        <v>3</v>
      </c>
      <c r="I77" s="9" t="s">
        <v>487</v>
      </c>
      <c r="J77" s="34">
        <v>14400</v>
      </c>
      <c r="K77" s="35">
        <f t="shared" si="1"/>
        <v>2462400</v>
      </c>
      <c r="L77" s="32"/>
      <c r="M77" s="33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8.75" customHeight="1" x14ac:dyDescent="0.25">
      <c r="A78" s="27">
        <v>76</v>
      </c>
      <c r="B78" s="12" t="s">
        <v>111</v>
      </c>
      <c r="C78" s="8" t="str">
        <f>VLOOKUP(B78,ベルト種類!$A$1:H$489,2,FALSE)</f>
        <v>GMT</v>
      </c>
      <c r="D78" s="6">
        <v>2000</v>
      </c>
      <c r="E78" s="8" t="s">
        <v>474</v>
      </c>
      <c r="F78" s="9" t="s">
        <v>485</v>
      </c>
      <c r="G78" s="8">
        <v>16710</v>
      </c>
      <c r="H78" s="8">
        <f>VLOOKUP(B78,ベルト種類!$A$1:$Z$1000,6,FALSE)</f>
        <v>3</v>
      </c>
      <c r="I78" s="9" t="s">
        <v>481</v>
      </c>
      <c r="J78" s="34">
        <v>14900</v>
      </c>
      <c r="K78" s="35">
        <f t="shared" si="1"/>
        <v>2547900</v>
      </c>
      <c r="L78" s="32"/>
      <c r="M78" s="33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8.75" customHeight="1" x14ac:dyDescent="0.25">
      <c r="A79" s="27">
        <v>77</v>
      </c>
      <c r="B79" s="12" t="s">
        <v>113</v>
      </c>
      <c r="C79" s="8" t="str">
        <f>VLOOKUP(B79,ベルト種類!$A$1:H$489,2,FALSE)</f>
        <v>GMT</v>
      </c>
      <c r="D79" s="6">
        <v>2004</v>
      </c>
      <c r="E79" s="8" t="s">
        <v>474</v>
      </c>
      <c r="F79" s="9" t="str">
        <f>VLOOKUP(B79,ベルト種類!$A$1:$Z$500,2,FALSE)</f>
        <v>GMT</v>
      </c>
      <c r="G79" s="8">
        <v>116900</v>
      </c>
      <c r="H79" s="8">
        <f>VLOOKUP(B79,ベルト種類!$A$1:$Z$1000,6,FALSE)</f>
        <v>3</v>
      </c>
      <c r="I79" s="9" t="str">
        <f>VLOOKUP(B79,ベルト種類!$A$1:$Z$500,7,FALSE)</f>
        <v>Black</v>
      </c>
      <c r="J79" s="34">
        <v>14900</v>
      </c>
      <c r="K79" s="35">
        <f t="shared" si="1"/>
        <v>2547900</v>
      </c>
      <c r="L79" s="32"/>
      <c r="M79" s="33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8.75" customHeight="1" x14ac:dyDescent="0.25">
      <c r="A80" s="27">
        <v>78</v>
      </c>
      <c r="B80" s="12" t="s">
        <v>115</v>
      </c>
      <c r="C80" s="8" t="str">
        <f>VLOOKUP(B80,ベルト種類!$A$1:H$489,2,FALSE)</f>
        <v>DJ</v>
      </c>
      <c r="D80" s="6">
        <v>2010</v>
      </c>
      <c r="E80" s="8" t="s">
        <v>477</v>
      </c>
      <c r="F80" s="9" t="str">
        <f>VLOOKUP(B80,ベルト種類!$A$1:$Z$500,2,FALSE)</f>
        <v>DJ</v>
      </c>
      <c r="G80" s="8">
        <v>116334</v>
      </c>
      <c r="H80" s="8">
        <f>VLOOKUP(B80,ベルト種類!$A$1:$Z$1000,6,FALSE)</f>
        <v>3</v>
      </c>
      <c r="I80" s="9" t="str">
        <f>VLOOKUP(B80,ベルト種類!$A$1:$Z$500,7,FALSE)</f>
        <v xml:space="preserve">Black
</v>
      </c>
      <c r="J80" s="34">
        <v>13000</v>
      </c>
      <c r="K80" s="35">
        <f t="shared" si="1"/>
        <v>2223000</v>
      </c>
      <c r="L80" s="32"/>
      <c r="M80" s="33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8.75" customHeight="1" x14ac:dyDescent="0.25">
      <c r="A81" s="27">
        <v>79</v>
      </c>
      <c r="B81" s="12" t="s">
        <v>117</v>
      </c>
      <c r="C81" s="8" t="str">
        <f>VLOOKUP(B81,ベルト種類!$A$1:H$489,2,FALSE)</f>
        <v>その他</v>
      </c>
      <c r="D81" s="8" t="s">
        <v>475</v>
      </c>
      <c r="E81" s="8" t="s">
        <v>474</v>
      </c>
      <c r="F81" s="9" t="str">
        <f>VLOOKUP(B81,ベルト種類!$A$1:$Z$500,2,FALSE)</f>
        <v>その他</v>
      </c>
      <c r="G81" s="8">
        <v>116400</v>
      </c>
      <c r="H81" s="8">
        <f>VLOOKUP(B81,ベルト種類!$A$1:$Z$1000,6,FALSE)</f>
        <v>3</v>
      </c>
      <c r="I81" s="9" t="str">
        <f>VLOOKUP(B81,ベルト種類!$A$1:$Z$500,7,FALSE)</f>
        <v xml:space="preserve">Black
</v>
      </c>
      <c r="J81" s="34">
        <v>11500</v>
      </c>
      <c r="K81" s="35">
        <f t="shared" si="1"/>
        <v>1966500</v>
      </c>
      <c r="L81" s="32"/>
      <c r="M81" s="33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8.75" customHeight="1" x14ac:dyDescent="0.25">
      <c r="A82" s="27">
        <v>80</v>
      </c>
      <c r="B82" s="12" t="s">
        <v>119</v>
      </c>
      <c r="C82" s="8" t="str">
        <f>VLOOKUP(B82,ベルト種類!$A$1:H$489,2,FALSE)</f>
        <v>DJ</v>
      </c>
      <c r="D82" s="6">
        <v>1988</v>
      </c>
      <c r="E82" s="8" t="s">
        <v>473</v>
      </c>
      <c r="F82" s="9" t="str">
        <f>VLOOKUP(B82,ベルト種類!$A$1:$Z$500,2,FALSE)</f>
        <v>DJ</v>
      </c>
      <c r="G82" s="8">
        <v>18239</v>
      </c>
      <c r="H82" s="8">
        <f>VLOOKUP(B82,ベルト種類!$A$1:$Z$1000,6,FALSE)</f>
        <v>3</v>
      </c>
      <c r="I82" s="9" t="str">
        <f>VLOOKUP(B82,ベルト種類!$A$1:$Z$500,7,FALSE)</f>
        <v>Silver</v>
      </c>
      <c r="J82" s="34">
        <v>24200</v>
      </c>
      <c r="K82" s="35">
        <f t="shared" si="1"/>
        <v>4138200</v>
      </c>
      <c r="L82" s="32"/>
      <c r="M82" s="33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8.75" customHeight="1" x14ac:dyDescent="0.25">
      <c r="A83" s="27">
        <v>81</v>
      </c>
      <c r="B83" s="13" t="s">
        <v>121</v>
      </c>
      <c r="C83" s="8" t="str">
        <f>VLOOKUP(B83,ベルト種類!$A$1:H$489,2,FALSE)</f>
        <v>DJ</v>
      </c>
      <c r="D83" s="8">
        <v>1991</v>
      </c>
      <c r="E83" s="8" t="s">
        <v>494</v>
      </c>
      <c r="F83" s="9" t="str">
        <f>VLOOKUP(B83,ベルト種類!$A$1:$Z$500,2,FALSE)</f>
        <v>DJ</v>
      </c>
      <c r="G83" s="8">
        <v>68273</v>
      </c>
      <c r="H83" s="8">
        <f>VLOOKUP(B83,ベルト種類!$A$1:$Z$1000,6,FALSE)</f>
        <v>5</v>
      </c>
      <c r="I83" s="9" t="str">
        <f>VLOOKUP(B83,ベルト種類!$A$1:$Z$500,7,FALSE)</f>
        <v xml:space="preserve">Champagne
</v>
      </c>
      <c r="J83" s="34">
        <v>7800</v>
      </c>
      <c r="K83" s="35">
        <f t="shared" si="1"/>
        <v>1333800</v>
      </c>
      <c r="L83" s="32"/>
      <c r="M83" s="33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8.75" customHeight="1" x14ac:dyDescent="0.25">
      <c r="A84" s="27">
        <v>82</v>
      </c>
      <c r="B84" s="13" t="s">
        <v>123</v>
      </c>
      <c r="C84" s="8" t="str">
        <f>VLOOKUP(B84,ベルト種類!$A$1:H$489,2,FALSE)</f>
        <v>EX2</v>
      </c>
      <c r="D84" s="6">
        <v>1996</v>
      </c>
      <c r="E84" s="8" t="s">
        <v>474</v>
      </c>
      <c r="F84" s="9" t="str">
        <f>VLOOKUP(B84,ベルト種類!$A$1:$Z$500,2,FALSE)</f>
        <v>EX2</v>
      </c>
      <c r="G84" s="8">
        <v>16570</v>
      </c>
      <c r="H84" s="8">
        <f>VLOOKUP(B84,ベルト種類!$A$1:$Z$1000,6,FALSE)</f>
        <v>3</v>
      </c>
      <c r="I84" s="9" t="str">
        <f>VLOOKUP(B84,ベルト種類!$A$1:$Z$500,7,FALSE)</f>
        <v xml:space="preserve">Black
</v>
      </c>
      <c r="J84" s="34">
        <v>10500</v>
      </c>
      <c r="K84" s="35">
        <f t="shared" si="1"/>
        <v>1795500</v>
      </c>
      <c r="L84" s="32"/>
      <c r="M84" s="33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8.75" customHeight="1" x14ac:dyDescent="0.25">
      <c r="A85" s="27">
        <v>83</v>
      </c>
      <c r="B85" s="7" t="s">
        <v>56</v>
      </c>
      <c r="C85" s="8" t="str">
        <f>VLOOKUP(B85,ベルト種類!$A$1:H$489,2,FALSE)</f>
        <v>SUB</v>
      </c>
      <c r="D85" s="8">
        <v>2001</v>
      </c>
      <c r="E85" s="8" t="s">
        <v>474</v>
      </c>
      <c r="F85" s="9" t="str">
        <f>VLOOKUP(B85,ベルト種類!$A$1:$Z$400,8,FALSE)</f>
        <v>SS</v>
      </c>
      <c r="G85" s="8">
        <v>14060</v>
      </c>
      <c r="H85" s="8">
        <f>VLOOKUP(B85,ベルト種類!$A$1:$Z$1000,6,FALSE)</f>
        <v>3</v>
      </c>
      <c r="I85" s="9" t="str">
        <f>VLOOKUP(B85,ベルト種類!$A$1:$Z$400,7,FALSE)</f>
        <v>Black</v>
      </c>
      <c r="J85" s="34">
        <v>11900</v>
      </c>
      <c r="K85" s="35">
        <f t="shared" si="1"/>
        <v>2034900</v>
      </c>
      <c r="L85" s="32"/>
      <c r="M85" s="33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8.75" customHeight="1" x14ac:dyDescent="0.25">
      <c r="A86" s="27">
        <v>84</v>
      </c>
      <c r="B86" s="13" t="s">
        <v>126</v>
      </c>
      <c r="C86" s="8" t="str">
        <f>VLOOKUP(B86,ベルト種類!$A$1:H$489,2,FALSE)</f>
        <v>SUB</v>
      </c>
      <c r="D86" s="8">
        <v>2002</v>
      </c>
      <c r="E86" s="8" t="s">
        <v>474</v>
      </c>
      <c r="F86" s="9" t="str">
        <f>VLOOKUP(B86,ベルト種類!$A$1:$Z$500,2,FALSE)</f>
        <v>SUB</v>
      </c>
      <c r="G86" s="8">
        <v>16600</v>
      </c>
      <c r="H86" s="8">
        <f>VLOOKUP(B86,ベルト種類!$A$1:$Z$1000,6,FALSE)</f>
        <v>3</v>
      </c>
      <c r="I86" s="9" t="str">
        <f>VLOOKUP(B86,ベルト種類!$A$1:$Z$500,7,FALSE)</f>
        <v xml:space="preserve">Black
</v>
      </c>
      <c r="J86" s="34">
        <v>12400</v>
      </c>
      <c r="K86" s="35">
        <f t="shared" si="1"/>
        <v>2120400</v>
      </c>
      <c r="L86" s="32"/>
      <c r="M86" s="33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8.75" customHeight="1" x14ac:dyDescent="0.25">
      <c r="A87" s="27">
        <v>85</v>
      </c>
      <c r="B87" s="13" t="s">
        <v>128</v>
      </c>
      <c r="C87" s="8" t="str">
        <f>VLOOKUP(B87,ベルト種類!$A$1:H$489,2,FALSE)</f>
        <v>SUB</v>
      </c>
      <c r="D87" s="6">
        <v>1996</v>
      </c>
      <c r="E87" s="8" t="s">
        <v>474</v>
      </c>
      <c r="F87" s="9" t="str">
        <f>VLOOKUP(B87,ベルト種類!$A$1:$Z$500,2,FALSE)</f>
        <v>SUB</v>
      </c>
      <c r="G87" s="8">
        <v>16610</v>
      </c>
      <c r="H87" s="8">
        <f>VLOOKUP(B87,ベルト種類!$A$1:$Z$1000,6,FALSE)</f>
        <v>3</v>
      </c>
      <c r="I87" s="9" t="str">
        <f>VLOOKUP(B87,ベルト種類!$A$1:$Z$500,7,FALSE)</f>
        <v xml:space="preserve">Black
</v>
      </c>
      <c r="J87" s="34">
        <v>12600</v>
      </c>
      <c r="K87" s="35">
        <f t="shared" si="1"/>
        <v>2154600</v>
      </c>
      <c r="L87" s="32"/>
      <c r="M87" s="33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8.75" customHeight="1" x14ac:dyDescent="0.25">
      <c r="A88" s="27">
        <v>86</v>
      </c>
      <c r="B88" s="7" t="s">
        <v>57</v>
      </c>
      <c r="C88" s="8" t="str">
        <f>VLOOKUP(B88,ベルト種類!$A$1:H$489,2,FALSE)</f>
        <v>YACHT</v>
      </c>
      <c r="D88" s="8">
        <v>1999</v>
      </c>
      <c r="E88" s="8" t="s">
        <v>474</v>
      </c>
      <c r="F88" s="9" t="str">
        <f>VLOOKUP(B88,ベルト種類!$A$1:$Z$400,8,FALSE)</f>
        <v>SP</v>
      </c>
      <c r="G88" s="8">
        <v>16622</v>
      </c>
      <c r="H88" s="8">
        <f>VLOOKUP(B88,ベルト種類!$A$1:$Z$1000,6,FALSE)</f>
        <v>3</v>
      </c>
      <c r="I88" s="9" t="str">
        <f>VLOOKUP(B88,ベルト種類!$A$1:$Z$400,7,FALSE)</f>
        <v xml:space="preserve">Silver
</v>
      </c>
      <c r="J88" s="34">
        <v>12500</v>
      </c>
      <c r="K88" s="35">
        <f t="shared" si="1"/>
        <v>2137500</v>
      </c>
      <c r="L88" s="32"/>
      <c r="M88" s="33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8.75" customHeight="1" x14ac:dyDescent="0.25">
      <c r="A89" s="27">
        <v>87</v>
      </c>
      <c r="B89" s="7" t="s">
        <v>58</v>
      </c>
      <c r="C89" s="8" t="str">
        <f>VLOOKUP(B89,ベルト種類!$A$1:H$489,2,FALSE)</f>
        <v>DATE</v>
      </c>
      <c r="D89" s="8">
        <v>1993</v>
      </c>
      <c r="E89" s="8" t="s">
        <v>473</v>
      </c>
      <c r="F89" s="9" t="str">
        <f>VLOOKUP(B89,ベルト種類!$A$1:$Z$400,8,FALSE)</f>
        <v>WG</v>
      </c>
      <c r="G89" s="8">
        <v>18239</v>
      </c>
      <c r="H89" s="8">
        <f>VLOOKUP(B89,ベルト種類!$A$1:$Z$1000,6,FALSE)</f>
        <v>3</v>
      </c>
      <c r="I89" s="9" t="str">
        <f>VLOOKUP(B89,ベルト種類!$A$1:$Z$400,7,FALSE)</f>
        <v>Silver</v>
      </c>
      <c r="J89" s="34">
        <v>24200</v>
      </c>
      <c r="K89" s="35">
        <f t="shared" si="1"/>
        <v>4138200</v>
      </c>
      <c r="L89" s="32"/>
      <c r="M89" s="33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8.75" customHeight="1" x14ac:dyDescent="0.25">
      <c r="A90" s="27">
        <v>88</v>
      </c>
      <c r="B90" s="7" t="s">
        <v>59</v>
      </c>
      <c r="C90" s="8" t="str">
        <f>VLOOKUP(B90,ベルト種類!$A$1:H$489,2,FALSE)</f>
        <v>DATE</v>
      </c>
      <c r="D90" s="8">
        <v>1993</v>
      </c>
      <c r="E90" s="8" t="s">
        <v>473</v>
      </c>
      <c r="F90" s="9" t="str">
        <f>VLOOKUP(B90,ベルト種類!$A$1:$Z$400,8,FALSE)</f>
        <v>WG</v>
      </c>
      <c r="G90" s="8">
        <v>18239</v>
      </c>
      <c r="H90" s="8">
        <f>VLOOKUP(B90,ベルト種類!$A$1:$Z$1000,6,FALSE)</f>
        <v>3</v>
      </c>
      <c r="I90" s="9" t="str">
        <f>VLOOKUP(B90,ベルト種類!$A$1:$Z$400,7,FALSE)</f>
        <v xml:space="preserve">Champagne
</v>
      </c>
      <c r="J90" s="34">
        <v>24500</v>
      </c>
      <c r="K90" s="35">
        <f t="shared" si="1"/>
        <v>4189500</v>
      </c>
      <c r="L90" s="32"/>
      <c r="M90" s="33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8.75" customHeight="1" x14ac:dyDescent="0.25">
      <c r="A91" s="27">
        <v>89</v>
      </c>
      <c r="B91" s="13" t="s">
        <v>133</v>
      </c>
      <c r="C91" s="8" t="str">
        <f>VLOOKUP(B91,ベルト種類!$A$1:H$489,2,FALSE)</f>
        <v>SUB</v>
      </c>
      <c r="D91" s="8" t="s">
        <v>475</v>
      </c>
      <c r="E91" s="8" t="s">
        <v>474</v>
      </c>
      <c r="F91" s="9" t="str">
        <f>VLOOKUP(B91,ベルト種類!$A$1:$Z$500,2,FALSE)</f>
        <v>SUB</v>
      </c>
      <c r="G91" s="8">
        <v>114060</v>
      </c>
      <c r="H91" s="8">
        <f>VLOOKUP(B91,ベルト種類!$A$1:$Z$1000,6,FALSE)</f>
        <v>3</v>
      </c>
      <c r="I91" s="9" t="str">
        <f>VLOOKUP(B91,ベルト種類!$A$1:$Z$500,7,FALSE)</f>
        <v xml:space="preserve">Black
</v>
      </c>
      <c r="J91" s="34">
        <v>13500</v>
      </c>
      <c r="K91" s="35">
        <f t="shared" si="1"/>
        <v>2308500</v>
      </c>
      <c r="L91" s="32"/>
      <c r="M91" s="33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8.75" customHeight="1" x14ac:dyDescent="0.25">
      <c r="A92" s="27">
        <v>90</v>
      </c>
      <c r="B92" s="7" t="s">
        <v>61</v>
      </c>
      <c r="C92" s="8" t="str">
        <f>VLOOKUP(B92,ベルト種類!$A$1:H$489,2,FALSE)</f>
        <v>YACHT</v>
      </c>
      <c r="D92" s="8">
        <v>2002</v>
      </c>
      <c r="E92" s="8" t="s">
        <v>497</v>
      </c>
      <c r="F92" s="9" t="str">
        <f>VLOOKUP(B92,ベルト種類!$A$1:$Z$400,8,FALSE)</f>
        <v>SP</v>
      </c>
      <c r="G92" s="8">
        <v>168622</v>
      </c>
      <c r="H92" s="8">
        <f>VLOOKUP(B92,ベルト種類!$A$1:$Z$1000,6,FALSE)</f>
        <v>3</v>
      </c>
      <c r="I92" s="9" t="str">
        <f>VLOOKUP(B92,ベルト種類!$A$1:$Z$400,7,FALSE)</f>
        <v>Silver</v>
      </c>
      <c r="J92" s="34">
        <v>8500</v>
      </c>
      <c r="K92" s="35">
        <f t="shared" si="1"/>
        <v>1453500</v>
      </c>
      <c r="L92" s="32"/>
      <c r="M92" s="33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8.75" customHeight="1" x14ac:dyDescent="0.25">
      <c r="A93" s="27">
        <v>91</v>
      </c>
      <c r="B93" s="7" t="s">
        <v>136</v>
      </c>
      <c r="C93" s="8" t="str">
        <f>VLOOKUP(B93,ベルト種類!$A$1:H$489,2,FALSE)</f>
        <v>EX2</v>
      </c>
      <c r="D93" s="8">
        <v>2001</v>
      </c>
      <c r="E93" s="8" t="s">
        <v>474</v>
      </c>
      <c r="F93" s="9" t="str">
        <f>VLOOKUP(B93,ベルト種類!$A$1:$Z$400,8,FALSE)</f>
        <v>SS</v>
      </c>
      <c r="G93" s="8">
        <v>16570</v>
      </c>
      <c r="H93" s="8">
        <f>VLOOKUP(B93,ベルト種類!$A$1:$Z$1000,6,FALSE)</f>
        <v>3</v>
      </c>
      <c r="I93" s="9" t="str">
        <f>VLOOKUP(B93,ベルト種類!$A$1:$Z$400,7,FALSE)</f>
        <v>Black</v>
      </c>
      <c r="J93" s="34">
        <v>9800</v>
      </c>
      <c r="K93" s="35">
        <f t="shared" si="1"/>
        <v>1675800</v>
      </c>
      <c r="L93" s="32"/>
      <c r="M93" s="33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8.75" customHeight="1" x14ac:dyDescent="0.25">
      <c r="A94" s="27">
        <v>92</v>
      </c>
      <c r="B94" s="12" t="s">
        <v>138</v>
      </c>
      <c r="C94" s="8" t="str">
        <f>VLOOKUP(B94,ベルト種類!$A$1:H$489,2,FALSE)</f>
        <v>DJ</v>
      </c>
      <c r="D94" s="11">
        <v>1999</v>
      </c>
      <c r="E94" s="8" t="s">
        <v>473</v>
      </c>
      <c r="F94" s="9" t="str">
        <f>VLOOKUP(B94,ベルト種類!$A$1:$Z$500,2,FALSE)</f>
        <v>DJ</v>
      </c>
      <c r="G94" s="6">
        <v>16200</v>
      </c>
      <c r="H94" s="8">
        <f>VLOOKUP(B94,ベルト種類!$A$1:$Z$1000,6,FALSE)</f>
        <v>3</v>
      </c>
      <c r="I94" s="9" t="str">
        <f>VLOOKUP(B94,ベルト種類!$A$1:$Z$500,7,FALSE)</f>
        <v xml:space="preserve">Black
</v>
      </c>
      <c r="J94" s="34">
        <v>7200</v>
      </c>
      <c r="K94" s="35">
        <f t="shared" si="1"/>
        <v>1231200</v>
      </c>
      <c r="L94" s="32"/>
      <c r="M94" s="33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8.75" customHeight="1" x14ac:dyDescent="0.25">
      <c r="A95" s="27">
        <v>93</v>
      </c>
      <c r="B95" s="7" t="s">
        <v>62</v>
      </c>
      <c r="C95" s="8" t="str">
        <f>VLOOKUP(B95,ベルト種類!$A$1:H$489,2,FALSE)</f>
        <v>SEA DWELLER</v>
      </c>
      <c r="D95" s="8">
        <v>1996</v>
      </c>
      <c r="E95" s="8" t="s">
        <v>474</v>
      </c>
      <c r="F95" s="9" t="str">
        <f>VLOOKUP(B95,ベルト種類!$A$1:$Z$400,8,FALSE)</f>
        <v>SS</v>
      </c>
      <c r="G95" s="8">
        <v>16600</v>
      </c>
      <c r="H95" s="8">
        <f>VLOOKUP(B95,ベルト種類!$A$1:$Z$1000,6,FALSE)</f>
        <v>3</v>
      </c>
      <c r="I95" s="9" t="str">
        <f>VLOOKUP(B95,ベルト種類!$A$1:$Z$400,7,FALSE)</f>
        <v>Black</v>
      </c>
      <c r="J95" s="34">
        <v>12000</v>
      </c>
      <c r="K95" s="35">
        <f t="shared" si="1"/>
        <v>2052000</v>
      </c>
      <c r="L95" s="32"/>
      <c r="M95" s="33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8.75" customHeight="1" x14ac:dyDescent="0.25">
      <c r="A96" s="27">
        <v>94</v>
      </c>
      <c r="B96" s="7" t="s">
        <v>141</v>
      </c>
      <c r="C96" s="8" t="str">
        <f>VLOOKUP(B96,ベルト種類!$A$1:H$489,2,FALSE)</f>
        <v>SEA DWELLER</v>
      </c>
      <c r="D96" s="8">
        <v>1997</v>
      </c>
      <c r="E96" s="8" t="s">
        <v>474</v>
      </c>
      <c r="F96" s="9" t="str">
        <f>VLOOKUP(B96,ベルト種類!$A$1:$Z$400,8,FALSE)</f>
        <v>SS</v>
      </c>
      <c r="G96" s="8">
        <v>16600</v>
      </c>
      <c r="H96" s="8">
        <f>VLOOKUP(B96,ベルト種類!$A$1:$Z$1000,6,FALSE)</f>
        <v>3</v>
      </c>
      <c r="I96" s="9" t="str">
        <f>VLOOKUP(B96,ベルト種類!$A$1:$Z$400,7,FALSE)</f>
        <v>Black</v>
      </c>
      <c r="J96" s="34">
        <v>12000</v>
      </c>
      <c r="K96" s="35">
        <f t="shared" si="1"/>
        <v>2052000</v>
      </c>
      <c r="L96" s="32"/>
      <c r="M96" s="33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8.75" customHeight="1" x14ac:dyDescent="0.25">
      <c r="A97" s="27">
        <v>95</v>
      </c>
      <c r="B97" s="7" t="s">
        <v>63</v>
      </c>
      <c r="C97" s="8" t="str">
        <f>VLOOKUP(B97,ベルト種類!$A$1:H$489,2,FALSE)</f>
        <v>DATE</v>
      </c>
      <c r="D97" s="8">
        <v>2008</v>
      </c>
      <c r="E97" s="8" t="s">
        <v>496</v>
      </c>
      <c r="F97" s="9" t="str">
        <f>VLOOKUP(B97,ベルト種類!$A$1:$Z$400,8,FALSE)</f>
        <v>SW</v>
      </c>
      <c r="G97" s="8">
        <v>115234</v>
      </c>
      <c r="H97" s="8">
        <f>VLOOKUP(B97,ベルト種類!$A$1:$Z$1000,6,FALSE)</f>
        <v>3</v>
      </c>
      <c r="I97" s="9" t="str">
        <f>VLOOKUP(B97,ベルト種類!$A$1:$Z$400,7,FALSE)</f>
        <v xml:space="preserve">Black
</v>
      </c>
      <c r="J97" s="34">
        <v>9200</v>
      </c>
      <c r="K97" s="35">
        <f t="shared" si="1"/>
        <v>1573200</v>
      </c>
      <c r="L97" s="32"/>
      <c r="M97" s="33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8.75" customHeight="1" x14ac:dyDescent="0.25">
      <c r="A98" s="27">
        <v>96</v>
      </c>
      <c r="B98" s="7" t="s">
        <v>144</v>
      </c>
      <c r="C98" s="8" t="str">
        <f>VLOOKUP(B98,ベルト種類!$A$1:H$489,2,FALSE)</f>
        <v>GMT</v>
      </c>
      <c r="D98" s="8">
        <v>1996</v>
      </c>
      <c r="E98" s="8" t="s">
        <v>474</v>
      </c>
      <c r="F98" s="9" t="str">
        <f>VLOOKUP(B98,ベルト種類!$A$1:$Z$400,8,FALSE)</f>
        <v>SS</v>
      </c>
      <c r="G98" s="8">
        <v>16700</v>
      </c>
      <c r="H98" s="8">
        <f>VLOOKUP(B98,ベルト種類!$A$1:$Z$1000,6,FALSE)</f>
        <v>3</v>
      </c>
      <c r="I98" s="9" t="str">
        <f>VLOOKUP(B98,ベルト種類!$A$1:$Z$400,7,FALSE)</f>
        <v>Black</v>
      </c>
      <c r="J98" s="34">
        <v>13500</v>
      </c>
      <c r="K98" s="35">
        <f t="shared" si="1"/>
        <v>2308500</v>
      </c>
      <c r="L98" s="32"/>
      <c r="M98" s="33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8.75" customHeight="1" x14ac:dyDescent="0.25">
      <c r="A99" s="27">
        <v>97</v>
      </c>
      <c r="B99" s="7" t="s">
        <v>66</v>
      </c>
      <c r="C99" s="8" t="str">
        <f>VLOOKUP(B99,ベルト種類!$A$1:H$489,2,FALSE)</f>
        <v>GMT</v>
      </c>
      <c r="D99" s="8">
        <v>1991</v>
      </c>
      <c r="E99" s="8" t="s">
        <v>474</v>
      </c>
      <c r="F99" s="9" t="str">
        <f>VLOOKUP(B99,ベルト種類!$A$1:$Z$400,8,FALSE)</f>
        <v>SS</v>
      </c>
      <c r="G99" s="8">
        <v>16700</v>
      </c>
      <c r="H99" s="8">
        <f>VLOOKUP(B99,ベルト種類!$A$1:$Z$1000,6,FALSE)</f>
        <v>3</v>
      </c>
      <c r="I99" s="9" t="str">
        <f>VLOOKUP(B99,ベルト種類!$A$1:$Z$400,7,FALSE)</f>
        <v>Black</v>
      </c>
      <c r="J99" s="34">
        <v>13500</v>
      </c>
      <c r="K99" s="35">
        <f t="shared" si="1"/>
        <v>2308500</v>
      </c>
      <c r="L99" s="32"/>
      <c r="M99" s="33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8.75" customHeight="1" x14ac:dyDescent="0.25">
      <c r="A100" s="27">
        <v>98</v>
      </c>
      <c r="B100" s="7" t="s">
        <v>68</v>
      </c>
      <c r="C100" s="8" t="str">
        <f>VLOOKUP(B100,ベルト種類!$A$1:H$489,2,FALSE)</f>
        <v>GMT</v>
      </c>
      <c r="D100" s="8">
        <v>1990</v>
      </c>
      <c r="E100" s="8" t="s">
        <v>474</v>
      </c>
      <c r="F100" s="9" t="str">
        <f>VLOOKUP(B100,ベルト種類!$A$1:$Z$400,8,FALSE)</f>
        <v>SS</v>
      </c>
      <c r="G100" s="8">
        <v>16710</v>
      </c>
      <c r="H100" s="8">
        <f>VLOOKUP(B100,ベルト種類!$A$1:$Z$1000,6,FALSE)</f>
        <v>3</v>
      </c>
      <c r="I100" s="9" t="str">
        <f>VLOOKUP(B100,ベルト種類!$A$1:$Z$400,7,FALSE)</f>
        <v>Black</v>
      </c>
      <c r="J100" s="34">
        <v>13500</v>
      </c>
      <c r="K100" s="35">
        <f t="shared" si="1"/>
        <v>2308500</v>
      </c>
      <c r="L100" s="32"/>
      <c r="M100" s="33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8.75" customHeight="1" x14ac:dyDescent="0.25">
      <c r="A101" s="27">
        <v>99</v>
      </c>
      <c r="B101" s="7" t="s">
        <v>70</v>
      </c>
      <c r="C101" s="8" t="str">
        <f>VLOOKUP(B101,ベルト種類!$A$1:H$489,2,FALSE)</f>
        <v>SUB</v>
      </c>
      <c r="D101" s="8">
        <v>2008</v>
      </c>
      <c r="E101" s="8" t="s">
        <v>474</v>
      </c>
      <c r="F101" s="9" t="str">
        <f>VLOOKUP(B101,ベルト種類!$A$1:$Z$400,8,FALSE)</f>
        <v>SS</v>
      </c>
      <c r="G101" s="8">
        <v>116610</v>
      </c>
      <c r="H101" s="8">
        <f>VLOOKUP(B101,ベルト種類!$A$1:$Z$1000,6,FALSE)</f>
        <v>3</v>
      </c>
      <c r="I101" s="9" t="str">
        <f>VLOOKUP(B101,ベルト種類!$A$1:$Z$400,7,FALSE)</f>
        <v>Black</v>
      </c>
      <c r="J101" s="34">
        <v>13500</v>
      </c>
      <c r="K101" s="35">
        <f t="shared" si="1"/>
        <v>2308500</v>
      </c>
      <c r="L101" s="32"/>
      <c r="M101" s="33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8.75" customHeight="1" x14ac:dyDescent="0.25">
      <c r="A102" s="27">
        <v>100</v>
      </c>
      <c r="B102" s="7" t="s">
        <v>72</v>
      </c>
      <c r="C102" s="8" t="str">
        <f>VLOOKUP(B102,ベルト種類!$A$1:H$489,2,FALSE)</f>
        <v xml:space="preserve">Deepsea </v>
      </c>
      <c r="D102" s="8">
        <v>2008</v>
      </c>
      <c r="E102" s="8" t="s">
        <v>498</v>
      </c>
      <c r="F102" s="9" t="str">
        <f>VLOOKUP(B102,ベルト種類!$A$1:$Z$400,8,FALSE)</f>
        <v>SS</v>
      </c>
      <c r="G102" s="8">
        <v>116660</v>
      </c>
      <c r="H102" s="8">
        <f>VLOOKUP(B102,ベルト種類!$A$1:$Z$1000,6,FALSE)</f>
        <v>3</v>
      </c>
      <c r="I102" s="9" t="str">
        <f>VLOOKUP(B102,ベルト種類!$A$1:$Z$400,7,FALSE)</f>
        <v>Black</v>
      </c>
      <c r="J102" s="34">
        <v>14000</v>
      </c>
      <c r="K102" s="35">
        <f t="shared" si="1"/>
        <v>2394000</v>
      </c>
      <c r="L102" s="32"/>
      <c r="M102" s="33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8.75" customHeight="1" x14ac:dyDescent="0.25">
      <c r="A103" s="27">
        <v>101</v>
      </c>
      <c r="B103" s="7" t="s">
        <v>74</v>
      </c>
      <c r="C103" s="8" t="str">
        <f>VLOOKUP(B103,ベルト種類!$A$1:H$489,2,FALSE)</f>
        <v>GMT</v>
      </c>
      <c r="D103" s="8" t="s">
        <v>475</v>
      </c>
      <c r="E103" s="8" t="s">
        <v>474</v>
      </c>
      <c r="F103" s="9" t="str">
        <f>VLOOKUP(B103,ベルト種類!$A$1:$Z$400,8,FALSE)</f>
        <v>SS</v>
      </c>
      <c r="G103" s="8">
        <v>16710</v>
      </c>
      <c r="H103" s="8">
        <f>VLOOKUP(B103,ベルト種類!$A$1:$Z$1000,6,FALSE)</f>
        <v>3</v>
      </c>
      <c r="I103" s="9" t="str">
        <f>VLOOKUP(B103,ベルト種類!$A$1:$Z$400,7,FALSE)</f>
        <v>Black</v>
      </c>
      <c r="J103" s="34">
        <v>13500</v>
      </c>
      <c r="K103" s="35">
        <f t="shared" si="1"/>
        <v>2308500</v>
      </c>
      <c r="L103" s="32"/>
      <c r="M103" s="33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8.75" customHeight="1" x14ac:dyDescent="0.25">
      <c r="A104" s="27">
        <v>102</v>
      </c>
      <c r="B104" s="7" t="s">
        <v>76</v>
      </c>
      <c r="C104" s="8" t="str">
        <f>VLOOKUP(B104,ベルト種類!$A$1:H$489,2,FALSE)</f>
        <v>SUB</v>
      </c>
      <c r="D104" s="8">
        <v>2008</v>
      </c>
      <c r="E104" s="8" t="s">
        <v>474</v>
      </c>
      <c r="F104" s="9" t="str">
        <f>VLOOKUP(B104,ベルト種類!$A$1:$Z$400,8,FALSE)</f>
        <v>SS</v>
      </c>
      <c r="G104" s="8">
        <v>16610</v>
      </c>
      <c r="H104" s="8">
        <f>VLOOKUP(B104,ベルト種類!$A$1:$Z$1000,6,FALSE)</f>
        <v>3</v>
      </c>
      <c r="I104" s="9" t="str">
        <f>VLOOKUP(B104,ベルト種類!$A$1:$Z$400,7,FALSE)</f>
        <v xml:space="preserve">Black
</v>
      </c>
      <c r="J104" s="34">
        <v>12500</v>
      </c>
      <c r="K104" s="35">
        <f t="shared" si="1"/>
        <v>2137500</v>
      </c>
      <c r="L104" s="32"/>
      <c r="M104" s="33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8.75" customHeight="1" x14ac:dyDescent="0.25">
      <c r="A105" s="27">
        <v>103</v>
      </c>
      <c r="B105" s="7" t="s">
        <v>78</v>
      </c>
      <c r="C105" s="8" t="str">
        <f>VLOOKUP(B105,ベルト種類!$A$1:H$489,2,FALSE)</f>
        <v>GMT</v>
      </c>
      <c r="D105" s="8">
        <v>2006</v>
      </c>
      <c r="E105" s="8" t="s">
        <v>474</v>
      </c>
      <c r="F105" s="9" t="str">
        <f>VLOOKUP(B105,ベルト種類!$A$1:$Z$400,8,FALSE)</f>
        <v>SS</v>
      </c>
      <c r="G105" s="8">
        <v>116660</v>
      </c>
      <c r="H105" s="8">
        <f>VLOOKUP(B105,ベルト種類!$A$1:$Z$1000,6,FALSE)</f>
        <v>3</v>
      </c>
      <c r="I105" s="9" t="str">
        <f>VLOOKUP(B105,ベルト種類!$A$1:$Z$400,7,FALSE)</f>
        <v>Black</v>
      </c>
      <c r="J105" s="34">
        <v>14500</v>
      </c>
      <c r="K105" s="35">
        <f t="shared" si="1"/>
        <v>2479500</v>
      </c>
      <c r="L105" s="32"/>
      <c r="M105" s="33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8.75" customHeight="1" x14ac:dyDescent="0.25">
      <c r="A106" s="27">
        <v>104</v>
      </c>
      <c r="B106" s="7" t="s">
        <v>153</v>
      </c>
      <c r="C106" s="8" t="str">
        <f>VLOOKUP(B106,ベルト種類!$A$1:H$489,2,FALSE)</f>
        <v>GMT</v>
      </c>
      <c r="D106" s="8">
        <v>2000</v>
      </c>
      <c r="E106" s="8" t="s">
        <v>474</v>
      </c>
      <c r="F106" s="9" t="str">
        <f>VLOOKUP(B106,ベルト種類!$A$1:$Z$400,8,FALSE)</f>
        <v>SS</v>
      </c>
      <c r="G106" s="8">
        <v>16710</v>
      </c>
      <c r="H106" s="8">
        <f>VLOOKUP(B106,ベルト種類!$A$1:$Z$1000,6,FALSE)</f>
        <v>3</v>
      </c>
      <c r="I106" s="9" t="str">
        <f>VLOOKUP(B106,ベルト種類!$A$1:$Z$400,7,FALSE)</f>
        <v>Black</v>
      </c>
      <c r="J106" s="34">
        <v>13500</v>
      </c>
      <c r="K106" s="35">
        <f t="shared" si="1"/>
        <v>2308500</v>
      </c>
      <c r="L106" s="32"/>
      <c r="M106" s="33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8.75" customHeight="1" x14ac:dyDescent="0.25">
      <c r="A107" s="27">
        <v>105</v>
      </c>
      <c r="B107" s="15" t="s">
        <v>155</v>
      </c>
      <c r="C107" s="8" t="str">
        <f>VLOOKUP(B107,ベルト種類!$A$1:H$489,2,FALSE)</f>
        <v>DEEP SEA</v>
      </c>
      <c r="D107" s="6">
        <v>2007</v>
      </c>
      <c r="E107" s="8" t="s">
        <v>498</v>
      </c>
      <c r="F107" s="9" t="str">
        <f>VLOOKUP(B107,ベルト種類!$A$1:$Z$400,8,FALSE)</f>
        <v>SS</v>
      </c>
      <c r="G107" s="8">
        <v>116660</v>
      </c>
      <c r="H107" s="8">
        <f>VLOOKUP(B107,ベルト種類!$A$1:$Z$1000,6,FALSE)</f>
        <v>3</v>
      </c>
      <c r="I107" s="9" t="str">
        <f>VLOOKUP(B107,ベルト種類!$A$1:$Z$500,7,FALSE)</f>
        <v>Black</v>
      </c>
      <c r="J107" s="34">
        <v>14000</v>
      </c>
      <c r="K107" s="35">
        <f t="shared" si="1"/>
        <v>2394000</v>
      </c>
      <c r="L107" s="32"/>
      <c r="M107" s="33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8.75" customHeight="1" x14ac:dyDescent="0.25">
      <c r="A108" s="27">
        <v>106</v>
      </c>
      <c r="B108" s="7" t="s">
        <v>80</v>
      </c>
      <c r="C108" s="8" t="str">
        <f>VLOOKUP(B108,ベルト種類!$A$1:H$489,2,FALSE)</f>
        <v>SUB</v>
      </c>
      <c r="D108" s="8" t="s">
        <v>475</v>
      </c>
      <c r="E108" s="8" t="s">
        <v>474</v>
      </c>
      <c r="F108" s="9" t="str">
        <f>VLOOKUP(B108,ベルト種類!$A$1:$Z$400,8,FALSE)</f>
        <v>YG</v>
      </c>
      <c r="G108" s="8">
        <v>16618</v>
      </c>
      <c r="H108" s="8">
        <f>VLOOKUP(B108,ベルト種類!$A$1:$Z$1000,6,FALSE)</f>
        <v>3</v>
      </c>
      <c r="I108" s="9" t="str">
        <f>VLOOKUP(B108,ベルト種類!$A$1:$Z$400,7,FALSE)</f>
        <v>Black</v>
      </c>
      <c r="J108" s="34">
        <v>37000</v>
      </c>
      <c r="K108" s="35">
        <f t="shared" si="1"/>
        <v>6327000</v>
      </c>
      <c r="L108" s="32"/>
      <c r="M108" s="33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8.75" customHeight="1" x14ac:dyDescent="0.25">
      <c r="A109" s="27">
        <v>107</v>
      </c>
      <c r="B109" s="12" t="s">
        <v>82</v>
      </c>
      <c r="C109" s="8" t="str">
        <f>VLOOKUP(B109,ベルト種類!$A$1:H$489,2,FALSE)</f>
        <v>SUB</v>
      </c>
      <c r="D109" s="8" t="s">
        <v>475</v>
      </c>
      <c r="E109" s="8" t="s">
        <v>474</v>
      </c>
      <c r="F109" s="9" t="str">
        <f>VLOOKUP(B109,ベルト種類!$A$1:$Z$400,8,FALSE)</f>
        <v>SS</v>
      </c>
      <c r="G109" s="8">
        <v>116610</v>
      </c>
      <c r="H109" s="8">
        <f>VLOOKUP(B109,ベルト種類!$A$1:$Z$1000,6,FALSE)</f>
        <v>3</v>
      </c>
      <c r="I109" s="9" t="str">
        <f>VLOOKUP(B109,ベルト種類!$A$1:$Z$400,7,FALSE)</f>
        <v>Black</v>
      </c>
      <c r="J109" s="34">
        <v>13500</v>
      </c>
      <c r="K109" s="35">
        <f t="shared" si="1"/>
        <v>2308500</v>
      </c>
      <c r="L109" s="32"/>
      <c r="M109" s="33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8.75" customHeight="1" x14ac:dyDescent="0.25">
      <c r="A110" s="27">
        <v>108</v>
      </c>
      <c r="B110" s="7" t="s">
        <v>86</v>
      </c>
      <c r="C110" s="8" t="str">
        <f>VLOOKUP(B110,ベルト種類!$A$1:H$489,2,FALSE)</f>
        <v>DATE</v>
      </c>
      <c r="D110" s="8">
        <v>1991</v>
      </c>
      <c r="E110" s="8" t="s">
        <v>474</v>
      </c>
      <c r="F110" s="9" t="str">
        <f>VLOOKUP(B110,ベルト種類!$A$1:$Z$400,8,FALSE)</f>
        <v>YG</v>
      </c>
      <c r="G110" s="8">
        <v>16528</v>
      </c>
      <c r="H110" s="8">
        <f>VLOOKUP(B110,ベルト種類!$A$1:$Z$1000,6,FALSE)</f>
        <v>3</v>
      </c>
      <c r="I110" s="9" t="str">
        <f>VLOOKUP(B110,ベルト種類!$A$1:$Z$400,7,FALSE)</f>
        <v>Black</v>
      </c>
      <c r="J110" s="34">
        <v>52000</v>
      </c>
      <c r="K110" s="35">
        <f t="shared" si="1"/>
        <v>8892000</v>
      </c>
      <c r="L110" s="32"/>
      <c r="M110" s="33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8.75" customHeight="1" x14ac:dyDescent="0.25">
      <c r="A111" s="27">
        <v>109</v>
      </c>
      <c r="B111" s="7" t="s">
        <v>88</v>
      </c>
      <c r="C111" s="8" t="str">
        <f>VLOOKUP(B111,ベルト種類!$A$1:H$489,2,FALSE)</f>
        <v>DAYTONA</v>
      </c>
      <c r="D111" s="8">
        <v>2004</v>
      </c>
      <c r="E111" s="8" t="s">
        <v>474</v>
      </c>
      <c r="F111" s="9" t="str">
        <f>VLOOKUP(B111,ベルト種類!$A$1:$Z$400,8,FALSE)</f>
        <v>WG</v>
      </c>
      <c r="G111" s="8">
        <v>116509</v>
      </c>
      <c r="H111" s="8">
        <f>VLOOKUP(B111,ベルト種類!$A$1:$Z$1000,6,FALSE)</f>
        <v>3</v>
      </c>
      <c r="I111" s="9" t="str">
        <f>VLOOKUP(B111,ベルト種類!$A$1:$Z$400,7,FALSE)</f>
        <v xml:space="preserve">Black
</v>
      </c>
      <c r="J111" s="34">
        <v>43000</v>
      </c>
      <c r="K111" s="35">
        <f t="shared" si="1"/>
        <v>7353000</v>
      </c>
      <c r="L111" s="32"/>
      <c r="M111" s="33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8.75" customHeight="1" x14ac:dyDescent="0.25">
      <c r="A112" s="27">
        <v>110</v>
      </c>
      <c r="B112" s="7" t="s">
        <v>90</v>
      </c>
      <c r="C112" s="8" t="str">
        <f>VLOOKUP(B112,ベルト種類!$A$1:H$489,2,FALSE)</f>
        <v>GMT</v>
      </c>
      <c r="D112" s="8" t="s">
        <v>475</v>
      </c>
      <c r="E112" s="8" t="s">
        <v>474</v>
      </c>
      <c r="F112" s="9" t="str">
        <f>VLOOKUP(B112,ベルト種類!$A$1:$Z$400,8,FALSE)</f>
        <v>SS</v>
      </c>
      <c r="G112" s="8">
        <v>116710</v>
      </c>
      <c r="H112" s="8">
        <f>VLOOKUP(B112,ベルト種類!$A$1:$Z$1000,6,FALSE)</f>
        <v>3</v>
      </c>
      <c r="I112" s="9" t="str">
        <f>VLOOKUP(B112,ベルト種類!$A$1:$Z$400,7,FALSE)</f>
        <v xml:space="preserve">Black
</v>
      </c>
      <c r="J112" s="34">
        <v>14400</v>
      </c>
      <c r="K112" s="35">
        <f t="shared" si="1"/>
        <v>2462400</v>
      </c>
      <c r="L112" s="32"/>
      <c r="M112" s="33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8.75" customHeight="1" x14ac:dyDescent="0.25">
      <c r="A113" s="27">
        <v>111</v>
      </c>
      <c r="B113" s="7" t="s">
        <v>92</v>
      </c>
      <c r="C113" s="8" t="str">
        <f>VLOOKUP(B113,ベルト種類!$A$1:H$489,2,FALSE)</f>
        <v>DJ</v>
      </c>
      <c r="D113" s="8">
        <v>2002</v>
      </c>
      <c r="E113" s="8" t="s">
        <v>473</v>
      </c>
      <c r="F113" s="9" t="str">
        <f>VLOOKUP(B113,ベルト種類!$A$1:$Z$400,8,FALSE)</f>
        <v>SS</v>
      </c>
      <c r="G113" s="8">
        <v>16200</v>
      </c>
      <c r="H113" s="8">
        <f>VLOOKUP(B113,ベルト種類!$A$1:$Z$1000,6,FALSE)</f>
        <v>3</v>
      </c>
      <c r="I113" s="9" t="str">
        <f>VLOOKUP(B113,ベルト種類!$A$1:$Z$400,7,FALSE)</f>
        <v>Black</v>
      </c>
      <c r="J113" s="34">
        <v>7000</v>
      </c>
      <c r="K113" s="35">
        <f t="shared" si="1"/>
        <v>1197000</v>
      </c>
      <c r="L113" s="32"/>
      <c r="M113" s="33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8.75" customHeight="1" x14ac:dyDescent="0.25">
      <c r="A114" s="27">
        <v>112</v>
      </c>
      <c r="B114" s="7" t="s">
        <v>96</v>
      </c>
      <c r="C114" s="8" t="str">
        <f>VLOOKUP(B114,ベルト種類!$A$1:H$489,2,FALSE)</f>
        <v>SUB</v>
      </c>
      <c r="D114" s="8" t="s">
        <v>475</v>
      </c>
      <c r="E114" s="8" t="s">
        <v>474</v>
      </c>
      <c r="F114" s="9" t="str">
        <f>VLOOKUP(B114,ベルト種類!$A$1:$Z$400,8,FALSE)</f>
        <v>SS</v>
      </c>
      <c r="G114" s="8">
        <v>116710</v>
      </c>
      <c r="H114" s="8">
        <f>VLOOKUP(B114,ベルト種類!$A$1:$Z$1000,6,FALSE)</f>
        <v>3</v>
      </c>
      <c r="I114" s="9" t="str">
        <f>VLOOKUP(B114,ベルト種類!$A$1:$Z$400,7,FALSE)</f>
        <v>Black</v>
      </c>
      <c r="J114" s="34">
        <v>11900</v>
      </c>
      <c r="K114" s="35">
        <f t="shared" si="1"/>
        <v>2034900</v>
      </c>
      <c r="L114" s="32"/>
      <c r="M114" s="33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8.75" customHeight="1" x14ac:dyDescent="0.25">
      <c r="A115" s="27">
        <v>113</v>
      </c>
      <c r="B115" s="7" t="s">
        <v>98</v>
      </c>
      <c r="C115" s="8" t="str">
        <f>VLOOKUP(B115,ベルト種類!$A$1:H$489,2,FALSE)</f>
        <v>DJ</v>
      </c>
      <c r="D115" s="8">
        <v>2005</v>
      </c>
      <c r="E115" s="8" t="s">
        <v>474</v>
      </c>
      <c r="F115" s="9" t="str">
        <f>VLOOKUP(B115,ベルト種類!$A$1:$Z$400,8,FALSE)</f>
        <v>SY</v>
      </c>
      <c r="G115" s="8">
        <v>116523</v>
      </c>
      <c r="H115" s="8">
        <f>VLOOKUP(B115,ベルト種類!$A$1:$Z$1000,6,FALSE)</f>
        <v>3</v>
      </c>
      <c r="I115" s="9" t="str">
        <f>VLOOKUP(B115,ベルト種類!$A$1:$Z$400,7,FALSE)</f>
        <v xml:space="preserve">Silver
</v>
      </c>
      <c r="J115" s="34">
        <v>44000</v>
      </c>
      <c r="K115" s="35">
        <f t="shared" si="1"/>
        <v>7524000</v>
      </c>
      <c r="L115" s="32"/>
      <c r="M115" s="33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8.75" customHeight="1" x14ac:dyDescent="0.25">
      <c r="A116" s="27">
        <v>114</v>
      </c>
      <c r="B116" s="7" t="s">
        <v>100</v>
      </c>
      <c r="C116" s="8" t="str">
        <f>VLOOKUP(B116,ベルト種類!$A$1:H$489,2,FALSE)</f>
        <v>GMT</v>
      </c>
      <c r="D116" s="8" t="s">
        <v>475</v>
      </c>
      <c r="E116" s="8" t="s">
        <v>474</v>
      </c>
      <c r="F116" s="9" t="str">
        <f>VLOOKUP(B116,ベルト種類!$A$1:$Z$400,8,FALSE)</f>
        <v>SS</v>
      </c>
      <c r="G116" s="8">
        <v>116710</v>
      </c>
      <c r="H116" s="8">
        <f>VLOOKUP(B116,ベルト種類!$A$1:$Z$1000,6,FALSE)</f>
        <v>3</v>
      </c>
      <c r="I116" s="9" t="str">
        <f>VLOOKUP(B116,ベルト種類!$A$1:$Z$400,7,FALSE)</f>
        <v xml:space="preserve">Black
</v>
      </c>
      <c r="J116" s="34">
        <v>18500</v>
      </c>
      <c r="K116" s="35">
        <f t="shared" si="1"/>
        <v>3163500</v>
      </c>
      <c r="L116" s="32"/>
      <c r="M116" s="33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8.75" customHeight="1" x14ac:dyDescent="0.25">
      <c r="A117" s="27">
        <v>115</v>
      </c>
      <c r="B117" s="7" t="s">
        <v>102</v>
      </c>
      <c r="C117" s="8" t="str">
        <f>VLOOKUP(B117,ベルト種類!$A$1:H$489,2,FALSE)</f>
        <v>DAYTONA</v>
      </c>
      <c r="D117" s="8">
        <v>2007</v>
      </c>
      <c r="E117" s="8" t="s">
        <v>474</v>
      </c>
      <c r="F117" s="9" t="str">
        <f>VLOOKUP(B117,ベルト種類!$A$1:$Z$400,8,FALSE)</f>
        <v>SY</v>
      </c>
      <c r="G117" s="8">
        <v>116523</v>
      </c>
      <c r="H117" s="8">
        <f>VLOOKUP(B117,ベルト種類!$A$1:$Z$1000,6,FALSE)</f>
        <v>3</v>
      </c>
      <c r="I117" s="9" t="str">
        <f>VLOOKUP(B117,ベルト種類!$A$1:$Z$400,7,FALSE)</f>
        <v xml:space="preserve">Silver
</v>
      </c>
      <c r="J117" s="34">
        <v>23000</v>
      </c>
      <c r="K117" s="35">
        <f t="shared" si="1"/>
        <v>3933000</v>
      </c>
      <c r="L117" s="32"/>
      <c r="M117" s="33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8.75" customHeight="1" x14ac:dyDescent="0.25">
      <c r="A118" s="27">
        <v>116</v>
      </c>
      <c r="B118" s="7" t="s">
        <v>104</v>
      </c>
      <c r="C118" s="8" t="str">
        <f>VLOOKUP(B118,ベルト種類!$A$1:H$489,2,FALSE)</f>
        <v>その他</v>
      </c>
      <c r="D118" s="8">
        <v>1979</v>
      </c>
      <c r="E118" s="8" t="s">
        <v>473</v>
      </c>
      <c r="F118" s="9" t="str">
        <f>VLOOKUP(B118,ベルト種類!$A$1:$Z$400,8,FALSE)</f>
        <v>WG</v>
      </c>
      <c r="G118" s="8">
        <v>19019</v>
      </c>
      <c r="H118" s="8">
        <f>VLOOKUP(B118,ベルト種類!$A$1:$Z$1000,6,FALSE)</f>
        <v>3</v>
      </c>
      <c r="I118" s="9" t="str">
        <f>VLOOKUP(B118,ベルト種類!$A$1:$Z$400,7,FALSE)</f>
        <v>Blue</v>
      </c>
      <c r="J118" s="34">
        <v>28900</v>
      </c>
      <c r="K118" s="35">
        <f t="shared" si="1"/>
        <v>4941900</v>
      </c>
      <c r="L118" s="32"/>
      <c r="M118" s="33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8.75" customHeight="1" x14ac:dyDescent="0.25">
      <c r="A119" s="27">
        <v>117</v>
      </c>
      <c r="B119" s="7" t="s">
        <v>106</v>
      </c>
      <c r="C119" s="8" t="str">
        <f>VLOOKUP(B119,ベルト種類!$A$1:H$489,2,FALSE)</f>
        <v>OP</v>
      </c>
      <c r="D119" s="8">
        <v>2006</v>
      </c>
      <c r="E119" s="8" t="s">
        <v>496</v>
      </c>
      <c r="F119" s="9" t="str">
        <f>VLOOKUP(B119,ベルト種類!$A$1:$Z$400,8,FALSE)</f>
        <v>SS</v>
      </c>
      <c r="G119" s="8">
        <v>114200</v>
      </c>
      <c r="H119" s="8">
        <f>VLOOKUP(B119,ベルト種類!$A$1:$Z$1000,6,FALSE)</f>
        <v>3</v>
      </c>
      <c r="I119" s="9" t="str">
        <f>VLOOKUP(B119,ベルト種類!$A$1:$Z$400,7,FALSE)</f>
        <v xml:space="preserve">White
</v>
      </c>
      <c r="J119" s="34">
        <v>7000</v>
      </c>
      <c r="K119" s="35">
        <f t="shared" si="1"/>
        <v>1197000</v>
      </c>
      <c r="L119" s="32"/>
      <c r="M119" s="33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8.75" customHeight="1" x14ac:dyDescent="0.25">
      <c r="A120" s="27">
        <v>118</v>
      </c>
      <c r="B120" s="7" t="s">
        <v>108</v>
      </c>
      <c r="C120" s="8" t="str">
        <f>VLOOKUP(B120,ベルト種類!$A$1:H$489,2,FALSE)</f>
        <v>DEEP SEA</v>
      </c>
      <c r="D120" s="8" t="s">
        <v>475</v>
      </c>
      <c r="E120" s="8" t="s">
        <v>498</v>
      </c>
      <c r="F120" s="9" t="str">
        <f>VLOOKUP(B120,ベルト種類!$A$1:$Z$400,8,FALSE)</f>
        <v>SS</v>
      </c>
      <c r="G120" s="8">
        <v>116660</v>
      </c>
      <c r="H120" s="8">
        <f>VLOOKUP(B120,ベルト種類!$A$1:$Z$1000,6,FALSE)</f>
        <v>3</v>
      </c>
      <c r="I120" s="9" t="str">
        <f>VLOOKUP(B120,ベルト種類!$A$1:$Z$400,7,FALSE)</f>
        <v xml:space="preserve">Black
</v>
      </c>
      <c r="J120" s="34">
        <v>14500</v>
      </c>
      <c r="K120" s="35">
        <f t="shared" si="1"/>
        <v>2479500</v>
      </c>
      <c r="L120" s="32"/>
      <c r="M120" s="33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8.75" customHeight="1" x14ac:dyDescent="0.25">
      <c r="A121" s="27">
        <v>119</v>
      </c>
      <c r="B121" s="12" t="s">
        <v>110</v>
      </c>
      <c r="C121" s="8" t="str">
        <f>VLOOKUP(B121,ベルト種類!$A$1:H$489,2,FALSE)</f>
        <v>DJ</v>
      </c>
      <c r="D121" s="8">
        <v>2007</v>
      </c>
      <c r="E121" s="8" t="s">
        <v>474</v>
      </c>
      <c r="F121" s="9" t="str">
        <f>VLOOKUP(B121,ベルト種類!$A$1:$Z$400,8,FALSE)</f>
        <v>SS</v>
      </c>
      <c r="G121" s="8">
        <v>16600</v>
      </c>
      <c r="H121" s="8">
        <f>VLOOKUP(B121,ベルト種類!$A$1:$Z$1000,6,FALSE)</f>
        <v>3</v>
      </c>
      <c r="I121" s="9" t="str">
        <f>VLOOKUP(B121,ベルト種類!$A$1:$Z$400,7,FALSE)</f>
        <v>Black</v>
      </c>
      <c r="J121" s="34">
        <v>19000</v>
      </c>
      <c r="K121" s="35">
        <f t="shared" si="1"/>
        <v>3249000</v>
      </c>
      <c r="L121" s="32"/>
      <c r="M121" s="26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8.75" customHeight="1" x14ac:dyDescent="0.25">
      <c r="A122" s="27">
        <v>120</v>
      </c>
      <c r="B122" s="7" t="s">
        <v>112</v>
      </c>
      <c r="C122" s="8" t="str">
        <f>VLOOKUP(B122,ベルト種類!$A$1:H$489,2,FALSE)</f>
        <v>OP</v>
      </c>
      <c r="D122" s="8">
        <v>2008</v>
      </c>
      <c r="E122" s="8" t="s">
        <v>496</v>
      </c>
      <c r="F122" s="9" t="str">
        <f>VLOOKUP(B122,ベルト種類!$A$1:$Z$400,8,FALSE)</f>
        <v>SS</v>
      </c>
      <c r="G122" s="8">
        <v>114200</v>
      </c>
      <c r="H122" s="8">
        <f>VLOOKUP(B122,ベルト種類!$A$1:$Z$1000,6,FALSE)</f>
        <v>3</v>
      </c>
      <c r="I122" s="9" t="str">
        <f>VLOOKUP(B122,ベルト種類!$A$1:$Z$400,7,FALSE)</f>
        <v xml:space="preserve">White
</v>
      </c>
      <c r="J122" s="34">
        <v>7200</v>
      </c>
      <c r="K122" s="35">
        <f t="shared" si="1"/>
        <v>1231200</v>
      </c>
      <c r="L122" s="32"/>
      <c r="M122" s="33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8.75" customHeight="1" x14ac:dyDescent="0.25">
      <c r="A123" s="27">
        <v>121</v>
      </c>
      <c r="B123" s="7" t="s">
        <v>114</v>
      </c>
      <c r="C123" s="8" t="str">
        <f>VLOOKUP(B123,ベルト種類!$A$1:H$489,2,FALSE)</f>
        <v>DJ</v>
      </c>
      <c r="D123" s="8">
        <v>2002</v>
      </c>
      <c r="E123" s="8" t="s">
        <v>474</v>
      </c>
      <c r="F123" s="9" t="str">
        <f>VLOOKUP(B123,ベルト種類!$A$1:$Z$400,8,FALSE)</f>
        <v>SS</v>
      </c>
      <c r="G123" s="8">
        <v>16610</v>
      </c>
      <c r="H123" s="8">
        <f>VLOOKUP(B123,ベルト種類!$A$1:$Z$1000,6,FALSE)</f>
        <v>3</v>
      </c>
      <c r="I123" s="9" t="str">
        <f>VLOOKUP(B123,ベルト種類!$A$1:$Z$400,7,FALSE)</f>
        <v xml:space="preserve">Black
</v>
      </c>
      <c r="J123" s="34">
        <v>12600</v>
      </c>
      <c r="K123" s="35">
        <f t="shared" si="1"/>
        <v>2154600</v>
      </c>
      <c r="L123" s="32"/>
      <c r="M123" s="33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8.75" customHeight="1" x14ac:dyDescent="0.25">
      <c r="A124" s="27">
        <v>122</v>
      </c>
      <c r="B124" s="14" t="s">
        <v>116</v>
      </c>
      <c r="C124" s="8" t="str">
        <f>VLOOKUP(B124,ベルト種類!$A$1:H$489,2,FALSE)</f>
        <v>DJ</v>
      </c>
      <c r="D124" s="8">
        <v>2000</v>
      </c>
      <c r="E124" s="8" t="s">
        <v>474</v>
      </c>
      <c r="F124" s="9" t="str">
        <f>VLOOKUP(B124,ベルト種類!$A$1:$Z$400,8,FALSE)</f>
        <v>SS</v>
      </c>
      <c r="G124" s="8">
        <v>16610</v>
      </c>
      <c r="H124" s="8">
        <f>VLOOKUP(B124,ベルト種類!$A$1:$Z$1000,6,FALSE)</f>
        <v>3</v>
      </c>
      <c r="I124" s="9" t="str">
        <f>VLOOKUP(B124,ベルト種類!$A$1:$Z$400,7,FALSE)</f>
        <v>Black</v>
      </c>
      <c r="J124" s="34">
        <v>12600</v>
      </c>
      <c r="K124" s="35">
        <f t="shared" si="1"/>
        <v>2154600</v>
      </c>
      <c r="L124" s="32"/>
      <c r="M124" s="33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8.75" customHeight="1" x14ac:dyDescent="0.25">
      <c r="A125" s="27">
        <v>123</v>
      </c>
      <c r="B125" s="7" t="s">
        <v>118</v>
      </c>
      <c r="C125" s="8" t="str">
        <f>VLOOKUP(B125,ベルト種類!$A$1:H$489,2,FALSE)</f>
        <v>DAYTONA</v>
      </c>
      <c r="D125" s="8">
        <v>1999</v>
      </c>
      <c r="E125" s="8" t="s">
        <v>474</v>
      </c>
      <c r="F125" s="9" t="str">
        <f>VLOOKUP(B125,ベルト種類!$A$1:$Z$400,8,FALSE)</f>
        <v>SY</v>
      </c>
      <c r="G125" s="8">
        <v>16523</v>
      </c>
      <c r="H125" s="8">
        <f>VLOOKUP(B125,ベルト種類!$A$1:$Z$1000,6,FALSE)</f>
        <v>3</v>
      </c>
      <c r="I125" s="9" t="str">
        <f>VLOOKUP(B125,ベルト種類!$A$1:$Z$400,7,FALSE)</f>
        <v>White</v>
      </c>
      <c r="J125" s="34">
        <v>25500</v>
      </c>
      <c r="K125" s="35">
        <f t="shared" si="1"/>
        <v>4360500</v>
      </c>
      <c r="L125" s="32"/>
      <c r="M125" s="33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8.75" customHeight="1" x14ac:dyDescent="0.25">
      <c r="A126" s="27">
        <v>124</v>
      </c>
      <c r="B126" s="14" t="s">
        <v>120</v>
      </c>
      <c r="C126" s="8" t="str">
        <f>VLOOKUP(B126,ベルト種類!$A$1:H$489,2,FALSE)</f>
        <v>SUB</v>
      </c>
      <c r="D126" s="8">
        <v>2004</v>
      </c>
      <c r="E126" s="8" t="s">
        <v>474</v>
      </c>
      <c r="F126" s="9" t="str">
        <f>VLOOKUP(B126,ベルト種類!$A$1:$Z$400,8,FALSE)</f>
        <v>WG</v>
      </c>
      <c r="G126" s="8">
        <v>18239</v>
      </c>
      <c r="H126" s="8">
        <f>VLOOKUP(B126,ベルト種類!$A$1:$Z$1000,6,FALSE)</f>
        <v>3</v>
      </c>
      <c r="I126" s="9" t="str">
        <f>VLOOKUP(B126,ベルト種類!$A$1:$Z$400,7,FALSE)</f>
        <v>Black</v>
      </c>
      <c r="J126" s="34">
        <v>11900</v>
      </c>
      <c r="K126" s="35">
        <f t="shared" si="1"/>
        <v>2034900</v>
      </c>
      <c r="L126" s="32"/>
      <c r="M126" s="33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8.75" customHeight="1" x14ac:dyDescent="0.25">
      <c r="A127" s="27">
        <v>125</v>
      </c>
      <c r="B127" s="7" t="s">
        <v>122</v>
      </c>
      <c r="C127" s="8" t="str">
        <f>VLOOKUP(B127,ベルト種類!$A$1:H$489,2,FALSE)</f>
        <v>YACHT</v>
      </c>
      <c r="D127" s="8">
        <v>2004</v>
      </c>
      <c r="E127" s="8" t="s">
        <v>474</v>
      </c>
      <c r="F127" s="9" t="str">
        <f>VLOOKUP(B127,ベルト種類!$A$1:$Z$400,8,FALSE)</f>
        <v>SP</v>
      </c>
      <c r="G127" s="8">
        <v>16622</v>
      </c>
      <c r="H127" s="8">
        <f>VLOOKUP(B127,ベルト種類!$A$1:$Z$1000,6,FALSE)</f>
        <v>3</v>
      </c>
      <c r="I127" s="9" t="str">
        <f>VLOOKUP(B127,ベルト種類!$A$1:$Z$400,7,FALSE)</f>
        <v>Silver</v>
      </c>
      <c r="J127" s="34">
        <v>12000</v>
      </c>
      <c r="K127" s="35">
        <f t="shared" si="1"/>
        <v>2052000</v>
      </c>
      <c r="L127" s="32"/>
      <c r="M127" s="33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8.75" customHeight="1" x14ac:dyDescent="0.25">
      <c r="A128" s="27">
        <v>126</v>
      </c>
      <c r="B128" s="7" t="s">
        <v>124</v>
      </c>
      <c r="C128" s="8" t="str">
        <f>VLOOKUP(B128,ベルト種類!$A$1:H$489,2,FALSE)</f>
        <v>DD</v>
      </c>
      <c r="D128" s="8">
        <v>1991</v>
      </c>
      <c r="E128" s="8" t="s">
        <v>473</v>
      </c>
      <c r="F128" s="9" t="str">
        <f>VLOOKUP(B128,ベルト種類!$A$1:$Z$400,8,FALSE)</f>
        <v>WG</v>
      </c>
      <c r="G128" s="8">
        <v>18239</v>
      </c>
      <c r="H128" s="8">
        <f>VLOOKUP(B128,ベルト種類!$A$1:$Z$1000,6,FALSE)</f>
        <v>3</v>
      </c>
      <c r="I128" s="9" t="str">
        <f>VLOOKUP(B128,ベルト種類!$A$1:$Z$400,7,FALSE)</f>
        <v>Champagne</v>
      </c>
      <c r="J128" s="34">
        <v>24200</v>
      </c>
      <c r="K128" s="35">
        <f t="shared" si="1"/>
        <v>4138200</v>
      </c>
      <c r="L128" s="32"/>
      <c r="M128" s="33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8.75" customHeight="1" x14ac:dyDescent="0.25">
      <c r="A129" s="27">
        <v>127</v>
      </c>
      <c r="B129" s="13" t="s">
        <v>125</v>
      </c>
      <c r="C129" s="8" t="str">
        <f>VLOOKUP(B129,ベルト種類!$A$1:H$489,2,FALSE)</f>
        <v>YACHT</v>
      </c>
      <c r="D129" s="6">
        <v>2005</v>
      </c>
      <c r="E129" s="8" t="s">
        <v>474</v>
      </c>
      <c r="F129" s="9" t="str">
        <f>VLOOKUP(B129,ベルト種類!$A$1:$Z$400,8,FALSE)</f>
        <v>YG</v>
      </c>
      <c r="G129" s="8">
        <v>16628</v>
      </c>
      <c r="H129" s="8">
        <f>VLOOKUP(B129,ベルト種類!$A$1:$Z$1000,6,FALSE)</f>
        <v>3</v>
      </c>
      <c r="I129" s="9" t="str">
        <f>VLOOKUP(B129,ベルト種類!$A$1:$Z$400,7,FALSE)</f>
        <v>White</v>
      </c>
      <c r="J129" s="34">
        <v>31000</v>
      </c>
      <c r="K129" s="35">
        <f t="shared" si="1"/>
        <v>5301000</v>
      </c>
      <c r="L129" s="32"/>
      <c r="M129" s="33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8.75" customHeight="1" x14ac:dyDescent="0.25">
      <c r="A130" s="27">
        <v>128</v>
      </c>
      <c r="B130" s="12" t="s">
        <v>179</v>
      </c>
      <c r="C130" s="8" t="str">
        <f>VLOOKUP(B130,ベルト種類!$A$1:H$489,2,FALSE)</f>
        <v>DEEP SEA</v>
      </c>
      <c r="D130" s="8" t="s">
        <v>475</v>
      </c>
      <c r="E130" s="8" t="s">
        <v>498</v>
      </c>
      <c r="F130" s="9" t="str">
        <f>VLOOKUP(B130,ベルト種類!$A$1:$Z$400,8,FALSE)</f>
        <v>SS</v>
      </c>
      <c r="G130" s="8">
        <v>116660</v>
      </c>
      <c r="H130" s="8">
        <f>VLOOKUP(B130,ベルト種類!$A$1:$Z$1000,6,FALSE)</f>
        <v>3</v>
      </c>
      <c r="I130" s="9" t="str">
        <f>VLOOKUP(B130,ベルト種類!$A$1:$Z$400,7,FALSE)</f>
        <v xml:space="preserve">Black
</v>
      </c>
      <c r="J130" s="34">
        <v>14500</v>
      </c>
      <c r="K130" s="35">
        <f t="shared" si="1"/>
        <v>2479500</v>
      </c>
      <c r="L130" s="32"/>
      <c r="M130" s="33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8.75" customHeight="1" x14ac:dyDescent="0.25">
      <c r="A131" s="27">
        <v>129</v>
      </c>
      <c r="B131" s="12" t="s">
        <v>127</v>
      </c>
      <c r="C131" s="8" t="str">
        <f>VLOOKUP(B131,ベルト種類!$A$1:H$489,2,FALSE)</f>
        <v>DEEP SEA</v>
      </c>
      <c r="D131" s="8">
        <v>2010</v>
      </c>
      <c r="E131" s="8" t="s">
        <v>498</v>
      </c>
      <c r="F131" s="9" t="str">
        <f>VLOOKUP(B131,ベルト種類!$A$1:$Z$400,8,FALSE)</f>
        <v>SS</v>
      </c>
      <c r="G131" s="8">
        <v>116660</v>
      </c>
      <c r="H131" s="8">
        <f>VLOOKUP(B131,ベルト種類!$A$1:$Z$1000,6,FALSE)</f>
        <v>3</v>
      </c>
      <c r="I131" s="9" t="str">
        <f>VLOOKUP(B131,ベルト種類!$A$1:$Z$400,7,FALSE)</f>
        <v xml:space="preserve">Black
</v>
      </c>
      <c r="J131" s="34">
        <v>14500</v>
      </c>
      <c r="K131" s="35">
        <f t="shared" ref="K131:K194" si="2">J131*171</f>
        <v>2479500</v>
      </c>
      <c r="L131" s="32"/>
      <c r="M131" s="33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8.75" customHeight="1" x14ac:dyDescent="0.25">
      <c r="A132" s="27">
        <v>130</v>
      </c>
      <c r="B132" s="12" t="s">
        <v>182</v>
      </c>
      <c r="C132" s="8" t="str">
        <f>VLOOKUP(B132,ベルト種類!$A$1:H$489,2,FALSE)</f>
        <v>DJ</v>
      </c>
      <c r="D132" s="8">
        <v>2008</v>
      </c>
      <c r="E132" s="8" t="s">
        <v>474</v>
      </c>
      <c r="F132" s="9" t="str">
        <f>VLOOKUP(B132,ベルト種類!$A$1:$Z$400,8,FALSE)</f>
        <v>WG</v>
      </c>
      <c r="G132" s="8">
        <v>116619</v>
      </c>
      <c r="H132" s="8">
        <f>VLOOKUP(B132,ベルト種類!$A$1:$Z$1000,6,FALSE)</f>
        <v>3</v>
      </c>
      <c r="I132" s="9" t="str">
        <f>VLOOKUP(B132,ベルト種類!$A$1:$Z$400,7,FALSE)</f>
        <v>Blue</v>
      </c>
      <c r="J132" s="34">
        <v>42000</v>
      </c>
      <c r="K132" s="35">
        <f t="shared" si="2"/>
        <v>7182000</v>
      </c>
      <c r="L132" s="32"/>
      <c r="M132" s="33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8.75" customHeight="1" x14ac:dyDescent="0.25">
      <c r="A133" s="27">
        <v>131</v>
      </c>
      <c r="B133" s="12" t="s">
        <v>129</v>
      </c>
      <c r="C133" s="8" t="str">
        <f>VLOOKUP(B133,ベルト種類!$A$1:H$489,2,FALSE)</f>
        <v>DAYTONA</v>
      </c>
      <c r="D133" s="8">
        <v>1991</v>
      </c>
      <c r="E133" s="8" t="s">
        <v>474</v>
      </c>
      <c r="F133" s="9" t="str">
        <f>VLOOKUP(B133,ベルト種類!$A$1:$Z$400,8,FALSE)</f>
        <v>YG</v>
      </c>
      <c r="G133" s="8">
        <v>16528</v>
      </c>
      <c r="H133" s="8">
        <f>VLOOKUP(B133,ベルト種類!$A$1:$Z$1000,6,FALSE)</f>
        <v>3</v>
      </c>
      <c r="I133" s="9" t="str">
        <f>VLOOKUP(B133,ベルト種類!$A$1:$Z$400,7,FALSE)</f>
        <v>Champagne</v>
      </c>
      <c r="J133" s="34">
        <v>50000</v>
      </c>
      <c r="K133" s="35">
        <f t="shared" si="2"/>
        <v>8550000</v>
      </c>
      <c r="L133" s="32"/>
      <c r="M133" s="33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8.75" customHeight="1" x14ac:dyDescent="0.25">
      <c r="A134" s="27">
        <v>132</v>
      </c>
      <c r="B134" s="12" t="s">
        <v>130</v>
      </c>
      <c r="C134" s="8" t="str">
        <f>VLOOKUP(B134,ベルト種類!$A$1:H$489,2,FALSE)</f>
        <v>YACHT</v>
      </c>
      <c r="D134" s="6">
        <v>2002</v>
      </c>
      <c r="E134" s="8" t="s">
        <v>474</v>
      </c>
      <c r="F134" s="9" t="str">
        <f>VLOOKUP(B134,ベルト種類!$A$1:$Z$400,8,FALSE)</f>
        <v>SP</v>
      </c>
      <c r="G134" s="8">
        <v>16622</v>
      </c>
      <c r="H134" s="8">
        <f>VLOOKUP(B134,ベルト種類!$A$1:$Z$1000,6,FALSE)</f>
        <v>3</v>
      </c>
      <c r="I134" s="9" t="str">
        <f>VLOOKUP(B134,ベルト種類!$A$1:$Z$400,7,FALSE)</f>
        <v xml:space="preserve">Silver
</v>
      </c>
      <c r="J134" s="34">
        <v>12400</v>
      </c>
      <c r="K134" s="35">
        <f t="shared" si="2"/>
        <v>2120400</v>
      </c>
      <c r="L134" s="32"/>
      <c r="M134" s="33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8.75" customHeight="1" x14ac:dyDescent="0.25">
      <c r="A135" s="27">
        <v>133</v>
      </c>
      <c r="B135" s="12" t="s">
        <v>131</v>
      </c>
      <c r="C135" s="8" t="str">
        <f>VLOOKUP(B135,ベルト種類!$A$1:H$489,2,FALSE)</f>
        <v>YACHT</v>
      </c>
      <c r="D135" s="8" t="s">
        <v>475</v>
      </c>
      <c r="E135" s="8" t="s">
        <v>497</v>
      </c>
      <c r="F135" s="9" t="str">
        <f>VLOOKUP(B135,ベルト種類!$A$1:$Z$400,8,FALSE)</f>
        <v>SP</v>
      </c>
      <c r="G135" s="8">
        <v>168622</v>
      </c>
      <c r="H135" s="8">
        <f>VLOOKUP(B135,ベルト種類!$A$1:$Z$1000,6,FALSE)</f>
        <v>3</v>
      </c>
      <c r="I135" s="9" t="str">
        <f>VLOOKUP(B135,ベルト種類!$A$1:$Z$400,7,FALSE)</f>
        <v>Silver</v>
      </c>
      <c r="J135" s="34">
        <v>8900</v>
      </c>
      <c r="K135" s="35">
        <f t="shared" si="2"/>
        <v>1521900</v>
      </c>
      <c r="L135" s="32"/>
      <c r="M135" s="33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8.75" customHeight="1" x14ac:dyDescent="0.25">
      <c r="A136" s="27">
        <v>134</v>
      </c>
      <c r="B136" s="12" t="s">
        <v>132</v>
      </c>
      <c r="C136" s="8" t="str">
        <f>VLOOKUP(B136,ベルト種類!$A$1:H$489,2,FALSE)</f>
        <v>YACHT</v>
      </c>
      <c r="D136" s="8" t="s">
        <v>475</v>
      </c>
      <c r="E136" s="8" t="s">
        <v>499</v>
      </c>
      <c r="F136" s="9" t="str">
        <f>VLOOKUP(B136,ベルト種類!$A$1:$Z$400,8,FALSE)</f>
        <v>SP</v>
      </c>
      <c r="G136" s="8">
        <v>169622</v>
      </c>
      <c r="H136" s="8">
        <f>VLOOKUP(B136,ベルト種類!$A$1:$Z$1000,6,FALSE)</f>
        <v>3</v>
      </c>
      <c r="I136" s="9" t="str">
        <f>VLOOKUP(B136,ベルト種類!$A$1:$Z$400,7,FALSE)</f>
        <v xml:space="preserve">Silver
</v>
      </c>
      <c r="J136" s="34">
        <v>8900</v>
      </c>
      <c r="K136" s="35">
        <f t="shared" si="2"/>
        <v>1521900</v>
      </c>
      <c r="L136" s="32"/>
      <c r="M136" s="33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8.75" customHeight="1" x14ac:dyDescent="0.25">
      <c r="A137" s="27">
        <v>135</v>
      </c>
      <c r="B137" s="12" t="s">
        <v>134</v>
      </c>
      <c r="C137" s="8" t="str">
        <f>VLOOKUP(B137,ベルト種類!$A$1:H$489,2,FALSE)</f>
        <v>DJ</v>
      </c>
      <c r="D137" s="8">
        <v>2010</v>
      </c>
      <c r="E137" s="8" t="s">
        <v>473</v>
      </c>
      <c r="F137" s="9" t="str">
        <f>VLOOKUP(B137,ベルト種類!$A$1:$Z$400,8,FALSE)</f>
        <v>SW</v>
      </c>
      <c r="G137" s="8">
        <v>116234</v>
      </c>
      <c r="H137" s="8">
        <f>VLOOKUP(B137,ベルト種類!$A$1:$Z$1000,6,FALSE)</f>
        <v>3</v>
      </c>
      <c r="I137" s="9" t="str">
        <f>VLOOKUP(B137,ベルト種類!$A$1:$Z$400,7,FALSE)</f>
        <v xml:space="preserve">Black
</v>
      </c>
      <c r="J137" s="34">
        <v>11500</v>
      </c>
      <c r="K137" s="35">
        <f t="shared" si="2"/>
        <v>1966500</v>
      </c>
      <c r="L137" s="32"/>
      <c r="M137" s="33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8.75" customHeight="1" x14ac:dyDescent="0.25">
      <c r="A138" s="27">
        <v>136</v>
      </c>
      <c r="B138" s="12" t="s">
        <v>135</v>
      </c>
      <c r="C138" s="8" t="str">
        <f>VLOOKUP(B138,ベルト種類!$A$1:H$489,2,FALSE)</f>
        <v>EX2</v>
      </c>
      <c r="D138" s="8">
        <v>2002</v>
      </c>
      <c r="E138" s="8" t="s">
        <v>474</v>
      </c>
      <c r="F138" s="9" t="str">
        <f>VLOOKUP(B138,ベルト種類!$A$1:$Z$400,8,FALSE)</f>
        <v>SS</v>
      </c>
      <c r="G138" s="8">
        <v>16610</v>
      </c>
      <c r="H138" s="8">
        <f>VLOOKUP(B138,ベルト種類!$A$1:$Z$1000,6,FALSE)</f>
        <v>3</v>
      </c>
      <c r="I138" s="9" t="str">
        <f>VLOOKUP(B138,ベルト種類!$A$1:$Z$400,7,FALSE)</f>
        <v>Black</v>
      </c>
      <c r="J138" s="34">
        <v>9800</v>
      </c>
      <c r="K138" s="35">
        <f t="shared" si="2"/>
        <v>1675800</v>
      </c>
      <c r="L138" s="32"/>
      <c r="M138" s="33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8.75" customHeight="1" x14ac:dyDescent="0.25">
      <c r="A139" s="27">
        <v>137</v>
      </c>
      <c r="B139" s="12" t="s">
        <v>137</v>
      </c>
      <c r="C139" s="8" t="str">
        <f>VLOOKUP(B139,ベルト種類!$A$1:H$489,2,FALSE)</f>
        <v>DD</v>
      </c>
      <c r="D139" s="8" t="s">
        <v>475</v>
      </c>
      <c r="E139" s="8" t="s">
        <v>473</v>
      </c>
      <c r="F139" s="9" t="str">
        <f>VLOOKUP(B139,ベルト種類!$A$1:$Z$400,8,FALSE)</f>
        <v>SS</v>
      </c>
      <c r="G139" s="8">
        <v>16610</v>
      </c>
      <c r="H139" s="8">
        <f>VLOOKUP(B139,ベルト種類!$A$1:$Z$1000,6,FALSE)</f>
        <v>3</v>
      </c>
      <c r="I139" s="9" t="str">
        <f>VLOOKUP(B139,ベルト種類!$A$1:$Z$400,7,FALSE)</f>
        <v xml:space="preserve">Brown
</v>
      </c>
      <c r="J139" s="34">
        <v>32000</v>
      </c>
      <c r="K139" s="35">
        <f t="shared" si="2"/>
        <v>5472000</v>
      </c>
      <c r="L139" s="32"/>
      <c r="M139" s="33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8.75" customHeight="1" x14ac:dyDescent="0.25">
      <c r="A140" s="27">
        <v>138</v>
      </c>
      <c r="B140" s="12" t="s">
        <v>139</v>
      </c>
      <c r="C140" s="8" t="str">
        <f>VLOOKUP(B140,ベルト種類!$A$1:H$489,2,FALSE)</f>
        <v>SUB</v>
      </c>
      <c r="D140" s="8">
        <v>2005</v>
      </c>
      <c r="E140" s="8" t="s">
        <v>474</v>
      </c>
      <c r="F140" s="9" t="str">
        <f>VLOOKUP(B140,ベルト種類!$A$1:$Z$400,8,FALSE)</f>
        <v>YG</v>
      </c>
      <c r="G140" s="8">
        <v>16528</v>
      </c>
      <c r="H140" s="8">
        <f>VLOOKUP(B140,ベルト種類!$A$1:$Z$1000,6,FALSE)</f>
        <v>3</v>
      </c>
      <c r="I140" s="9" t="str">
        <f>VLOOKUP(B140,ベルト種類!$A$1:$Z$400,7,FALSE)</f>
        <v>Black</v>
      </c>
      <c r="J140" s="34">
        <v>11600</v>
      </c>
      <c r="K140" s="35">
        <f t="shared" si="2"/>
        <v>1983600</v>
      </c>
      <c r="L140" s="32"/>
      <c r="M140" s="33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8.75" customHeight="1" x14ac:dyDescent="0.25">
      <c r="A141" s="27">
        <v>139</v>
      </c>
      <c r="B141" s="12" t="s">
        <v>140</v>
      </c>
      <c r="C141" s="8" t="str">
        <f>VLOOKUP(B141,ベルト種類!$A$1:H$489,2,FALSE)</f>
        <v>SUB</v>
      </c>
      <c r="D141" s="8">
        <v>2004</v>
      </c>
      <c r="E141" s="8" t="s">
        <v>474</v>
      </c>
      <c r="F141" s="9" t="str">
        <f>VLOOKUP(B141,ベルト種類!$A$1:$Z$400,8,FALSE)</f>
        <v>YG</v>
      </c>
      <c r="G141" s="8">
        <v>16528</v>
      </c>
      <c r="H141" s="8">
        <f>VLOOKUP(B141,ベルト種類!$A$1:$Z$1000,6,FALSE)</f>
        <v>3</v>
      </c>
      <c r="I141" s="9" t="str">
        <f>VLOOKUP(B141,ベルト種類!$A$1:$Z$400,7,FALSE)</f>
        <v xml:space="preserve">Black
</v>
      </c>
      <c r="J141" s="34">
        <v>11900</v>
      </c>
      <c r="K141" s="35">
        <f t="shared" si="2"/>
        <v>2034900</v>
      </c>
      <c r="L141" s="32"/>
      <c r="M141" s="33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8.75" customHeight="1" x14ac:dyDescent="0.25">
      <c r="A142" s="27">
        <v>140</v>
      </c>
      <c r="B142" s="12" t="s">
        <v>142</v>
      </c>
      <c r="C142" s="8" t="str">
        <f>VLOOKUP(B142,ベルト種類!$A$1:H$489,2,FALSE)</f>
        <v>SUB</v>
      </c>
      <c r="D142" s="8">
        <v>2000</v>
      </c>
      <c r="E142" s="8" t="s">
        <v>474</v>
      </c>
      <c r="F142" s="9" t="str">
        <f>VLOOKUP(B142,ベルト種類!$A$1:$Z$400,8,FALSE)</f>
        <v>YG</v>
      </c>
      <c r="G142" s="8">
        <v>16528</v>
      </c>
      <c r="H142" s="8">
        <f>VLOOKUP(B142,ベルト種類!$A$1:$Z$1000,6,FALSE)</f>
        <v>3</v>
      </c>
      <c r="I142" s="9" t="str">
        <f>VLOOKUP(B142,ベルト種類!$A$1:$Z$400,7,FALSE)</f>
        <v>Black</v>
      </c>
      <c r="J142" s="34">
        <v>11600</v>
      </c>
      <c r="K142" s="35">
        <f t="shared" si="2"/>
        <v>1983600</v>
      </c>
      <c r="L142" s="32"/>
      <c r="M142" s="33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8.75" customHeight="1" x14ac:dyDescent="0.25">
      <c r="A143" s="27">
        <v>141</v>
      </c>
      <c r="B143" s="12" t="s">
        <v>143</v>
      </c>
      <c r="C143" s="8" t="str">
        <f>VLOOKUP(B143,ベルト種類!$A$1:H$489,2,FALSE)</f>
        <v>YACHT</v>
      </c>
      <c r="D143" s="8">
        <v>1999</v>
      </c>
      <c r="E143" s="8" t="s">
        <v>474</v>
      </c>
      <c r="F143" s="9" t="str">
        <f>VLOOKUP(B143,ベルト種類!$A$1:$Z$400,8,FALSE)</f>
        <v>SP</v>
      </c>
      <c r="G143" s="8">
        <v>16622</v>
      </c>
      <c r="H143" s="8">
        <f>VLOOKUP(B143,ベルト種類!$A$1:$Z$1000,6,FALSE)</f>
        <v>3</v>
      </c>
      <c r="I143" s="9" t="str">
        <f>VLOOKUP(B143,ベルト種類!$A$1:$Z$400,7,FALSE)</f>
        <v xml:space="preserve">Silver
</v>
      </c>
      <c r="J143" s="34">
        <v>12400</v>
      </c>
      <c r="K143" s="35">
        <f t="shared" si="2"/>
        <v>2120400</v>
      </c>
      <c r="L143" s="32"/>
      <c r="M143" s="33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8.75" customHeight="1" x14ac:dyDescent="0.25">
      <c r="A144" s="27">
        <v>142</v>
      </c>
      <c r="B144" s="12" t="s">
        <v>145</v>
      </c>
      <c r="C144" s="8" t="str">
        <f>VLOOKUP(B144,ベルト種類!$A$1:H$489,2,FALSE)</f>
        <v>DJ</v>
      </c>
      <c r="D144" s="8">
        <v>2006</v>
      </c>
      <c r="E144" s="8" t="s">
        <v>474</v>
      </c>
      <c r="F144" s="9" t="str">
        <f>VLOOKUP(B144,ベルト種類!$A$1:$Z$400,8,FALSE)</f>
        <v>SS</v>
      </c>
      <c r="G144" s="8">
        <v>16610</v>
      </c>
      <c r="H144" s="8">
        <f>VLOOKUP(B144,ベルト種類!$A$1:$Z$1000,6,FALSE)</f>
        <v>3</v>
      </c>
      <c r="I144" s="9" t="str">
        <f>VLOOKUP(B144,ベルト種類!$A$1:$Z$400,7,FALSE)</f>
        <v xml:space="preserve">Black
</v>
      </c>
      <c r="J144" s="34">
        <v>12600</v>
      </c>
      <c r="K144" s="35">
        <f t="shared" si="2"/>
        <v>2154600</v>
      </c>
      <c r="L144" s="32"/>
      <c r="M144" s="33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8.75" customHeight="1" x14ac:dyDescent="0.25">
      <c r="A145" s="27">
        <v>143</v>
      </c>
      <c r="B145" s="12" t="s">
        <v>146</v>
      </c>
      <c r="C145" s="8" t="str">
        <f>VLOOKUP(B145,ベルト種類!$A$1:H$489,2,FALSE)</f>
        <v>DJ</v>
      </c>
      <c r="D145" s="8">
        <v>2000</v>
      </c>
      <c r="E145" s="8" t="s">
        <v>474</v>
      </c>
      <c r="F145" s="9" t="str">
        <f>VLOOKUP(B145,ベルト種類!$A$1:$Z$400,8,FALSE)</f>
        <v>SS</v>
      </c>
      <c r="G145" s="8">
        <v>16610</v>
      </c>
      <c r="H145" s="8">
        <f>VLOOKUP(B145,ベルト種類!$A$1:$Z$1000,6,FALSE)</f>
        <v>3</v>
      </c>
      <c r="I145" s="9" t="str">
        <f>VLOOKUP(B145,ベルト種類!$A$1:$Z$400,7,FALSE)</f>
        <v>Black</v>
      </c>
      <c r="J145" s="34">
        <v>12100</v>
      </c>
      <c r="K145" s="35">
        <f t="shared" si="2"/>
        <v>2069100</v>
      </c>
      <c r="L145" s="32"/>
      <c r="M145" s="33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8.75" customHeight="1" x14ac:dyDescent="0.25">
      <c r="A146" s="27">
        <v>144</v>
      </c>
      <c r="B146" s="12" t="s">
        <v>147</v>
      </c>
      <c r="C146" s="8" t="str">
        <f>VLOOKUP(B146,ベルト種類!$A$1:H$489,2,FALSE)</f>
        <v>DJ</v>
      </c>
      <c r="D146" s="8">
        <v>2001</v>
      </c>
      <c r="E146" s="8" t="s">
        <v>474</v>
      </c>
      <c r="F146" s="9" t="str">
        <f>VLOOKUP(B146,ベルト種類!$A$1:$Z$400,8,FALSE)</f>
        <v>SS</v>
      </c>
      <c r="G146" s="8">
        <v>16610</v>
      </c>
      <c r="H146" s="8">
        <f>VLOOKUP(B146,ベルト種類!$A$1:$Z$1000,6,FALSE)</f>
        <v>3</v>
      </c>
      <c r="I146" s="9" t="str">
        <f>VLOOKUP(B146,ベルト種類!$A$1:$Z$400,7,FALSE)</f>
        <v>Black</v>
      </c>
      <c r="J146" s="34">
        <v>12100</v>
      </c>
      <c r="K146" s="35">
        <f t="shared" si="2"/>
        <v>2069100</v>
      </c>
      <c r="L146" s="32"/>
      <c r="M146" s="33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8.75" customHeight="1" x14ac:dyDescent="0.25">
      <c r="A147" s="27">
        <v>145</v>
      </c>
      <c r="B147" s="12" t="s">
        <v>149</v>
      </c>
      <c r="C147" s="8" t="str">
        <f>VLOOKUP(B147,ベルト種類!$A$1:H$489,2,FALSE)</f>
        <v>DJ</v>
      </c>
      <c r="D147" s="8">
        <v>1991</v>
      </c>
      <c r="E147" s="8" t="s">
        <v>474</v>
      </c>
      <c r="F147" s="9" t="str">
        <f>VLOOKUP(B147,ベルト種類!$A$1:$Z$400,8,FALSE)</f>
        <v>SS</v>
      </c>
      <c r="G147" s="8">
        <v>16610</v>
      </c>
      <c r="H147" s="8">
        <f>VLOOKUP(B147,ベルト種類!$A$1:$Z$1000,6,FALSE)</f>
        <v>3</v>
      </c>
      <c r="I147" s="9" t="str">
        <f>VLOOKUP(B147,ベルト種類!$A$1:$Z$400,7,FALSE)</f>
        <v xml:space="preserve">Black
</v>
      </c>
      <c r="J147" s="34">
        <v>12500</v>
      </c>
      <c r="K147" s="35">
        <f t="shared" si="2"/>
        <v>2137500</v>
      </c>
      <c r="L147" s="32"/>
      <c r="M147" s="33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8.75" customHeight="1" x14ac:dyDescent="0.25">
      <c r="A148" s="27">
        <v>146</v>
      </c>
      <c r="B148" s="12" t="s">
        <v>199</v>
      </c>
      <c r="C148" s="8" t="str">
        <f>VLOOKUP(B148,ベルト種類!$A$1:H$489,2,FALSE)</f>
        <v>DJ</v>
      </c>
      <c r="D148" s="8">
        <v>1991</v>
      </c>
      <c r="E148" s="8" t="s">
        <v>474</v>
      </c>
      <c r="F148" s="9" t="str">
        <f>VLOOKUP(B148,ベルト種類!$A$1:$Z$400,8,FALSE)</f>
        <v>SS</v>
      </c>
      <c r="G148" s="8">
        <v>16610</v>
      </c>
      <c r="H148" s="8">
        <f>VLOOKUP(B148,ベルト種類!$A$1:$Z$1000,6,FALSE)</f>
        <v>3</v>
      </c>
      <c r="I148" s="9" t="str">
        <f>VLOOKUP(B148,ベルト種類!$A$1:$Z$400,7,FALSE)</f>
        <v xml:space="preserve">Black
</v>
      </c>
      <c r="J148" s="34">
        <v>12500</v>
      </c>
      <c r="K148" s="35">
        <f t="shared" si="2"/>
        <v>2137500</v>
      </c>
      <c r="L148" s="32"/>
      <c r="M148" s="33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8.75" customHeight="1" x14ac:dyDescent="0.25">
      <c r="A149" s="27">
        <v>147</v>
      </c>
      <c r="B149" s="12" t="s">
        <v>150</v>
      </c>
      <c r="C149" s="8" t="str">
        <f>VLOOKUP(B149,ベルト種類!$A$1:H$489,2,FALSE)</f>
        <v>DJ</v>
      </c>
      <c r="D149" s="8">
        <v>2000</v>
      </c>
      <c r="E149" s="8" t="s">
        <v>474</v>
      </c>
      <c r="F149" s="9" t="str">
        <f>VLOOKUP(B149,ベルト種類!$A$1:$Z$400,8,FALSE)</f>
        <v>SS</v>
      </c>
      <c r="G149" s="8">
        <v>16610</v>
      </c>
      <c r="H149" s="8">
        <f>VLOOKUP(B149,ベルト種類!$A$1:$Z$1000,6,FALSE)</f>
        <v>3</v>
      </c>
      <c r="I149" s="9" t="str">
        <f>VLOOKUP(B149,ベルト種類!$A$1:$Z$400,7,FALSE)</f>
        <v xml:space="preserve">Black
</v>
      </c>
      <c r="J149" s="34">
        <v>12500</v>
      </c>
      <c r="K149" s="35">
        <f t="shared" si="2"/>
        <v>2137500</v>
      </c>
      <c r="L149" s="32"/>
      <c r="M149" s="33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8.75" customHeight="1" x14ac:dyDescent="0.25">
      <c r="A150" s="27">
        <v>148</v>
      </c>
      <c r="B150" s="12" t="s">
        <v>151</v>
      </c>
      <c r="C150" s="8" t="str">
        <f>VLOOKUP(B150,ベルト種類!$A$1:H$489,2,FALSE)</f>
        <v>DJ</v>
      </c>
      <c r="D150" s="6">
        <v>1996</v>
      </c>
      <c r="E150" s="8" t="s">
        <v>474</v>
      </c>
      <c r="F150" s="9" t="str">
        <f>VLOOKUP(B150,ベルト種類!$A$1:$Z$400,8,FALSE)</f>
        <v>SS</v>
      </c>
      <c r="G150" s="8">
        <v>16610</v>
      </c>
      <c r="H150" s="8">
        <f>VLOOKUP(B150,ベルト種類!$A$1:$Z$1000,6,FALSE)</f>
        <v>3</v>
      </c>
      <c r="I150" s="9" t="str">
        <f>VLOOKUP(B150,ベルト種類!$A$1:$Z$400,7,FALSE)</f>
        <v>Black</v>
      </c>
      <c r="J150" s="34">
        <v>12100</v>
      </c>
      <c r="K150" s="35">
        <f t="shared" si="2"/>
        <v>2069100</v>
      </c>
      <c r="L150" s="32"/>
      <c r="M150" s="33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8.75" customHeight="1" x14ac:dyDescent="0.25">
      <c r="A151" s="27">
        <v>149</v>
      </c>
      <c r="B151" s="12" t="s">
        <v>152</v>
      </c>
      <c r="C151" s="8" t="str">
        <f>VLOOKUP(B151,ベルト種類!$A$1:H$489,2,FALSE)</f>
        <v>DJ</v>
      </c>
      <c r="D151" s="8">
        <v>1993</v>
      </c>
      <c r="E151" s="8" t="s">
        <v>474</v>
      </c>
      <c r="F151" s="9" t="str">
        <f>VLOOKUP(B151,ベルト種類!$A$1:$Z$400,8,FALSE)</f>
        <v>SS</v>
      </c>
      <c r="G151" s="8">
        <v>16610</v>
      </c>
      <c r="H151" s="8">
        <f>VLOOKUP(B151,ベルト種類!$A$1:$Z$1000,6,FALSE)</f>
        <v>3</v>
      </c>
      <c r="I151" s="9" t="str">
        <f>VLOOKUP(B151,ベルト種類!$A$1:$Z$400,7,FALSE)</f>
        <v xml:space="preserve">Black
</v>
      </c>
      <c r="J151" s="34">
        <v>12600</v>
      </c>
      <c r="K151" s="35">
        <f t="shared" si="2"/>
        <v>2154600</v>
      </c>
      <c r="L151" s="32"/>
      <c r="M151" s="33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8.75" customHeight="1" x14ac:dyDescent="0.25">
      <c r="A152" s="27">
        <v>150</v>
      </c>
      <c r="B152" s="12" t="s">
        <v>154</v>
      </c>
      <c r="C152" s="8" t="str">
        <f>VLOOKUP(B152,ベルト種類!$A$1:H$489,2,FALSE)</f>
        <v>DJ</v>
      </c>
      <c r="D152" s="8" t="s">
        <v>475</v>
      </c>
      <c r="E152" s="8" t="s">
        <v>474</v>
      </c>
      <c r="F152" s="9" t="str">
        <f>VLOOKUP(B152,ベルト種類!$A$1:$Z$400,8,FALSE)</f>
        <v>SS</v>
      </c>
      <c r="G152" s="8">
        <v>16610</v>
      </c>
      <c r="H152" s="8">
        <f>VLOOKUP(B152,ベルト種類!$A$1:$Z$1000,6,FALSE)</f>
        <v>3</v>
      </c>
      <c r="I152" s="9" t="str">
        <f>VLOOKUP(B152,ベルト種類!$A$1:$Z$400,7,FALSE)</f>
        <v>Black</v>
      </c>
      <c r="J152" s="34">
        <v>12100</v>
      </c>
      <c r="K152" s="35">
        <f t="shared" si="2"/>
        <v>2069100</v>
      </c>
      <c r="L152" s="32"/>
      <c r="M152" s="33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8.75" customHeight="1" x14ac:dyDescent="0.25">
      <c r="A153" s="27">
        <v>151</v>
      </c>
      <c r="B153" s="12" t="s">
        <v>156</v>
      </c>
      <c r="C153" s="8" t="str">
        <f>VLOOKUP(B153,ベルト種類!$A$1:H$489,2,FALSE)</f>
        <v>DJ</v>
      </c>
      <c r="D153" s="8">
        <v>2000</v>
      </c>
      <c r="E153" s="8" t="s">
        <v>474</v>
      </c>
      <c r="F153" s="9" t="str">
        <f>VLOOKUP(B153,ベルト種類!$A$1:$Z$400,8,FALSE)</f>
        <v>SS</v>
      </c>
      <c r="G153" s="8">
        <v>16610</v>
      </c>
      <c r="H153" s="8">
        <f>VLOOKUP(B153,ベルト種類!$A$1:$Z$1000,6,FALSE)</f>
        <v>3</v>
      </c>
      <c r="I153" s="9" t="str">
        <f>VLOOKUP(B153,ベルト種類!$A$1:$Z$400,7,FALSE)</f>
        <v xml:space="preserve">Black
</v>
      </c>
      <c r="J153" s="34">
        <v>12600</v>
      </c>
      <c r="K153" s="35">
        <f t="shared" si="2"/>
        <v>2154600</v>
      </c>
      <c r="L153" s="32"/>
      <c r="M153" s="33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8.75" customHeight="1" x14ac:dyDescent="0.25">
      <c r="A154" s="27">
        <v>152</v>
      </c>
      <c r="B154" s="12" t="s">
        <v>157</v>
      </c>
      <c r="C154" s="8" t="str">
        <f>VLOOKUP(B154,ベルト種類!$A$1:H$489,2,FALSE)</f>
        <v>DJ</v>
      </c>
      <c r="D154" s="8">
        <v>2000</v>
      </c>
      <c r="E154" s="8" t="s">
        <v>474</v>
      </c>
      <c r="F154" s="9" t="str">
        <f>VLOOKUP(B154,ベルト種類!$A$1:$Z$400,8,FALSE)</f>
        <v>SS</v>
      </c>
      <c r="G154" s="8">
        <v>16610</v>
      </c>
      <c r="H154" s="8">
        <f>VLOOKUP(B154,ベルト種類!$A$1:$Z$1000,6,FALSE)</f>
        <v>3</v>
      </c>
      <c r="I154" s="9" t="str">
        <f>VLOOKUP(B154,ベルト種類!$A$1:$Z$400,7,FALSE)</f>
        <v xml:space="preserve">Black
</v>
      </c>
      <c r="J154" s="34">
        <v>12600</v>
      </c>
      <c r="K154" s="35">
        <f t="shared" si="2"/>
        <v>2154600</v>
      </c>
      <c r="L154" s="32"/>
      <c r="M154" s="33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8.75" customHeight="1" x14ac:dyDescent="0.25">
      <c r="A155" s="27">
        <v>153</v>
      </c>
      <c r="B155" s="12" t="s">
        <v>158</v>
      </c>
      <c r="C155" s="8" t="str">
        <f>VLOOKUP(B155,ベルト種類!$A$1:H$489,2,FALSE)</f>
        <v>DJ</v>
      </c>
      <c r="D155" s="8">
        <v>2002</v>
      </c>
      <c r="E155" s="8" t="s">
        <v>474</v>
      </c>
      <c r="F155" s="9" t="str">
        <f>VLOOKUP(B155,ベルト種類!$A$1:$Z$400,8,FALSE)</f>
        <v>SS</v>
      </c>
      <c r="G155" s="8">
        <v>16610</v>
      </c>
      <c r="H155" s="8">
        <f>VLOOKUP(B155,ベルト種類!$A$1:$Z$1000,6,FALSE)</f>
        <v>3</v>
      </c>
      <c r="I155" s="9" t="str">
        <f>VLOOKUP(B155,ベルト種類!$A$1:$Z$400,7,FALSE)</f>
        <v xml:space="preserve">Black
</v>
      </c>
      <c r="J155" s="34">
        <v>12600</v>
      </c>
      <c r="K155" s="35">
        <f t="shared" si="2"/>
        <v>2154600</v>
      </c>
      <c r="L155" s="32"/>
      <c r="M155" s="33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8.75" customHeight="1" x14ac:dyDescent="0.25">
      <c r="A156" s="27">
        <v>154</v>
      </c>
      <c r="B156" s="12" t="s">
        <v>159</v>
      </c>
      <c r="C156" s="8" t="str">
        <f>VLOOKUP(B156,ベルト種類!$A$1:H$489,2,FALSE)</f>
        <v>DJ</v>
      </c>
      <c r="D156" s="8">
        <v>1995</v>
      </c>
      <c r="E156" s="8" t="s">
        <v>474</v>
      </c>
      <c r="F156" s="9" t="str">
        <f>VLOOKUP(B156,ベルト種類!$A$1:$Z$400,8,FALSE)</f>
        <v>SS</v>
      </c>
      <c r="G156" s="8">
        <v>16610</v>
      </c>
      <c r="H156" s="8">
        <f>VLOOKUP(B156,ベルト種類!$A$1:$Z$1000,6,FALSE)</f>
        <v>3</v>
      </c>
      <c r="I156" s="9" t="str">
        <f>VLOOKUP(B156,ベルト種類!$A$1:$Z$400,7,FALSE)</f>
        <v>Black</v>
      </c>
      <c r="J156" s="34">
        <v>12100</v>
      </c>
      <c r="K156" s="35">
        <f t="shared" si="2"/>
        <v>2069100</v>
      </c>
      <c r="L156" s="32"/>
      <c r="M156" s="33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8.75" customHeight="1" x14ac:dyDescent="0.25">
      <c r="A157" s="27">
        <v>155</v>
      </c>
      <c r="B157" s="12" t="s">
        <v>160</v>
      </c>
      <c r="C157" s="8" t="str">
        <f>VLOOKUP(B157,ベルト種類!$A$1:H$489,2,FALSE)</f>
        <v>DJ</v>
      </c>
      <c r="D157" s="8">
        <v>2000</v>
      </c>
      <c r="E157" s="8" t="s">
        <v>474</v>
      </c>
      <c r="F157" s="9" t="str">
        <f>VLOOKUP(B157,ベルト種類!$A$1:$Z$400,8,FALSE)</f>
        <v>SS</v>
      </c>
      <c r="G157" s="8">
        <v>16610</v>
      </c>
      <c r="H157" s="8">
        <f>VLOOKUP(B157,ベルト種類!$A$1:$Z$1000,6,FALSE)</f>
        <v>3</v>
      </c>
      <c r="I157" s="9" t="str">
        <f>VLOOKUP(B157,ベルト種類!$A$1:$Z$400,7,FALSE)</f>
        <v>Black</v>
      </c>
      <c r="J157" s="34">
        <v>12100</v>
      </c>
      <c r="K157" s="35">
        <f t="shared" si="2"/>
        <v>2069100</v>
      </c>
      <c r="L157" s="32"/>
      <c r="M157" s="33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8.75" customHeight="1" x14ac:dyDescent="0.25">
      <c r="A158" s="27">
        <v>156</v>
      </c>
      <c r="B158" s="12" t="s">
        <v>161</v>
      </c>
      <c r="C158" s="8" t="str">
        <f>VLOOKUP(B158,ベルト種類!$A$1:H$489,2,FALSE)</f>
        <v>DJ</v>
      </c>
      <c r="D158" s="8">
        <v>1991</v>
      </c>
      <c r="E158" s="8" t="s">
        <v>474</v>
      </c>
      <c r="F158" s="9" t="str">
        <f>VLOOKUP(B158,ベルト種類!$A$1:$Z$400,8,FALSE)</f>
        <v>SS</v>
      </c>
      <c r="G158" s="8">
        <v>16610</v>
      </c>
      <c r="H158" s="8">
        <f>VLOOKUP(B158,ベルト種類!$A$1:$Z$1000,6,FALSE)</f>
        <v>3</v>
      </c>
      <c r="I158" s="9" t="str">
        <f>VLOOKUP(B158,ベルト種類!$A$1:$Z$400,7,FALSE)</f>
        <v>Black</v>
      </c>
      <c r="J158" s="34">
        <v>12100</v>
      </c>
      <c r="K158" s="35">
        <f t="shared" si="2"/>
        <v>2069100</v>
      </c>
      <c r="L158" s="32"/>
      <c r="M158" s="33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8.75" customHeight="1" x14ac:dyDescent="0.25">
      <c r="A159" s="27">
        <v>157</v>
      </c>
      <c r="B159" s="12" t="s">
        <v>163</v>
      </c>
      <c r="C159" s="8" t="str">
        <f>VLOOKUP(B159,ベルト種類!$A$1:H$489,2,FALSE)</f>
        <v>DJ</v>
      </c>
      <c r="D159" s="8">
        <v>2006</v>
      </c>
      <c r="E159" s="8" t="s">
        <v>474</v>
      </c>
      <c r="F159" s="9" t="str">
        <f>VLOOKUP(B159,ベルト種類!$A$1:$Z$400,8,FALSE)</f>
        <v>SS</v>
      </c>
      <c r="G159" s="8">
        <v>16610</v>
      </c>
      <c r="H159" s="8">
        <f>VLOOKUP(B159,ベルト種類!$A$1:$Z$1000,6,FALSE)</f>
        <v>3</v>
      </c>
      <c r="I159" s="9" t="str">
        <f>VLOOKUP(B159,ベルト種類!$A$1:$Z$400,7,FALSE)</f>
        <v xml:space="preserve">Black
</v>
      </c>
      <c r="J159" s="34">
        <v>19500</v>
      </c>
      <c r="K159" s="35">
        <f t="shared" si="2"/>
        <v>3334500</v>
      </c>
      <c r="L159" s="32"/>
      <c r="M159" s="33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8.75" customHeight="1" x14ac:dyDescent="0.25">
      <c r="A160" s="27">
        <v>158</v>
      </c>
      <c r="B160" s="12" t="s">
        <v>165</v>
      </c>
      <c r="C160" s="8" t="str">
        <f>VLOOKUP(B160,ベルト種類!$A$1:H$489,2,FALSE)</f>
        <v>SUB</v>
      </c>
      <c r="D160" s="8">
        <v>2001</v>
      </c>
      <c r="E160" s="8" t="s">
        <v>474</v>
      </c>
      <c r="F160" s="9" t="str">
        <f>VLOOKUP(B160,ベルト種類!$A$1:$Z$400,8,FALSE)</f>
        <v>SS</v>
      </c>
      <c r="G160" s="8">
        <v>16600</v>
      </c>
      <c r="H160" s="8">
        <f>VLOOKUP(B160,ベルト種類!$A$1:$Z$1000,6,FALSE)</f>
        <v>3</v>
      </c>
      <c r="I160" s="9" t="str">
        <f>VLOOKUP(B160,ベルト種類!$A$1:$Z$400,7,FALSE)</f>
        <v>Black</v>
      </c>
      <c r="J160" s="34">
        <v>11500</v>
      </c>
      <c r="K160" s="35">
        <f t="shared" si="2"/>
        <v>1966500</v>
      </c>
      <c r="L160" s="32"/>
      <c r="M160" s="33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8.75" customHeight="1" x14ac:dyDescent="0.25">
      <c r="A161" s="27">
        <v>159</v>
      </c>
      <c r="B161" s="12" t="s">
        <v>166</v>
      </c>
      <c r="C161" s="8" t="str">
        <f>VLOOKUP(B161,ベルト種類!$A$1:H$489,2,FALSE)</f>
        <v>SUB</v>
      </c>
      <c r="D161" s="8">
        <v>2001</v>
      </c>
      <c r="E161" s="8" t="s">
        <v>474</v>
      </c>
      <c r="F161" s="9" t="str">
        <f>VLOOKUP(B161,ベルト種類!$A$1:$Z$400,8,FALSE)</f>
        <v>SS</v>
      </c>
      <c r="G161" s="8">
        <v>16600</v>
      </c>
      <c r="H161" s="8">
        <f>VLOOKUP(B161,ベルト種類!$A$1:$Z$1000,6,FALSE)</f>
        <v>3</v>
      </c>
      <c r="I161" s="9" t="str">
        <f>VLOOKUP(B161,ベルト種類!$A$1:$Z$400,7,FALSE)</f>
        <v>Black</v>
      </c>
      <c r="J161" s="34">
        <v>11500</v>
      </c>
      <c r="K161" s="35">
        <f t="shared" si="2"/>
        <v>1966500</v>
      </c>
      <c r="L161" s="32"/>
      <c r="M161" s="33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8.75" customHeight="1" x14ac:dyDescent="0.25">
      <c r="A162" s="27">
        <v>160</v>
      </c>
      <c r="B162" s="12" t="s">
        <v>214</v>
      </c>
      <c r="C162" s="8" t="str">
        <f>VLOOKUP(B162,ベルト種類!$A$1:H$489,2,FALSE)</f>
        <v>EX</v>
      </c>
      <c r="D162" s="8">
        <v>2005</v>
      </c>
      <c r="E162" s="8" t="s">
        <v>473</v>
      </c>
      <c r="F162" s="9" t="str">
        <f>VLOOKUP(B162,ベルト種類!$A$1:$Z$400,8,FALSE)</f>
        <v>SS</v>
      </c>
      <c r="G162" s="8">
        <v>114270</v>
      </c>
      <c r="H162" s="8">
        <f>VLOOKUP(B162,ベルト種類!$A$1:$Z$1000,6,FALSE)</f>
        <v>3</v>
      </c>
      <c r="I162" s="9" t="str">
        <f>VLOOKUP(B162,ベルト種類!$A$1:$Z$400,7,FALSE)</f>
        <v xml:space="preserve">Black
</v>
      </c>
      <c r="J162" s="34">
        <v>7400</v>
      </c>
      <c r="K162" s="35">
        <f t="shared" si="2"/>
        <v>1265400</v>
      </c>
      <c r="L162" s="32"/>
      <c r="M162" s="33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8.75" customHeight="1" x14ac:dyDescent="0.25">
      <c r="A163" s="27">
        <v>161</v>
      </c>
      <c r="B163" s="16" t="s">
        <v>167</v>
      </c>
      <c r="C163" s="8" t="str">
        <f>VLOOKUP(B163,ベルト種類!$A$1:H$489,2,FALSE)</f>
        <v>SEA DWELLER</v>
      </c>
      <c r="D163" s="8" t="s">
        <v>475</v>
      </c>
      <c r="E163" s="8" t="s">
        <v>474</v>
      </c>
      <c r="F163" s="9" t="str">
        <f>VLOOKUP(B163,ベルト種類!$A$1:$Z$400,8,FALSE)</f>
        <v>SS</v>
      </c>
      <c r="G163" s="8">
        <v>16600</v>
      </c>
      <c r="H163" s="8">
        <f>VLOOKUP(B163,ベルト種類!$A$1:$Z$1000,6,FALSE)</f>
        <v>3</v>
      </c>
      <c r="I163" s="9" t="str">
        <f>VLOOKUP(B163,ベルト種類!$A$1:$Z$400,7,FALSE)</f>
        <v>Black</v>
      </c>
      <c r="J163" s="34">
        <v>12500</v>
      </c>
      <c r="K163" s="35">
        <f t="shared" si="2"/>
        <v>2137500</v>
      </c>
      <c r="L163" s="32"/>
      <c r="M163" s="33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8.75" customHeight="1" x14ac:dyDescent="0.25">
      <c r="A164" s="27">
        <v>162</v>
      </c>
      <c r="B164" s="12" t="s">
        <v>168</v>
      </c>
      <c r="C164" s="8" t="str">
        <f>VLOOKUP(B164,ベルト種類!$A$1:H$489,2,FALSE)</f>
        <v>SEA DWELLER</v>
      </c>
      <c r="D164" s="8">
        <v>2000</v>
      </c>
      <c r="E164" s="8" t="s">
        <v>474</v>
      </c>
      <c r="F164" s="9" t="str">
        <f>VLOOKUP(B164,ベルト種類!$A$1:$Z$400,8,FALSE)</f>
        <v>SS</v>
      </c>
      <c r="G164" s="8">
        <v>16600</v>
      </c>
      <c r="H164" s="8">
        <f>VLOOKUP(B164,ベルト種類!$A$1:$Z$1000,6,FALSE)</f>
        <v>3</v>
      </c>
      <c r="I164" s="9" t="str">
        <f>VLOOKUP(B164,ベルト種類!$A$1:$Z$400,7,FALSE)</f>
        <v>Black</v>
      </c>
      <c r="J164" s="34">
        <v>12000</v>
      </c>
      <c r="K164" s="35">
        <f t="shared" si="2"/>
        <v>2052000</v>
      </c>
      <c r="L164" s="32"/>
      <c r="M164" s="33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8.75" customHeight="1" x14ac:dyDescent="0.25">
      <c r="A165" s="27">
        <v>163</v>
      </c>
      <c r="B165" s="12" t="s">
        <v>169</v>
      </c>
      <c r="C165" s="8" t="str">
        <f>VLOOKUP(B165,ベルト種類!$A$1:H$489,2,FALSE)</f>
        <v>SEA DWELLER</v>
      </c>
      <c r="D165" s="8">
        <v>2001</v>
      </c>
      <c r="E165" s="8" t="s">
        <v>474</v>
      </c>
      <c r="F165" s="9" t="str">
        <f>VLOOKUP(B165,ベルト種類!$A$1:$Z$400,8,FALSE)</f>
        <v>SS</v>
      </c>
      <c r="G165" s="8">
        <v>16600</v>
      </c>
      <c r="H165" s="8">
        <f>VLOOKUP(B165,ベルト種類!$A$1:$Z$1000,6,FALSE)</f>
        <v>3</v>
      </c>
      <c r="I165" s="9" t="str">
        <f>VLOOKUP(B165,ベルト種類!$A$1:$Z$400,7,FALSE)</f>
        <v>Black</v>
      </c>
      <c r="J165" s="34">
        <v>12100</v>
      </c>
      <c r="K165" s="35">
        <f t="shared" si="2"/>
        <v>2069100</v>
      </c>
      <c r="L165" s="32"/>
      <c r="M165" s="33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8.75" customHeight="1" x14ac:dyDescent="0.25">
      <c r="A166" s="27">
        <v>164</v>
      </c>
      <c r="B166" s="12" t="s">
        <v>170</v>
      </c>
      <c r="C166" s="8" t="str">
        <f>VLOOKUP(B166,ベルト種類!$A$1:H$489,2,FALSE)</f>
        <v>EX</v>
      </c>
      <c r="D166" s="6">
        <v>2004</v>
      </c>
      <c r="E166" s="8" t="s">
        <v>473</v>
      </c>
      <c r="F166" s="9" t="str">
        <f>VLOOKUP(B166,ベルト種類!$A$1:$Z$400,8,FALSE)</f>
        <v>SS</v>
      </c>
      <c r="G166" s="8">
        <v>114270</v>
      </c>
      <c r="H166" s="8">
        <f>VLOOKUP(B166,ベルト種類!$A$1:$Z$1000,6,FALSE)</f>
        <v>3</v>
      </c>
      <c r="I166" s="9" t="str">
        <f>VLOOKUP(B166,ベルト種類!$A$1:$Z$400,7,FALSE)</f>
        <v>Black</v>
      </c>
      <c r="J166" s="34">
        <v>7100</v>
      </c>
      <c r="K166" s="35">
        <f t="shared" si="2"/>
        <v>1214100</v>
      </c>
      <c r="L166" s="32"/>
      <c r="M166" s="33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8.75" customHeight="1" x14ac:dyDescent="0.25">
      <c r="A167" s="27">
        <v>165</v>
      </c>
      <c r="B167" s="12" t="s">
        <v>172</v>
      </c>
      <c r="C167" s="8" t="str">
        <f>VLOOKUP(B167,ベルト種類!$A$1:H$489,2,FALSE)</f>
        <v>DEEP SEA</v>
      </c>
      <c r="D167" s="8" t="s">
        <v>475</v>
      </c>
      <c r="E167" s="8" t="s">
        <v>498</v>
      </c>
      <c r="F167" s="9" t="str">
        <f>VLOOKUP(B167,ベルト種類!$A$1:$Z$400,8,FALSE)</f>
        <v>SS</v>
      </c>
      <c r="G167" s="8">
        <v>116660</v>
      </c>
      <c r="H167" s="8">
        <f>VLOOKUP(B167,ベルト種類!$A$1:$Z$1000,6,FALSE)</f>
        <v>3</v>
      </c>
      <c r="I167" s="9" t="str">
        <f>VLOOKUP(B167,ベルト種類!$A$1:$Z$400,7,FALSE)</f>
        <v xml:space="preserve">Black
</v>
      </c>
      <c r="J167" s="34">
        <v>14500</v>
      </c>
      <c r="K167" s="35">
        <f t="shared" si="2"/>
        <v>2479500</v>
      </c>
      <c r="L167" s="32"/>
      <c r="M167" s="33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8.75" customHeight="1" x14ac:dyDescent="0.25">
      <c r="A168" s="27">
        <v>166</v>
      </c>
      <c r="B168" s="12" t="s">
        <v>173</v>
      </c>
      <c r="C168" s="8" t="str">
        <f>VLOOKUP(B168,ベルト種類!$A$1:H$489,2,FALSE)</f>
        <v>YACHT</v>
      </c>
      <c r="D168" s="6">
        <v>2004</v>
      </c>
      <c r="E168" s="8" t="s">
        <v>474</v>
      </c>
      <c r="F168" s="9" t="str">
        <f>VLOOKUP(B168,ベルト種類!$A$1:$Z$400,8,FALSE)</f>
        <v>YG</v>
      </c>
      <c r="G168" s="8">
        <v>16628</v>
      </c>
      <c r="H168" s="8">
        <f>VLOOKUP(B168,ベルト種類!$A$1:$Z$1000,6,FALSE)</f>
        <v>3</v>
      </c>
      <c r="I168" s="9" t="str">
        <f>VLOOKUP(B168,ベルト種類!$A$1:$Z$400,7,FALSE)</f>
        <v>Champagne</v>
      </c>
      <c r="J168" s="34">
        <v>27000</v>
      </c>
      <c r="K168" s="35">
        <f t="shared" si="2"/>
        <v>4617000</v>
      </c>
      <c r="L168" s="32"/>
      <c r="M168" s="33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8.75" customHeight="1" x14ac:dyDescent="0.25">
      <c r="A169" s="27">
        <v>167</v>
      </c>
      <c r="B169" s="12" t="s">
        <v>174</v>
      </c>
      <c r="C169" s="8" t="str">
        <f>VLOOKUP(B169,ベルト種類!$A$1:H$489,2,FALSE)</f>
        <v>EX2</v>
      </c>
      <c r="D169" s="8">
        <v>2006</v>
      </c>
      <c r="E169" s="8" t="s">
        <v>474</v>
      </c>
      <c r="F169" s="9" t="str">
        <f>VLOOKUP(B169,ベルト種類!$A$1:$Z$400,8,FALSE)</f>
        <v>SS</v>
      </c>
      <c r="G169" s="8">
        <v>16570</v>
      </c>
      <c r="H169" s="8">
        <f>VLOOKUP(B169,ベルト種類!$A$1:$Z$1000,6,FALSE)</f>
        <v>3</v>
      </c>
      <c r="I169" s="9" t="str">
        <f>VLOOKUP(B169,ベルト種類!$A$1:$Z$400,7,FALSE)</f>
        <v>Black</v>
      </c>
      <c r="J169" s="34">
        <v>9500</v>
      </c>
      <c r="K169" s="35">
        <f t="shared" si="2"/>
        <v>1624500</v>
      </c>
      <c r="L169" s="32"/>
      <c r="M169" s="33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8.75" customHeight="1" x14ac:dyDescent="0.25">
      <c r="A170" s="27">
        <v>168</v>
      </c>
      <c r="B170" s="12" t="s">
        <v>175</v>
      </c>
      <c r="C170" s="8" t="str">
        <f>VLOOKUP(B170,ベルト種類!$A$1:H$489,2,FALSE)</f>
        <v>EX2</v>
      </c>
      <c r="D170" s="8">
        <v>1993</v>
      </c>
      <c r="E170" s="8" t="s">
        <v>474</v>
      </c>
      <c r="F170" s="9" t="str">
        <f>VLOOKUP(B170,ベルト種類!$A$1:$Z$400,8,FALSE)</f>
        <v>SS</v>
      </c>
      <c r="G170" s="8">
        <v>16570</v>
      </c>
      <c r="H170" s="8">
        <f>VLOOKUP(B170,ベルト種類!$A$1:$Z$1000,6,FALSE)</f>
        <v>3</v>
      </c>
      <c r="I170" s="9" t="str">
        <f>VLOOKUP(B170,ベルト種類!$A$1:$Z$400,7,FALSE)</f>
        <v>Black</v>
      </c>
      <c r="J170" s="34">
        <v>9500</v>
      </c>
      <c r="K170" s="35">
        <f t="shared" si="2"/>
        <v>1624500</v>
      </c>
      <c r="L170" s="32"/>
      <c r="M170" s="33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8.75" customHeight="1" x14ac:dyDescent="0.25">
      <c r="A171" s="27">
        <v>169</v>
      </c>
      <c r="B171" s="12" t="s">
        <v>176</v>
      </c>
      <c r="C171" s="8" t="str">
        <f>VLOOKUP(B171,ベルト種類!$A$1:H$489,2,FALSE)</f>
        <v>EX2</v>
      </c>
      <c r="D171" s="8">
        <v>2005</v>
      </c>
      <c r="E171" s="8" t="s">
        <v>474</v>
      </c>
      <c r="F171" s="9" t="str">
        <f>VLOOKUP(B171,ベルト種類!$A$1:$Z$400,8,FALSE)</f>
        <v>WG</v>
      </c>
      <c r="G171" s="8">
        <v>116509</v>
      </c>
      <c r="H171" s="8">
        <f>VLOOKUP(B171,ベルト種類!$A$1:$Z$1000,6,FALSE)</f>
        <v>3</v>
      </c>
      <c r="I171" s="9" t="str">
        <f>VLOOKUP(B171,ベルト種類!$A$1:$Z$400,7,FALSE)</f>
        <v>Black</v>
      </c>
      <c r="J171" s="34">
        <v>9500</v>
      </c>
      <c r="K171" s="35">
        <f t="shared" si="2"/>
        <v>1624500</v>
      </c>
      <c r="L171" s="32"/>
      <c r="M171" s="33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8.75" customHeight="1" x14ac:dyDescent="0.25">
      <c r="A172" s="27">
        <v>170</v>
      </c>
      <c r="B172" s="12" t="s">
        <v>177</v>
      </c>
      <c r="C172" s="8" t="str">
        <f>VLOOKUP(B172,ベルト種類!$A$1:H$489,2,FALSE)</f>
        <v>DAYTONA</v>
      </c>
      <c r="D172" s="8">
        <v>2006</v>
      </c>
      <c r="E172" s="8" t="s">
        <v>474</v>
      </c>
      <c r="F172" s="9" t="str">
        <f>VLOOKUP(B172,ベルト種類!$A$1:$Z$400,8,FALSE)</f>
        <v>WG</v>
      </c>
      <c r="G172" s="8">
        <v>116509</v>
      </c>
      <c r="H172" s="8">
        <f>VLOOKUP(B172,ベルト種類!$A$1:$Z$1000,6,FALSE)</f>
        <v>3</v>
      </c>
      <c r="I172" s="9" t="str">
        <f>VLOOKUP(B172,ベルト種類!$A$1:$Z$400,7,FALSE)</f>
        <v xml:space="preserve">Black
</v>
      </c>
      <c r="J172" s="34">
        <v>42000</v>
      </c>
      <c r="K172" s="35">
        <f t="shared" si="2"/>
        <v>7182000</v>
      </c>
      <c r="L172" s="32"/>
      <c r="M172" s="33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8.75" customHeight="1" x14ac:dyDescent="0.25">
      <c r="A173" s="27">
        <v>171</v>
      </c>
      <c r="B173" s="12" t="s">
        <v>178</v>
      </c>
      <c r="C173" s="8" t="str">
        <f>VLOOKUP(B173,ベルト種類!$A$1:H$489,2,FALSE)</f>
        <v>SEA DWELLER</v>
      </c>
      <c r="D173" s="8">
        <v>2006</v>
      </c>
      <c r="E173" s="8" t="s">
        <v>474</v>
      </c>
      <c r="F173" s="9" t="str">
        <f>VLOOKUP(B173,ベルト種類!$A$1:$Z$400,8,FALSE)</f>
        <v>SS</v>
      </c>
      <c r="G173" s="8">
        <v>116610</v>
      </c>
      <c r="H173" s="8">
        <f>VLOOKUP(B173,ベルト種類!$A$1:$Z$1000,6,FALSE)</f>
        <v>3</v>
      </c>
      <c r="I173" s="9" t="str">
        <f>VLOOKUP(B173,ベルト種類!$A$1:$Z$400,7,FALSE)</f>
        <v>Black</v>
      </c>
      <c r="J173" s="34">
        <v>12000</v>
      </c>
      <c r="K173" s="35">
        <f t="shared" si="2"/>
        <v>2052000</v>
      </c>
      <c r="L173" s="32"/>
      <c r="M173" s="33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8.75" customHeight="1" x14ac:dyDescent="0.25">
      <c r="A174" s="27">
        <v>172</v>
      </c>
      <c r="B174" s="12" t="s">
        <v>183</v>
      </c>
      <c r="C174" s="8" t="str">
        <f>VLOOKUP(B174,ベルト種類!$A$1:H$489,2,FALSE)</f>
        <v>DAYTONA</v>
      </c>
      <c r="D174" s="6">
        <v>2004</v>
      </c>
      <c r="E174" s="8" t="s">
        <v>474</v>
      </c>
      <c r="F174" s="9" t="str">
        <f>VLOOKUP(B174,ベルト種類!$A$1:$Z$400,8,FALSE)</f>
        <v>YG</v>
      </c>
      <c r="G174" s="8">
        <v>116518</v>
      </c>
      <c r="H174" s="8" t="str">
        <f>VLOOKUP(B174,ベルト種類!$A$1:$Z$1000,6,FALSE)</f>
        <v>STRAP</v>
      </c>
      <c r="I174" s="9" t="str">
        <f>VLOOKUP(B174,ベルト種類!$A$1:$Z$400,7,FALSE)</f>
        <v xml:space="preserve">Champagne
</v>
      </c>
      <c r="J174" s="34">
        <v>38000</v>
      </c>
      <c r="K174" s="35">
        <f t="shared" si="2"/>
        <v>6498000</v>
      </c>
      <c r="L174" s="32"/>
      <c r="M174" s="33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8.75" customHeight="1" x14ac:dyDescent="0.25">
      <c r="A175" s="27">
        <v>173</v>
      </c>
      <c r="B175" s="12" t="s">
        <v>184</v>
      </c>
      <c r="C175" s="8" t="str">
        <f>VLOOKUP(B175,ベルト種類!$A$1:H$489,2,FALSE)</f>
        <v>DAYTONA</v>
      </c>
      <c r="D175" s="8">
        <v>1996</v>
      </c>
      <c r="E175" s="8" t="s">
        <v>474</v>
      </c>
      <c r="F175" s="9" t="str">
        <f>VLOOKUP(B175,ベルト種類!$A$1:$Z$400,8,FALSE)</f>
        <v>YG</v>
      </c>
      <c r="G175" s="8">
        <v>16518</v>
      </c>
      <c r="H175" s="8" t="str">
        <f>VLOOKUP(B175,ベルト種類!$A$1:$Z$1000,6,FALSE)</f>
        <v>STRAP</v>
      </c>
      <c r="I175" s="9" t="str">
        <f>VLOOKUP(B175,ベルト種類!$A$1:$Z$400,7,FALSE)</f>
        <v>White</v>
      </c>
      <c r="J175" s="34">
        <v>31000</v>
      </c>
      <c r="K175" s="35">
        <f t="shared" si="2"/>
        <v>5301000</v>
      </c>
      <c r="L175" s="32"/>
      <c r="M175" s="33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8.75" customHeight="1" x14ac:dyDescent="0.25">
      <c r="A176" s="27">
        <v>174</v>
      </c>
      <c r="B176" s="12" t="s">
        <v>185</v>
      </c>
      <c r="C176" s="8" t="str">
        <f>VLOOKUP(B176,ベルト種類!$A$1:H$489,2,FALSE)</f>
        <v>EX2</v>
      </c>
      <c r="D176" s="6">
        <v>2006</v>
      </c>
      <c r="E176" s="8" t="s">
        <v>474</v>
      </c>
      <c r="F176" s="9" t="str">
        <f>VLOOKUP(B176,ベルト種類!$A$1:$Z$400,8,FALSE)</f>
        <v>SS</v>
      </c>
      <c r="G176" s="8">
        <v>16570</v>
      </c>
      <c r="H176" s="8">
        <f>VLOOKUP(B176,ベルト種類!$A$1:$Z$1000,6,FALSE)</f>
        <v>3</v>
      </c>
      <c r="I176" s="9" t="str">
        <f>VLOOKUP(B176,ベルト種類!$A$1:$Z$400,7,FALSE)</f>
        <v xml:space="preserve">Black
</v>
      </c>
      <c r="J176" s="34">
        <v>9600</v>
      </c>
      <c r="K176" s="35">
        <f t="shared" si="2"/>
        <v>1641600</v>
      </c>
      <c r="L176" s="32"/>
      <c r="M176" s="33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8.75" customHeight="1" x14ac:dyDescent="0.25">
      <c r="A177" s="27">
        <v>175</v>
      </c>
      <c r="B177" s="12" t="s">
        <v>186</v>
      </c>
      <c r="C177" s="8" t="str">
        <f>VLOOKUP(B177,ベルト種類!$A$1:H$489,2,FALSE)</f>
        <v>DJ</v>
      </c>
      <c r="D177" s="8" t="s">
        <v>475</v>
      </c>
      <c r="E177" s="8" t="s">
        <v>474</v>
      </c>
      <c r="F177" s="9" t="str">
        <f>VLOOKUP(B177,ベルト種類!$A$1:$Z$400,8,FALSE)</f>
        <v>WG</v>
      </c>
      <c r="G177" s="8">
        <v>116619</v>
      </c>
      <c r="H177" s="8">
        <f>VLOOKUP(B177,ベルト種類!$A$1:$Z$1000,6,FALSE)</f>
        <v>3</v>
      </c>
      <c r="I177" s="9" t="str">
        <f>VLOOKUP(B177,ベルト種類!$A$1:$Z$400,7,FALSE)</f>
        <v>Blue</v>
      </c>
      <c r="J177" s="34">
        <v>42000</v>
      </c>
      <c r="K177" s="35">
        <f t="shared" si="2"/>
        <v>7182000</v>
      </c>
      <c r="L177" s="32"/>
      <c r="M177" s="33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8.75" customHeight="1" x14ac:dyDescent="0.25">
      <c r="A178" s="27">
        <v>176</v>
      </c>
      <c r="B178" s="12" t="s">
        <v>188</v>
      </c>
      <c r="C178" s="8" t="str">
        <f>VLOOKUP(B178,ベルト種類!$A$1:H$489,2,FALSE)</f>
        <v>DJ</v>
      </c>
      <c r="D178" s="8">
        <v>1995</v>
      </c>
      <c r="E178" s="8" t="s">
        <v>473</v>
      </c>
      <c r="F178" s="9" t="str">
        <f>VLOOKUP(B178,ベルト種類!$A$1:$Z$400,8,FALSE)</f>
        <v>SW</v>
      </c>
      <c r="G178" s="8">
        <v>16234</v>
      </c>
      <c r="H178" s="8">
        <f>VLOOKUP(B178,ベルト種類!$A$1:$Z$1000,6,FALSE)</f>
        <v>5</v>
      </c>
      <c r="I178" s="9" t="str">
        <f>VLOOKUP(B178,ベルト種類!$A$1:$Z$400,7,FALSE)</f>
        <v xml:space="preserve">Silver
</v>
      </c>
      <c r="J178" s="34">
        <v>7500</v>
      </c>
      <c r="K178" s="35">
        <f t="shared" si="2"/>
        <v>1282500</v>
      </c>
      <c r="L178" s="32"/>
      <c r="M178" s="33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8.75" customHeight="1" x14ac:dyDescent="0.25">
      <c r="A179" s="27">
        <v>177</v>
      </c>
      <c r="B179" s="12" t="s">
        <v>189</v>
      </c>
      <c r="C179" s="8" t="str">
        <f>VLOOKUP(B179,ベルト種類!$A$1:H$489,2,FALSE)</f>
        <v>DJ</v>
      </c>
      <c r="D179" s="8">
        <v>1990</v>
      </c>
      <c r="E179" s="8" t="s">
        <v>473</v>
      </c>
      <c r="F179" s="9" t="str">
        <f>VLOOKUP(B179,ベルト種類!$A$1:$Z$400,8,FALSE)</f>
        <v>SW</v>
      </c>
      <c r="G179" s="8">
        <v>16234</v>
      </c>
      <c r="H179" s="8">
        <f>VLOOKUP(B179,ベルト種類!$A$1:$Z$1000,6,FALSE)</f>
        <v>5</v>
      </c>
      <c r="I179" s="9" t="str">
        <f>VLOOKUP(B179,ベルト種類!$A$1:$Z$400,7,FALSE)</f>
        <v xml:space="preserve">Silver
</v>
      </c>
      <c r="J179" s="34">
        <v>7400</v>
      </c>
      <c r="K179" s="35">
        <f t="shared" si="2"/>
        <v>1265400</v>
      </c>
      <c r="L179" s="32"/>
      <c r="M179" s="33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8.75" customHeight="1" x14ac:dyDescent="0.25">
      <c r="A180" s="27">
        <v>178</v>
      </c>
      <c r="B180" s="12" t="s">
        <v>191</v>
      </c>
      <c r="C180" s="8" t="str">
        <f>VLOOKUP(B180,ベルト種類!$A$1:H$489,2,FALSE)</f>
        <v>DJ</v>
      </c>
      <c r="D180" s="6">
        <v>2010</v>
      </c>
      <c r="E180" s="8" t="s">
        <v>473</v>
      </c>
      <c r="F180" s="9" t="str">
        <f>VLOOKUP(B180,ベルト種類!$A$1:$Z$400,8,FALSE)</f>
        <v>SS</v>
      </c>
      <c r="G180" s="8">
        <v>116200</v>
      </c>
      <c r="H180" s="8">
        <f>VLOOKUP(B180,ベルト種類!$A$1:$Z$1000,6,FALSE)</f>
        <v>5</v>
      </c>
      <c r="I180" s="9" t="str">
        <f>VLOOKUP(B180,ベルト種類!$A$1:$Z$400,7,FALSE)</f>
        <v>Rose</v>
      </c>
      <c r="J180" s="34">
        <v>8200</v>
      </c>
      <c r="K180" s="35">
        <f t="shared" si="2"/>
        <v>1402200</v>
      </c>
      <c r="L180" s="32"/>
      <c r="M180" s="33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8.75" customHeight="1" x14ac:dyDescent="0.25">
      <c r="A181" s="27">
        <v>179</v>
      </c>
      <c r="B181" s="12" t="s">
        <v>192</v>
      </c>
      <c r="C181" s="8" t="str">
        <f>VLOOKUP(B181,ベルト種類!$A$1:H$489,2,FALSE)</f>
        <v>DJ</v>
      </c>
      <c r="D181" s="8">
        <v>2007</v>
      </c>
      <c r="E181" s="8" t="s">
        <v>473</v>
      </c>
      <c r="F181" s="9" t="str">
        <f>VLOOKUP(B181,ベルト種類!$A$1:$Z$400,8,FALSE)</f>
        <v>SS</v>
      </c>
      <c r="G181" s="8">
        <v>116200</v>
      </c>
      <c r="H181" s="8">
        <f>VLOOKUP(B181,ベルト種類!$A$1:$Z$1000,6,FALSE)</f>
        <v>3</v>
      </c>
      <c r="I181" s="9" t="str">
        <f>VLOOKUP(B181,ベルト種類!$A$1:$Z$400,7,FALSE)</f>
        <v>White</v>
      </c>
      <c r="J181" s="34">
        <v>8000</v>
      </c>
      <c r="K181" s="35">
        <f t="shared" si="2"/>
        <v>1368000</v>
      </c>
      <c r="L181" s="32"/>
      <c r="M181" s="33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8.75" customHeight="1" x14ac:dyDescent="0.25">
      <c r="A182" s="27">
        <v>180</v>
      </c>
      <c r="B182" s="13" t="s">
        <v>193</v>
      </c>
      <c r="C182" s="8" t="str">
        <f>VLOOKUP(B182,ベルト種類!$A$1:H$489,2,FALSE)</f>
        <v>EX2</v>
      </c>
      <c r="D182" s="8" t="s">
        <v>475</v>
      </c>
      <c r="E182" s="8" t="s">
        <v>474</v>
      </c>
      <c r="F182" s="9" t="str">
        <f>VLOOKUP(B182,ベルト種類!$A$1:$Z$400,8,FALSE)</f>
        <v>SS</v>
      </c>
      <c r="G182" s="8">
        <v>16570</v>
      </c>
      <c r="H182" s="8">
        <f>VLOOKUP(B182,ベルト種類!$A$1:$Z$1000,6,FALSE)</f>
        <v>3</v>
      </c>
      <c r="I182" s="9" t="str">
        <f>VLOOKUP(B182,ベルト種類!$A$1:$Z$400,7,FALSE)</f>
        <v>Black</v>
      </c>
      <c r="J182" s="34">
        <v>9400</v>
      </c>
      <c r="K182" s="35">
        <f t="shared" si="2"/>
        <v>1607400</v>
      </c>
      <c r="L182" s="32"/>
      <c r="M182" s="33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8.75" customHeight="1" x14ac:dyDescent="0.25">
      <c r="A183" s="27">
        <v>181</v>
      </c>
      <c r="B183" s="12" t="s">
        <v>194</v>
      </c>
      <c r="C183" s="8" t="str">
        <f>VLOOKUP(B183,ベルト種類!$A$1:H$489,2,FALSE)</f>
        <v>DJ</v>
      </c>
      <c r="D183" s="8">
        <v>1993</v>
      </c>
      <c r="E183" s="8" t="s">
        <v>473</v>
      </c>
      <c r="F183" s="9" t="str">
        <f>VLOOKUP(B183,ベルト種類!$A$1:$Z$400,8,FALSE)</f>
        <v>SW</v>
      </c>
      <c r="G183" s="8">
        <v>16264</v>
      </c>
      <c r="H183" s="8">
        <f>VLOOKUP(B183,ベルト種類!$A$1:$Z$1000,6,FALSE)</f>
        <v>5</v>
      </c>
      <c r="I183" s="9" t="str">
        <f>VLOOKUP(B183,ベルト種類!$A$1:$Z$400,7,FALSE)</f>
        <v xml:space="preserve">Silver
</v>
      </c>
      <c r="J183" s="34">
        <v>7600</v>
      </c>
      <c r="K183" s="35">
        <f t="shared" si="2"/>
        <v>1299600</v>
      </c>
      <c r="L183" s="32"/>
      <c r="M183" s="33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8.75" customHeight="1" x14ac:dyDescent="0.25">
      <c r="A184" s="27">
        <v>182</v>
      </c>
      <c r="B184" s="12" t="s">
        <v>237</v>
      </c>
      <c r="C184" s="8" t="str">
        <f>VLOOKUP(B184,ベルト種類!$A$1:H$489,2,FALSE)</f>
        <v>GMT</v>
      </c>
      <c r="D184" s="8">
        <v>2000</v>
      </c>
      <c r="E184" s="8" t="s">
        <v>474</v>
      </c>
      <c r="F184" s="9" t="str">
        <f>VLOOKUP(B184,ベルト種類!$A$1:$Z$400,8,FALSE)</f>
        <v>SS</v>
      </c>
      <c r="G184" s="8">
        <v>16710</v>
      </c>
      <c r="H184" s="8">
        <f>VLOOKUP(B184,ベルト種類!$A$1:$Z$1000,6,FALSE)</f>
        <v>3</v>
      </c>
      <c r="I184" s="9" t="str">
        <f>VLOOKUP(B184,ベルト種類!$A$1:$Z$400,7,FALSE)</f>
        <v xml:space="preserve">Black
</v>
      </c>
      <c r="J184" s="34">
        <v>13900</v>
      </c>
      <c r="K184" s="35">
        <f t="shared" si="2"/>
        <v>2376900</v>
      </c>
      <c r="L184" s="32"/>
      <c r="M184" s="33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8.75" customHeight="1" x14ac:dyDescent="0.25">
      <c r="A185" s="27">
        <v>183</v>
      </c>
      <c r="B185" s="12" t="s">
        <v>195</v>
      </c>
      <c r="C185" s="8" t="str">
        <f>VLOOKUP(B185,ベルト種類!$A$1:H$489,2,FALSE)</f>
        <v>SEA DWELLER</v>
      </c>
      <c r="D185" s="8">
        <v>1995</v>
      </c>
      <c r="E185" s="8" t="s">
        <v>474</v>
      </c>
      <c r="F185" s="9" t="str">
        <f>VLOOKUP(B185,ベルト種類!$A$1:$Z$400,8,FALSE)</f>
        <v>SS</v>
      </c>
      <c r="G185" s="8">
        <v>16600</v>
      </c>
      <c r="H185" s="8">
        <f>VLOOKUP(B185,ベルト種類!$A$1:$Z$1000,6,FALSE)</f>
        <v>3</v>
      </c>
      <c r="I185" s="9" t="str">
        <f>VLOOKUP(B185,ベルト種類!$A$1:$Z$400,7,FALSE)</f>
        <v>Black</v>
      </c>
      <c r="J185" s="34">
        <v>11500</v>
      </c>
      <c r="K185" s="35">
        <f t="shared" si="2"/>
        <v>1966500</v>
      </c>
      <c r="L185" s="32"/>
      <c r="M185" s="33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8.75" customHeight="1" x14ac:dyDescent="0.25">
      <c r="A186" s="27">
        <v>184</v>
      </c>
      <c r="B186" s="12" t="s">
        <v>196</v>
      </c>
      <c r="C186" s="8" t="str">
        <f>VLOOKUP(B186,ベルト種類!$A$1:H$489,2,FALSE)</f>
        <v>SEA DWELLER</v>
      </c>
      <c r="D186" s="8">
        <v>2000</v>
      </c>
      <c r="E186" s="8" t="s">
        <v>474</v>
      </c>
      <c r="F186" s="9" t="str">
        <f>VLOOKUP(B186,ベルト種類!$A$1:$Z$400,8,FALSE)</f>
        <v>SS</v>
      </c>
      <c r="G186" s="8">
        <v>16600</v>
      </c>
      <c r="H186" s="8">
        <f>VLOOKUP(B186,ベルト種類!$A$1:$Z$1000,6,FALSE)</f>
        <v>3</v>
      </c>
      <c r="I186" s="9" t="str">
        <f>VLOOKUP(B186,ベルト種類!$A$1:$Z$400,7,FALSE)</f>
        <v xml:space="preserve">Black
</v>
      </c>
      <c r="J186" s="34">
        <v>11900</v>
      </c>
      <c r="K186" s="35">
        <f t="shared" si="2"/>
        <v>2034900</v>
      </c>
      <c r="L186" s="32"/>
      <c r="M186" s="33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8.75" customHeight="1" x14ac:dyDescent="0.25">
      <c r="A187" s="27">
        <v>185</v>
      </c>
      <c r="B187" s="12" t="s">
        <v>241</v>
      </c>
      <c r="C187" s="8" t="str">
        <f>VLOOKUP(B187,ベルト種類!$A$1:H$489,2,FALSE)</f>
        <v>DJ</v>
      </c>
      <c r="D187" s="8">
        <v>1999</v>
      </c>
      <c r="E187" s="8" t="s">
        <v>474</v>
      </c>
      <c r="F187" s="9" t="str">
        <f>VLOOKUP(B187,ベルト種類!$A$1:$Z$400,8,FALSE)</f>
        <v>SS</v>
      </c>
      <c r="G187" s="8">
        <v>16610</v>
      </c>
      <c r="H187" s="8">
        <f>VLOOKUP(B187,ベルト種類!$A$1:$Z$1000,6,FALSE)</f>
        <v>3</v>
      </c>
      <c r="I187" s="9" t="str">
        <f>VLOOKUP(B187,ベルト種類!$A$1:$Z$400,7,FALSE)</f>
        <v xml:space="preserve">Black
</v>
      </c>
      <c r="J187" s="34">
        <v>12500</v>
      </c>
      <c r="K187" s="35">
        <f t="shared" si="2"/>
        <v>2137500</v>
      </c>
      <c r="L187" s="32"/>
      <c r="M187" s="33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8.75" customHeight="1" x14ac:dyDescent="0.25">
      <c r="A188" s="27">
        <v>186</v>
      </c>
      <c r="B188" s="12" t="s">
        <v>243</v>
      </c>
      <c r="C188" s="8" t="str">
        <f>VLOOKUP(B188,ベルト種類!$A$1:H$489,2,FALSE)</f>
        <v>DJ</v>
      </c>
      <c r="D188" s="8">
        <v>1995</v>
      </c>
      <c r="E188" s="8" t="s">
        <v>474</v>
      </c>
      <c r="F188" s="9" t="str">
        <f>VLOOKUP(B188,ベルト種類!$A$1:$Z$400,8,FALSE)</f>
        <v>SS</v>
      </c>
      <c r="G188" s="8">
        <v>16610</v>
      </c>
      <c r="H188" s="8">
        <f>VLOOKUP(B188,ベルト種類!$A$1:$Z$1000,6,FALSE)</f>
        <v>3</v>
      </c>
      <c r="I188" s="9" t="str">
        <f>VLOOKUP(B188,ベルト種類!$A$1:$Z$400,7,FALSE)</f>
        <v xml:space="preserve">Black
</v>
      </c>
      <c r="J188" s="34">
        <v>12600</v>
      </c>
      <c r="K188" s="35">
        <f t="shared" si="2"/>
        <v>2154600</v>
      </c>
      <c r="L188" s="32"/>
      <c r="M188" s="33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8.75" customHeight="1" x14ac:dyDescent="0.25">
      <c r="A189" s="27">
        <v>187</v>
      </c>
      <c r="B189" s="12" t="s">
        <v>197</v>
      </c>
      <c r="C189" s="8" t="str">
        <f>VLOOKUP(B189,ベルト種類!$A$1:H$489,2,FALSE)</f>
        <v>EX</v>
      </c>
      <c r="D189" s="8">
        <v>2005</v>
      </c>
      <c r="E189" s="8" t="s">
        <v>473</v>
      </c>
      <c r="F189" s="9" t="str">
        <f>VLOOKUP(B189,ベルト種類!$A$1:$Z$400,8,FALSE)</f>
        <v>SS</v>
      </c>
      <c r="G189" s="8">
        <v>114270</v>
      </c>
      <c r="H189" s="8">
        <f>VLOOKUP(B189,ベルト種類!$A$1:$Z$1000,6,FALSE)</f>
        <v>3</v>
      </c>
      <c r="I189" s="9" t="str">
        <f>VLOOKUP(B189,ベルト種類!$A$1:$Z$400,7,FALSE)</f>
        <v xml:space="preserve">Black
</v>
      </c>
      <c r="J189" s="34">
        <v>7400</v>
      </c>
      <c r="K189" s="35">
        <f t="shared" si="2"/>
        <v>1265400</v>
      </c>
      <c r="L189" s="32"/>
      <c r="M189" s="33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8.75" customHeight="1" x14ac:dyDescent="0.25">
      <c r="A190" s="27">
        <v>188</v>
      </c>
      <c r="B190" s="12" t="s">
        <v>200</v>
      </c>
      <c r="C190" s="8" t="str">
        <f>VLOOKUP(B190,ベルト種類!$A$1:H$489,2,FALSE)</f>
        <v>DEEP SEA</v>
      </c>
      <c r="D190" s="8">
        <v>2010</v>
      </c>
      <c r="E190" s="8" t="s">
        <v>498</v>
      </c>
      <c r="F190" s="9" t="str">
        <f>VLOOKUP(B190,ベルト種類!$A$1:$Z$400,8,FALSE)</f>
        <v>SS</v>
      </c>
      <c r="G190" s="8">
        <v>116660</v>
      </c>
      <c r="H190" s="8">
        <f>VLOOKUP(B190,ベルト種類!$A$1:$Z$1000,6,FALSE)</f>
        <v>3</v>
      </c>
      <c r="I190" s="9" t="str">
        <f>VLOOKUP(B190,ベルト種類!$A$1:$Z$400,7,FALSE)</f>
        <v xml:space="preserve">Black
</v>
      </c>
      <c r="J190" s="34">
        <v>14500</v>
      </c>
      <c r="K190" s="35">
        <f t="shared" si="2"/>
        <v>2479500</v>
      </c>
      <c r="L190" s="32"/>
      <c r="M190" s="33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8.75" customHeight="1" x14ac:dyDescent="0.25">
      <c r="A191" s="27">
        <v>189</v>
      </c>
      <c r="B191" s="12" t="s">
        <v>202</v>
      </c>
      <c r="C191" s="8" t="str">
        <f>VLOOKUP(B191,ベルト種類!$A$1:H$489,2,FALSE)</f>
        <v>SKY</v>
      </c>
      <c r="D191" s="8" t="s">
        <v>475</v>
      </c>
      <c r="E191" s="8" t="s">
        <v>476</v>
      </c>
      <c r="F191" s="9" t="str">
        <f>VLOOKUP(B191,ベルト種類!$A$1:$Z$400,8,FALSE)</f>
        <v>SW</v>
      </c>
      <c r="G191" s="8">
        <v>326934</v>
      </c>
      <c r="H191" s="8">
        <f>VLOOKUP(B191,ベルト種類!$A$1:$Z$1000,6,FALSE)</f>
        <v>3</v>
      </c>
      <c r="I191" s="9" t="str">
        <f>VLOOKUP(B191,ベルト種類!$A$1:$Z$400,7,FALSE)</f>
        <v xml:space="preserve">Black
</v>
      </c>
      <c r="J191" s="34">
        <v>24900</v>
      </c>
      <c r="K191" s="35">
        <f t="shared" si="2"/>
        <v>4257900</v>
      </c>
      <c r="L191" s="32"/>
      <c r="M191" s="33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8.75" customHeight="1" x14ac:dyDescent="0.25">
      <c r="A192" s="27">
        <v>190</v>
      </c>
      <c r="B192" s="12" t="s">
        <v>203</v>
      </c>
      <c r="C192" s="8" t="str">
        <f>VLOOKUP(B192,ベルト種類!$A$1:H$489,2,FALSE)</f>
        <v>DJ</v>
      </c>
      <c r="D192" s="6">
        <v>1998</v>
      </c>
      <c r="E192" s="8" t="s">
        <v>482</v>
      </c>
      <c r="F192" s="9" t="str">
        <f>VLOOKUP(B192,ベルト種類!$A$1:$Z$400,8,FALSE)</f>
        <v>SW</v>
      </c>
      <c r="G192" s="8">
        <v>69174</v>
      </c>
      <c r="H192" s="8">
        <f>VLOOKUP(B192,ベルト種類!$A$1:$Z$1000,6,FALSE)</f>
        <v>5</v>
      </c>
      <c r="I192" s="9" t="str">
        <f>VLOOKUP(B192,ベルト種類!$A$1:$Z$400,7,FALSE)</f>
        <v xml:space="preserve">Rose
</v>
      </c>
      <c r="J192" s="34">
        <v>5000</v>
      </c>
      <c r="K192" s="35">
        <f t="shared" si="2"/>
        <v>855000</v>
      </c>
      <c r="L192" s="32"/>
      <c r="M192" s="33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8.75" customHeight="1" x14ac:dyDescent="0.25">
      <c r="A193" s="27">
        <v>191</v>
      </c>
      <c r="B193" s="12" t="s">
        <v>204</v>
      </c>
      <c r="C193" s="8" t="str">
        <f>VLOOKUP(B193,ベルト種類!$A$1:H$489,2,FALSE)</f>
        <v>DD</v>
      </c>
      <c r="D193" s="8" t="s">
        <v>475</v>
      </c>
      <c r="E193" s="8" t="s">
        <v>473</v>
      </c>
      <c r="F193" s="9" t="str">
        <f>VLOOKUP(B193,ベルト種類!$A$1:$Z$400,8,FALSE)</f>
        <v>YG</v>
      </c>
      <c r="G193" s="8">
        <v>118138</v>
      </c>
      <c r="H193" s="8" t="str">
        <f>VLOOKUP(B193,ベルト種類!$A$1:$Z$1000,6,FALSE)</f>
        <v>STRAP</v>
      </c>
      <c r="I193" s="9" t="str">
        <f>VLOOKUP(B193,ベルト種類!$A$1:$Z$400,7,FALSE)</f>
        <v>Green</v>
      </c>
      <c r="J193" s="34">
        <v>28000</v>
      </c>
      <c r="K193" s="35">
        <f t="shared" si="2"/>
        <v>4788000</v>
      </c>
      <c r="L193" s="32"/>
      <c r="M193" s="33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8.75" customHeight="1" x14ac:dyDescent="0.25">
      <c r="A194" s="27">
        <v>192</v>
      </c>
      <c r="B194" s="12" t="s">
        <v>205</v>
      </c>
      <c r="C194" s="8" t="str">
        <f>VLOOKUP(B194,ベルト種類!$A$1:H$489,2,FALSE)</f>
        <v>GMT</v>
      </c>
      <c r="D194" s="8" t="s">
        <v>475</v>
      </c>
      <c r="E194" s="8" t="s">
        <v>474</v>
      </c>
      <c r="F194" s="9" t="str">
        <f>VLOOKUP(B194,ベルト種類!$A$1:$Z$400,8,FALSE)</f>
        <v>SY</v>
      </c>
      <c r="G194" s="8">
        <v>16713</v>
      </c>
      <c r="H194" s="8">
        <f>VLOOKUP(B194,ベルト種類!$A$1:$Z$1000,6,FALSE)</f>
        <v>3</v>
      </c>
      <c r="I194" s="9" t="str">
        <f>VLOOKUP(B194,ベルト種類!$A$1:$Z$400,7,FALSE)</f>
        <v>Black</v>
      </c>
      <c r="J194" s="34">
        <v>14500</v>
      </c>
      <c r="K194" s="35">
        <f t="shared" si="2"/>
        <v>2479500</v>
      </c>
      <c r="L194" s="32"/>
      <c r="M194" s="33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8.75" customHeight="1" x14ac:dyDescent="0.25">
      <c r="A195" s="27">
        <v>193</v>
      </c>
      <c r="B195" s="12" t="s">
        <v>208</v>
      </c>
      <c r="C195" s="8" t="str">
        <f>VLOOKUP(B195,ベルト種類!$A$1:H$489,2,FALSE)</f>
        <v>YACHT</v>
      </c>
      <c r="D195" s="8" t="s">
        <v>475</v>
      </c>
      <c r="E195" s="8" t="s">
        <v>474</v>
      </c>
      <c r="F195" s="9" t="str">
        <f>VLOOKUP(B195,ベルト種類!$A$1:$Z$400,8,FALSE)</f>
        <v>RG</v>
      </c>
      <c r="G195" s="8">
        <v>116655</v>
      </c>
      <c r="H195" s="8" t="str">
        <f>VLOOKUP(B195,ベルト種類!$A$1:$Z$1000,6,FALSE)</f>
        <v>STRAP</v>
      </c>
      <c r="I195" s="9" t="str">
        <f>VLOOKUP(B195,ベルト種類!$A$1:$Z$400,7,FALSE)</f>
        <v>Pavé</v>
      </c>
      <c r="J195" s="34">
        <v>55000</v>
      </c>
      <c r="K195" s="35">
        <f t="shared" ref="K195:K258" si="3">J195*171</f>
        <v>9405000</v>
      </c>
      <c r="L195" s="32"/>
      <c r="M195" s="33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8.75" customHeight="1" x14ac:dyDescent="0.25">
      <c r="A196" s="27">
        <v>194</v>
      </c>
      <c r="B196" s="12" t="s">
        <v>210</v>
      </c>
      <c r="C196" s="8" t="str">
        <f>VLOOKUP(B196,ベルト種類!$A$1:H$489,2,FALSE)</f>
        <v>DJ</v>
      </c>
      <c r="D196" s="8" t="s">
        <v>475</v>
      </c>
      <c r="E196" s="8" t="s">
        <v>473</v>
      </c>
      <c r="F196" s="9" t="str">
        <f>VLOOKUP(B196,ベルト種類!$A$1:$Z$400,8,FALSE)</f>
        <v>SY</v>
      </c>
      <c r="G196" s="8">
        <v>16263</v>
      </c>
      <c r="H196" s="8">
        <f>VLOOKUP(B196,ベルト種類!$A$1:$Z$1000,6,FALSE)</f>
        <v>3</v>
      </c>
      <c r="I196" s="9" t="str">
        <f>VLOOKUP(B196,ベルト種類!$A$1:$Z$400,7,FALSE)</f>
        <v>Silver</v>
      </c>
      <c r="J196" s="34">
        <v>8500</v>
      </c>
      <c r="K196" s="35">
        <f t="shared" si="3"/>
        <v>1453500</v>
      </c>
      <c r="L196" s="32"/>
      <c r="M196" s="33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8.75" customHeight="1" x14ac:dyDescent="0.25">
      <c r="A197" s="27">
        <v>195</v>
      </c>
      <c r="B197" s="12" t="s">
        <v>211</v>
      </c>
      <c r="C197" s="8" t="str">
        <f>VLOOKUP(B197,ベルト種類!$A$1:H$489,2,FALSE)</f>
        <v>DJ</v>
      </c>
      <c r="D197" s="8">
        <v>1996</v>
      </c>
      <c r="E197" s="8" t="s">
        <v>473</v>
      </c>
      <c r="F197" s="9" t="str">
        <f>VLOOKUP(B197,ベルト種類!$A$1:$Z$400,8,FALSE)</f>
        <v>SW</v>
      </c>
      <c r="G197" s="8">
        <v>16264</v>
      </c>
      <c r="H197" s="8">
        <f>VLOOKUP(B197,ベルト種類!$A$1:$Z$1000,6,FALSE)</f>
        <v>3</v>
      </c>
      <c r="I197" s="9" t="str">
        <f>VLOOKUP(B197,ベルト種類!$A$1:$Z$400,7,FALSE)</f>
        <v>Black</v>
      </c>
      <c r="J197" s="34">
        <v>7900</v>
      </c>
      <c r="K197" s="35">
        <f t="shared" si="3"/>
        <v>1350900</v>
      </c>
      <c r="L197" s="32"/>
      <c r="M197" s="33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8.75" customHeight="1" x14ac:dyDescent="0.25">
      <c r="A198" s="27">
        <v>196</v>
      </c>
      <c r="B198" s="12" t="s">
        <v>254</v>
      </c>
      <c r="C198" s="8" t="str">
        <f>VLOOKUP(B198,ベルト種類!$A$1:H$489,2,FALSE)</f>
        <v>DJ</v>
      </c>
      <c r="D198" s="6">
        <v>1989</v>
      </c>
      <c r="E198" s="8" t="s">
        <v>474</v>
      </c>
      <c r="F198" s="9" t="str">
        <f>VLOOKUP(B198,ベルト種類!$A$1:$Z$400,8,FALSE)</f>
        <v>SS</v>
      </c>
      <c r="G198" s="8">
        <v>16610</v>
      </c>
      <c r="H198" s="8">
        <f>VLOOKUP(B198,ベルト種類!$A$1:$Z$1000,6,FALSE)</f>
        <v>3</v>
      </c>
      <c r="I198" s="9" t="str">
        <f>VLOOKUP(B198,ベルト種類!$A$1:$Z$400,7,FALSE)</f>
        <v>Black</v>
      </c>
      <c r="J198" s="34">
        <v>12100</v>
      </c>
      <c r="K198" s="35">
        <f t="shared" si="3"/>
        <v>2069100</v>
      </c>
      <c r="L198" s="32"/>
      <c r="M198" s="33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8.75" customHeight="1" x14ac:dyDescent="0.25">
      <c r="A199" s="27">
        <v>197</v>
      </c>
      <c r="B199" s="12" t="s">
        <v>212</v>
      </c>
      <c r="C199" s="8" t="str">
        <f>VLOOKUP(B199,ベルト種類!$A$1:H$489,2,FALSE)</f>
        <v>DJ</v>
      </c>
      <c r="D199" s="8">
        <v>1982</v>
      </c>
      <c r="E199" s="8" t="s">
        <v>474</v>
      </c>
      <c r="F199" s="9" t="str">
        <f>VLOOKUP(B199,ベルト種類!$A$1:$Z$400,8,FALSE)</f>
        <v>SS</v>
      </c>
      <c r="G199" s="8">
        <v>16800</v>
      </c>
      <c r="H199" s="8">
        <f>VLOOKUP(B199,ベルト種類!$A$1:$Z$1000,6,FALSE)</f>
        <v>3</v>
      </c>
      <c r="I199" s="9" t="str">
        <f>VLOOKUP(B199,ベルト種類!$A$1:$Z$400,7,FALSE)</f>
        <v>Black</v>
      </c>
      <c r="J199" s="34">
        <v>12500</v>
      </c>
      <c r="K199" s="35">
        <f t="shared" si="3"/>
        <v>2137500</v>
      </c>
      <c r="L199" s="32"/>
      <c r="M199" s="33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8.75" customHeight="1" x14ac:dyDescent="0.25">
      <c r="A200" s="27">
        <v>198</v>
      </c>
      <c r="B200" s="12" t="s">
        <v>215</v>
      </c>
      <c r="C200" s="8" t="str">
        <f>VLOOKUP(B200,ベルト種類!$A$1:H$489,2,FALSE)</f>
        <v>DJ</v>
      </c>
      <c r="D200" s="8" t="s">
        <v>475</v>
      </c>
      <c r="E200" s="8" t="s">
        <v>474</v>
      </c>
      <c r="F200" s="9" t="str">
        <f>VLOOKUP(B200,ベルト種類!$A$1:$Z$400,8,FALSE)</f>
        <v>YG</v>
      </c>
      <c r="G200" s="8">
        <v>116618</v>
      </c>
      <c r="H200" s="8">
        <f>VLOOKUP(B200,ベルト種類!$A$1:$Z$1000,6,FALSE)</f>
        <v>3</v>
      </c>
      <c r="I200" s="9" t="str">
        <f>VLOOKUP(B200,ベルト種類!$A$1:$Z$400,7,FALSE)</f>
        <v>Blue</v>
      </c>
      <c r="J200" s="34">
        <v>39500</v>
      </c>
      <c r="K200" s="35">
        <f t="shared" si="3"/>
        <v>6754500</v>
      </c>
      <c r="L200" s="32"/>
      <c r="M200" s="33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8.75" customHeight="1" x14ac:dyDescent="0.25">
      <c r="A201" s="27">
        <v>199</v>
      </c>
      <c r="B201" s="12" t="s">
        <v>217</v>
      </c>
      <c r="C201" s="8" t="str">
        <f>VLOOKUP(B201,ベルト種類!$A$1:H$489,2,FALSE)</f>
        <v>YACHT</v>
      </c>
      <c r="D201" s="8">
        <v>1998</v>
      </c>
      <c r="E201" s="8" t="s">
        <v>474</v>
      </c>
      <c r="F201" s="9" t="str">
        <f>VLOOKUP(B201,ベルト種類!$A$1:$Z$400,8,FALSE)</f>
        <v>YG</v>
      </c>
      <c r="G201" s="8">
        <v>16628</v>
      </c>
      <c r="H201" s="8">
        <f>VLOOKUP(B201,ベルト種類!$A$1:$Z$1000,6,FALSE)</f>
        <v>3</v>
      </c>
      <c r="I201" s="9" t="str">
        <f>VLOOKUP(B201,ベルト種類!$A$1:$Z$400,7,FALSE)</f>
        <v>Blue</v>
      </c>
      <c r="J201" s="34">
        <v>28000</v>
      </c>
      <c r="K201" s="35">
        <f t="shared" si="3"/>
        <v>4788000</v>
      </c>
      <c r="L201" s="32"/>
      <c r="M201" s="33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8.75" customHeight="1" x14ac:dyDescent="0.25">
      <c r="A202" s="27">
        <v>200</v>
      </c>
      <c r="B202" s="12" t="s">
        <v>218</v>
      </c>
      <c r="C202" s="8" t="str">
        <f>VLOOKUP(B202,ベルト種類!$A$1:H$489,2,FALSE)</f>
        <v>DJ</v>
      </c>
      <c r="D202" s="8">
        <v>1979</v>
      </c>
      <c r="E202" s="8" t="s">
        <v>474</v>
      </c>
      <c r="F202" s="9" t="str">
        <f>VLOOKUP(B202,ベルト種類!$A$1:$Z$400,8,FALSE)</f>
        <v>YG</v>
      </c>
      <c r="G202" s="8">
        <v>16808</v>
      </c>
      <c r="H202" s="8">
        <f>VLOOKUP(B202,ベルト種類!$A$1:$Z$1000,6,FALSE)</f>
        <v>3</v>
      </c>
      <c r="I202" s="9" t="str">
        <f>VLOOKUP(B202,ベルト種類!$A$1:$Z$400,7,FALSE)</f>
        <v>Blue</v>
      </c>
      <c r="J202" s="34">
        <v>36000</v>
      </c>
      <c r="K202" s="35">
        <f t="shared" si="3"/>
        <v>6156000</v>
      </c>
      <c r="L202" s="32"/>
      <c r="M202" s="33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8.75" customHeight="1" x14ac:dyDescent="0.25">
      <c r="A203" s="27">
        <v>201</v>
      </c>
      <c r="B203" s="12" t="s">
        <v>219</v>
      </c>
      <c r="C203" s="8" t="str">
        <f>VLOOKUP(B203,ベルト種類!$A$1:H$489,2,FALSE)</f>
        <v>DJ</v>
      </c>
      <c r="D203" s="8" t="s">
        <v>475</v>
      </c>
      <c r="E203" s="8" t="s">
        <v>482</v>
      </c>
      <c r="F203" s="9" t="str">
        <f>VLOOKUP(B203,ベルト種類!$A$1:$Z$400,8,FALSE)</f>
        <v>YG</v>
      </c>
      <c r="G203" s="8">
        <v>69178</v>
      </c>
      <c r="H203" s="8" t="str">
        <f>VLOOKUP(B203,ベルト種類!$A$1:$Z$1000,6,FALSE)</f>
        <v>PRESIDENT</v>
      </c>
      <c r="I203" s="9" t="str">
        <f>VLOOKUP(B203,ベルト種類!$A$1:$Z$400,7,FALSE)</f>
        <v>Brown</v>
      </c>
      <c r="J203" s="34">
        <v>12000</v>
      </c>
      <c r="K203" s="35">
        <f t="shared" si="3"/>
        <v>2052000</v>
      </c>
      <c r="L203" s="32"/>
      <c r="M203" s="33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8.75" customHeight="1" x14ac:dyDescent="0.25">
      <c r="A204" s="27">
        <v>202</v>
      </c>
      <c r="B204" s="12" t="s">
        <v>220</v>
      </c>
      <c r="C204" s="8" t="str">
        <f>VLOOKUP(B204,ベルト種類!$A$1:H$489,2,FALSE)</f>
        <v>OP</v>
      </c>
      <c r="D204" s="8">
        <v>2007</v>
      </c>
      <c r="E204" s="8" t="s">
        <v>496</v>
      </c>
      <c r="F204" s="9" t="str">
        <f>VLOOKUP(B204,ベルト種類!$A$1:$Z$400,8,FALSE)</f>
        <v>SS</v>
      </c>
      <c r="G204" s="8">
        <v>114200</v>
      </c>
      <c r="H204" s="8">
        <f>VLOOKUP(B204,ベルト種類!$A$1:$Z$1000,6,FALSE)</f>
        <v>3</v>
      </c>
      <c r="I204" s="9" t="str">
        <f>VLOOKUP(B204,ベルト種類!$A$1:$Z$400,7,FALSE)</f>
        <v>White</v>
      </c>
      <c r="J204" s="34">
        <v>6500</v>
      </c>
      <c r="K204" s="35">
        <f t="shared" si="3"/>
        <v>1111500</v>
      </c>
      <c r="L204" s="32"/>
      <c r="M204" s="33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8.75" customHeight="1" x14ac:dyDescent="0.25">
      <c r="A205" s="27">
        <v>203</v>
      </c>
      <c r="B205" s="12" t="s">
        <v>222</v>
      </c>
      <c r="C205" s="8" t="str">
        <f>VLOOKUP(B205,ベルト種類!$A$1:H$489,2,FALSE)</f>
        <v>DD</v>
      </c>
      <c r="D205" s="6">
        <v>2000</v>
      </c>
      <c r="E205" s="8" t="s">
        <v>473</v>
      </c>
      <c r="F205" s="9" t="str">
        <f>VLOOKUP(B205,ベルト種類!$A$1:$Z$400,8,FALSE)</f>
        <v>YG</v>
      </c>
      <c r="G205" s="8">
        <v>118208</v>
      </c>
      <c r="H205" s="8" t="str">
        <f>VLOOKUP(B205,ベルト種類!$A$1:$Z$1000,6,FALSE)</f>
        <v>PRESIDENT</v>
      </c>
      <c r="I205" s="9" t="str">
        <f>VLOOKUP(B205,ベルト種類!$A$1:$Z$400,7,FALSE)</f>
        <v>White</v>
      </c>
      <c r="J205" s="34">
        <v>28000</v>
      </c>
      <c r="K205" s="35">
        <f t="shared" si="3"/>
        <v>4788000</v>
      </c>
      <c r="L205" s="32"/>
      <c r="M205" s="33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8.75" customHeight="1" x14ac:dyDescent="0.25">
      <c r="A206" s="27">
        <v>204</v>
      </c>
      <c r="B206" s="12" t="s">
        <v>223</v>
      </c>
      <c r="C206" s="8" t="str">
        <f>VLOOKUP(B206,ベルト種類!$A$1:H$489,2,FALSE)</f>
        <v>DD</v>
      </c>
      <c r="D206" s="6">
        <v>2001</v>
      </c>
      <c r="E206" s="8" t="s">
        <v>473</v>
      </c>
      <c r="F206" s="9" t="str">
        <f>VLOOKUP(B206,ベルト種類!$A$1:$Z$400,8,FALSE)</f>
        <v>YG</v>
      </c>
      <c r="G206" s="8">
        <v>118238</v>
      </c>
      <c r="H206" s="8" t="str">
        <f>VLOOKUP(B206,ベルト種類!$A$1:$Z$1000,6,FALSE)</f>
        <v>PRESIDENT</v>
      </c>
      <c r="I206" s="9" t="str">
        <f>VLOOKUP(B206,ベルト種類!$A$1:$Z$400,7,FALSE)</f>
        <v>Silver</v>
      </c>
      <c r="J206" s="34">
        <v>31000</v>
      </c>
      <c r="K206" s="35">
        <f t="shared" si="3"/>
        <v>5301000</v>
      </c>
      <c r="L206" s="32"/>
      <c r="M206" s="33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8.75" customHeight="1" x14ac:dyDescent="0.25">
      <c r="A207" s="27">
        <v>205</v>
      </c>
      <c r="B207" s="12" t="s">
        <v>225</v>
      </c>
      <c r="C207" s="8" t="str">
        <f>VLOOKUP(B207,ベルト種類!$A$1:H$489,2,FALSE)</f>
        <v>DAYTONA</v>
      </c>
      <c r="D207" s="8">
        <v>2006</v>
      </c>
      <c r="E207" s="8" t="s">
        <v>474</v>
      </c>
      <c r="F207" s="9" t="str">
        <f>VLOOKUP(B207,ベルト種類!$A$1:$Z$400,8,FALSE)</f>
        <v>YG</v>
      </c>
      <c r="G207" s="8">
        <v>116528</v>
      </c>
      <c r="H207" s="8">
        <f>VLOOKUP(B207,ベルト種類!$A$1:$Z$1000,6,FALSE)</f>
        <v>3</v>
      </c>
      <c r="I207" s="9" t="str">
        <f>VLOOKUP(B207,ベルト種類!$A$1:$Z$400,7,FALSE)</f>
        <v>Champagne</v>
      </c>
      <c r="J207" s="34">
        <v>47000</v>
      </c>
      <c r="K207" s="35">
        <f t="shared" si="3"/>
        <v>8037000</v>
      </c>
      <c r="L207" s="32"/>
      <c r="M207" s="33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8.75" customHeight="1" x14ac:dyDescent="0.25">
      <c r="A208" s="27">
        <v>206</v>
      </c>
      <c r="B208" s="12" t="s">
        <v>226</v>
      </c>
      <c r="C208" s="8" t="str">
        <f>VLOOKUP(B208,ベルト種類!$A$1:H$489,2,FALSE)</f>
        <v>DAYTONA</v>
      </c>
      <c r="D208" s="8">
        <v>2008</v>
      </c>
      <c r="E208" s="8" t="s">
        <v>474</v>
      </c>
      <c r="F208" s="9" t="str">
        <f>VLOOKUP(B208,ベルト種類!$A$1:$Z$400,8,FALSE)</f>
        <v>YG</v>
      </c>
      <c r="G208" s="8">
        <v>116528</v>
      </c>
      <c r="H208" s="8" t="str">
        <f>VLOOKUP(B208,ベルト種類!$A$1:$Z$1000,6,FALSE)</f>
        <v>STRAP</v>
      </c>
      <c r="I208" s="9" t="str">
        <f>VLOOKUP(B208,ベルト種類!$A$1:$Z$400,7,FALSE)</f>
        <v xml:space="preserve">Other
</v>
      </c>
      <c r="J208" s="34">
        <v>120000</v>
      </c>
      <c r="K208" s="35">
        <f t="shared" si="3"/>
        <v>20520000</v>
      </c>
      <c r="L208" s="32"/>
      <c r="M208" s="33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8.75" customHeight="1" x14ac:dyDescent="0.25">
      <c r="A209" s="27">
        <v>207</v>
      </c>
      <c r="B209" s="12" t="s">
        <v>266</v>
      </c>
      <c r="C209" s="8" t="str">
        <f>VLOOKUP(B209,ベルト種類!$A$1:H$489,2,FALSE)</f>
        <v>DJ</v>
      </c>
      <c r="D209" s="8">
        <v>2005</v>
      </c>
      <c r="E209" s="8" t="s">
        <v>473</v>
      </c>
      <c r="F209" s="9" t="str">
        <f>VLOOKUP(B209,ベルト種類!$A$1:$Z$400,8,FALSE)</f>
        <v>SS</v>
      </c>
      <c r="G209" s="8">
        <v>116200</v>
      </c>
      <c r="H209" s="8">
        <f>VLOOKUP(B209,ベルト種類!$A$1:$Z$1000,6,FALSE)</f>
        <v>3</v>
      </c>
      <c r="I209" s="9" t="str">
        <f>VLOOKUP(B209,ベルト種類!$A$1:$Z$400,7,FALSE)</f>
        <v>Silver</v>
      </c>
      <c r="J209" s="34">
        <v>8500</v>
      </c>
      <c r="K209" s="35">
        <f t="shared" si="3"/>
        <v>1453500</v>
      </c>
      <c r="L209" s="32"/>
      <c r="M209" s="33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8.75" customHeight="1" x14ac:dyDescent="0.25">
      <c r="A210" s="27">
        <v>208</v>
      </c>
      <c r="B210" s="12" t="s">
        <v>227</v>
      </c>
      <c r="C210" s="8" t="str">
        <f>VLOOKUP(B210,ベルト種類!$A$1:H$489,2,FALSE)</f>
        <v>DJ</v>
      </c>
      <c r="D210" s="8" t="s">
        <v>475</v>
      </c>
      <c r="E210" s="8" t="s">
        <v>473</v>
      </c>
      <c r="F210" s="9" t="str">
        <f>VLOOKUP(B210,ベルト種類!$A$1:$Z$400,8,FALSE)</f>
        <v>SS</v>
      </c>
      <c r="G210" s="8">
        <v>116200</v>
      </c>
      <c r="H210" s="8">
        <f>VLOOKUP(B210,ベルト種類!$A$1:$Z$1000,6,FALSE)</f>
        <v>3</v>
      </c>
      <c r="I210" s="9" t="str">
        <f>VLOOKUP(B210,ベルト種類!$A$1:$Z$400,7,FALSE)</f>
        <v>Silver</v>
      </c>
      <c r="J210" s="34">
        <v>8500</v>
      </c>
      <c r="K210" s="35">
        <f t="shared" si="3"/>
        <v>1453500</v>
      </c>
      <c r="L210" s="32"/>
      <c r="M210" s="33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8.75" customHeight="1" x14ac:dyDescent="0.25">
      <c r="A211" s="27">
        <v>209</v>
      </c>
      <c r="B211" s="12" t="s">
        <v>269</v>
      </c>
      <c r="C211" s="8" t="str">
        <f>VLOOKUP(B211,ベルト種類!$A$1:H$489,2,FALSE)</f>
        <v>GMT</v>
      </c>
      <c r="D211" s="8" t="s">
        <v>475</v>
      </c>
      <c r="E211" s="8" t="s">
        <v>474</v>
      </c>
      <c r="F211" s="9" t="str">
        <f>VLOOKUP(B211,ベルト種類!$A$1:$Z$400,8,FALSE)</f>
        <v>SS</v>
      </c>
      <c r="G211" s="8">
        <v>116710</v>
      </c>
      <c r="H211" s="8">
        <f>VLOOKUP(B211,ベルト種類!$A$1:$Z$1000,6,FALSE)</f>
        <v>3</v>
      </c>
      <c r="I211" s="9" t="str">
        <f>VLOOKUP(B211,ベルト種類!$A$1:$Z$400,7,FALSE)</f>
        <v xml:space="preserve">Black
</v>
      </c>
      <c r="J211" s="34">
        <v>15000</v>
      </c>
      <c r="K211" s="35">
        <f t="shared" si="3"/>
        <v>2565000</v>
      </c>
      <c r="L211" s="32"/>
      <c r="M211" s="33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8.75" customHeight="1" x14ac:dyDescent="0.25">
      <c r="A212" s="27">
        <v>210</v>
      </c>
      <c r="B212" s="12" t="s">
        <v>271</v>
      </c>
      <c r="C212" s="8" t="str">
        <f>VLOOKUP(B212,ベルト種類!$A$1:H$489,2,FALSE)</f>
        <v>DAYTONA</v>
      </c>
      <c r="D212" s="8">
        <v>2001</v>
      </c>
      <c r="E212" s="8" t="s">
        <v>474</v>
      </c>
      <c r="F212" s="9" t="str">
        <f>VLOOKUP(B212,ベルト種類!$A$1:$Z$400,8,FALSE)</f>
        <v>YG</v>
      </c>
      <c r="G212" s="8">
        <v>116528</v>
      </c>
      <c r="H212" s="8">
        <f>VLOOKUP(B212,ベルト種類!$A$1:$Z$1000,6,FALSE)</f>
        <v>3</v>
      </c>
      <c r="I212" s="9" t="str">
        <f>VLOOKUP(B212,ベルト種類!$A$1:$Z$400,7,FALSE)</f>
        <v xml:space="preserve">Black
</v>
      </c>
      <c r="J212" s="34">
        <v>49000</v>
      </c>
      <c r="K212" s="35">
        <f t="shared" si="3"/>
        <v>8379000</v>
      </c>
      <c r="L212" s="32"/>
      <c r="M212" s="33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8.75" customHeight="1" x14ac:dyDescent="0.25">
      <c r="A213" s="27">
        <v>211</v>
      </c>
      <c r="B213" s="12" t="s">
        <v>228</v>
      </c>
      <c r="C213" s="8" t="str">
        <f>VLOOKUP(B213,ベルト種類!$A$1:H$489,2,FALSE)</f>
        <v>DAYTONA</v>
      </c>
      <c r="D213" s="6">
        <v>2007</v>
      </c>
      <c r="E213" s="8" t="s">
        <v>474</v>
      </c>
      <c r="F213" s="9" t="str">
        <f>VLOOKUP(B213,ベルト種類!$A$1:$Z$400,8,FALSE)</f>
        <v>WG</v>
      </c>
      <c r="G213" s="8">
        <v>116509</v>
      </c>
      <c r="H213" s="8">
        <f>VLOOKUP(B213,ベルト種類!$A$1:$Z$1000,6,FALSE)</f>
        <v>3</v>
      </c>
      <c r="I213" s="9" t="str">
        <f>VLOOKUP(B213,ベルト種類!$A$1:$Z$400,7,FALSE)</f>
        <v xml:space="preserve">Grey
</v>
      </c>
      <c r="J213" s="34">
        <v>42000</v>
      </c>
      <c r="K213" s="35">
        <f t="shared" si="3"/>
        <v>7182000</v>
      </c>
      <c r="L213" s="32"/>
      <c r="M213" s="33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8.75" customHeight="1" x14ac:dyDescent="0.25">
      <c r="A214" s="27">
        <v>212</v>
      </c>
      <c r="B214" s="12" t="s">
        <v>229</v>
      </c>
      <c r="C214" s="8" t="str">
        <f>VLOOKUP(B214,ベルト種類!$A$1:H$489,2,FALSE)</f>
        <v>DAYTONA</v>
      </c>
      <c r="D214" s="8" t="s">
        <v>475</v>
      </c>
      <c r="E214" s="8" t="s">
        <v>474</v>
      </c>
      <c r="F214" s="9" t="str">
        <f>VLOOKUP(B214,ベルト種類!$A$1:$Z$400,8,FALSE)</f>
        <v>WG</v>
      </c>
      <c r="G214" s="8">
        <v>116509</v>
      </c>
      <c r="H214" s="8">
        <f>VLOOKUP(B214,ベルト種類!$A$1:$Z$1000,6,FALSE)</f>
        <v>3</v>
      </c>
      <c r="I214" s="9" t="str">
        <f>VLOOKUP(B214,ベルト種類!$A$1:$Z$400,7,FALSE)</f>
        <v xml:space="preserve">Grey
</v>
      </c>
      <c r="J214" s="34">
        <v>42000</v>
      </c>
      <c r="K214" s="35">
        <f t="shared" si="3"/>
        <v>7182000</v>
      </c>
      <c r="L214" s="32"/>
      <c r="M214" s="33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8.75" customHeight="1" x14ac:dyDescent="0.25">
      <c r="A215" s="27">
        <v>213</v>
      </c>
      <c r="B215" s="12" t="s">
        <v>231</v>
      </c>
      <c r="C215" s="8" t="str">
        <f>VLOOKUP(B215,ベルト種類!$A$1:H$489,2,FALSE)</f>
        <v>DJ</v>
      </c>
      <c r="D215" s="8">
        <v>2005</v>
      </c>
      <c r="E215" s="8" t="s">
        <v>473</v>
      </c>
      <c r="F215" s="9" t="str">
        <f>VLOOKUP(B215,ベルト種類!$A$1:$Z$400,8,FALSE)</f>
        <v>SR</v>
      </c>
      <c r="G215" s="8">
        <v>116201</v>
      </c>
      <c r="H215" s="8">
        <f>VLOOKUP(B215,ベルト種類!$A$1:$Z$1000,6,FALSE)</f>
        <v>3</v>
      </c>
      <c r="I215" s="9" t="str">
        <f>VLOOKUP(B215,ベルト種類!$A$1:$Z$400,7,FALSE)</f>
        <v>Silver</v>
      </c>
      <c r="J215" s="34">
        <v>10000</v>
      </c>
      <c r="K215" s="35">
        <f t="shared" si="3"/>
        <v>1710000</v>
      </c>
      <c r="L215" s="32"/>
      <c r="M215" s="33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8.75" customHeight="1" x14ac:dyDescent="0.25">
      <c r="A216" s="27">
        <v>214</v>
      </c>
      <c r="B216" s="12" t="s">
        <v>232</v>
      </c>
      <c r="C216" s="8" t="str">
        <f>VLOOKUP(B216,ベルト種類!$A$1:H$489,2,FALSE)</f>
        <v>DJ</v>
      </c>
      <c r="D216" s="8">
        <v>2007</v>
      </c>
      <c r="E216" s="8" t="s">
        <v>473</v>
      </c>
      <c r="F216" s="9" t="str">
        <f>VLOOKUP(B216,ベルト種類!$A$1:$Z$400,8,FALSE)</f>
        <v>SW</v>
      </c>
      <c r="G216" s="8">
        <v>116234</v>
      </c>
      <c r="H216" s="8">
        <f>VLOOKUP(B216,ベルト種類!$A$1:$Z$1000,6,FALSE)</f>
        <v>3</v>
      </c>
      <c r="I216" s="9" t="str">
        <f>VLOOKUP(B216,ベルト種類!$A$1:$Z$400,7,FALSE)</f>
        <v>Black</v>
      </c>
      <c r="J216" s="34">
        <v>9600</v>
      </c>
      <c r="K216" s="35">
        <f t="shared" si="3"/>
        <v>1641600</v>
      </c>
      <c r="L216" s="32"/>
      <c r="M216" s="33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8.75" customHeight="1" x14ac:dyDescent="0.25">
      <c r="A217" s="27">
        <v>215</v>
      </c>
      <c r="B217" s="12" t="s">
        <v>233</v>
      </c>
      <c r="C217" s="8" t="str">
        <f>VLOOKUP(B217,ベルト種類!$A$1:H$489,2,FALSE)</f>
        <v>DJ</v>
      </c>
      <c r="D217" s="8" t="s">
        <v>475</v>
      </c>
      <c r="E217" s="8" t="s">
        <v>473</v>
      </c>
      <c r="F217" s="9" t="str">
        <f>VLOOKUP(B217,ベルト種類!$A$1:$Z$400,8,FALSE)</f>
        <v>SW</v>
      </c>
      <c r="G217" s="8">
        <v>116234</v>
      </c>
      <c r="H217" s="8">
        <f>VLOOKUP(B217,ベルト種類!$A$1:$Z$1000,6,FALSE)</f>
        <v>5</v>
      </c>
      <c r="I217" s="9" t="str">
        <f>VLOOKUP(B217,ベルト種類!$A$1:$Z$400,7,FALSE)</f>
        <v>Black</v>
      </c>
      <c r="J217" s="34">
        <v>9600</v>
      </c>
      <c r="K217" s="35">
        <f t="shared" si="3"/>
        <v>1641600</v>
      </c>
      <c r="L217" s="32"/>
      <c r="M217" s="33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8.75" customHeight="1" x14ac:dyDescent="0.25">
      <c r="A218" s="27">
        <v>216</v>
      </c>
      <c r="B218" s="12" t="s">
        <v>234</v>
      </c>
      <c r="C218" s="8" t="str">
        <f>VLOOKUP(B218,ベルト種類!$A$1:H$489,2,FALSE)</f>
        <v>SEA DWELLER</v>
      </c>
      <c r="D218" s="8" t="s">
        <v>475</v>
      </c>
      <c r="E218" s="8" t="s">
        <v>476</v>
      </c>
      <c r="F218" s="9" t="str">
        <f>VLOOKUP(B218,ベルト種類!$A$1:$Z$400,8,FALSE)</f>
        <v>SY</v>
      </c>
      <c r="G218" s="8">
        <v>326933</v>
      </c>
      <c r="H218" s="8">
        <f>VLOOKUP(B218,ベルト種類!$A$1:$Z$1000,6,FALSE)</f>
        <v>3</v>
      </c>
      <c r="I218" s="9" t="str">
        <f>VLOOKUP(B218,ベルト種類!$A$1:$Z$400,7,FALSE)</f>
        <v xml:space="preserve">Black
</v>
      </c>
      <c r="J218" s="34">
        <v>21500</v>
      </c>
      <c r="K218" s="35">
        <f t="shared" si="3"/>
        <v>3676500</v>
      </c>
      <c r="L218" s="32"/>
      <c r="M218" s="33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8.75" customHeight="1" x14ac:dyDescent="0.25">
      <c r="A219" s="27">
        <v>217</v>
      </c>
      <c r="B219" s="12" t="s">
        <v>235</v>
      </c>
      <c r="C219" s="8" t="str">
        <f>VLOOKUP(B219,ベルト種類!$A$1:H$489,2,FALSE)</f>
        <v>DJ</v>
      </c>
      <c r="D219" s="6">
        <v>2004</v>
      </c>
      <c r="E219" s="8" t="s">
        <v>473</v>
      </c>
      <c r="F219" s="9" t="str">
        <f>VLOOKUP(B219,ベルト種類!$A$1:$Z$400,8,FALSE)</f>
        <v>SW</v>
      </c>
      <c r="G219" s="8">
        <v>116264</v>
      </c>
      <c r="H219" s="8">
        <f>VLOOKUP(B219,ベルト種類!$A$1:$Z$1000,6,FALSE)</f>
        <v>5</v>
      </c>
      <c r="I219" s="9" t="str">
        <f>VLOOKUP(B219,ベルト種類!$A$1:$Z$400,7,FALSE)</f>
        <v>Black</v>
      </c>
      <c r="J219" s="34">
        <v>9000</v>
      </c>
      <c r="K219" s="35">
        <f t="shared" si="3"/>
        <v>1539000</v>
      </c>
      <c r="L219" s="32"/>
      <c r="M219" s="33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8.75" customHeight="1" x14ac:dyDescent="0.25">
      <c r="A220" s="27">
        <v>218</v>
      </c>
      <c r="B220" s="13" t="s">
        <v>238</v>
      </c>
      <c r="C220" s="8" t="str">
        <f>VLOOKUP(B220,ベルト種類!$A$1:H$489,2,FALSE)</f>
        <v>DJ</v>
      </c>
      <c r="D220" s="8">
        <v>2006</v>
      </c>
      <c r="E220" s="8" t="s">
        <v>494</v>
      </c>
      <c r="F220" s="9" t="str">
        <f>VLOOKUP(B220,ベルト種類!$A$1:$Z$400,8,FALSE)</f>
        <v>WG</v>
      </c>
      <c r="G220" s="8">
        <v>178279</v>
      </c>
      <c r="H220" s="8" t="str">
        <f>VLOOKUP(B220,ベルト種類!$A$1:$Z$1000,6,FALSE)</f>
        <v>PRESIDENT</v>
      </c>
      <c r="I220" s="9" t="str">
        <f>VLOOKUP(B220,ベルト種類!$A$1:$Z$400,7,FALSE)</f>
        <v>Black</v>
      </c>
      <c r="J220" s="34">
        <v>17100</v>
      </c>
      <c r="K220" s="35">
        <f t="shared" si="3"/>
        <v>2924100</v>
      </c>
      <c r="L220" s="32"/>
      <c r="M220" s="33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8.75" customHeight="1" x14ac:dyDescent="0.25">
      <c r="A221" s="27">
        <v>219</v>
      </c>
      <c r="B221" s="12" t="s">
        <v>240</v>
      </c>
      <c r="C221" s="8" t="str">
        <f>VLOOKUP(B221,ベルト種類!$A$1:H$489,2,FALSE)</f>
        <v>DD</v>
      </c>
      <c r="D221" s="11">
        <v>1984</v>
      </c>
      <c r="E221" s="8" t="s">
        <v>473</v>
      </c>
      <c r="F221" s="9" t="str">
        <f>VLOOKUP(B221,ベルト種類!$A$1:$Z$400,8,FALSE)</f>
        <v>YG</v>
      </c>
      <c r="G221" s="6">
        <v>18038</v>
      </c>
      <c r="H221" s="8" t="str">
        <f>VLOOKUP(B221,ベルト種類!$A$1:$Z$1000,6,FALSE)</f>
        <v>PRESIDENT</v>
      </c>
      <c r="I221" s="9" t="str">
        <f>VLOOKUP(B221,ベルト種類!$A$1:$Z$400,7,FALSE)</f>
        <v>Champagne</v>
      </c>
      <c r="J221" s="34">
        <v>21000</v>
      </c>
      <c r="K221" s="35">
        <f t="shared" si="3"/>
        <v>3591000</v>
      </c>
      <c r="L221" s="32"/>
      <c r="M221" s="33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8.75" customHeight="1" x14ac:dyDescent="0.25">
      <c r="A222" s="27">
        <v>220</v>
      </c>
      <c r="B222" s="12" t="s">
        <v>282</v>
      </c>
      <c r="C222" s="8" t="str">
        <f>VLOOKUP(B222,ベルト種類!$A$1:H$489,2,FALSE)</f>
        <v>DJ</v>
      </c>
      <c r="D222" s="8">
        <v>2006</v>
      </c>
      <c r="E222" s="8" t="s">
        <v>473</v>
      </c>
      <c r="F222" s="9" t="str">
        <f>VLOOKUP(B222,ベルト種類!$A$1:$Z$400,8,FALSE)</f>
        <v>SW</v>
      </c>
      <c r="G222" s="8">
        <v>116264</v>
      </c>
      <c r="H222" s="8">
        <f>VLOOKUP(B222,ベルト種類!$A$1:$Z$1000,6,FALSE)</f>
        <v>3</v>
      </c>
      <c r="I222" s="9" t="str">
        <f>VLOOKUP(B222,ベルト種類!$A$1:$Z$400,7,FALSE)</f>
        <v>Black</v>
      </c>
      <c r="J222" s="34">
        <v>9100</v>
      </c>
      <c r="K222" s="35">
        <f t="shared" si="3"/>
        <v>1556100</v>
      </c>
      <c r="L222" s="32"/>
      <c r="M222" s="33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8.75" customHeight="1" x14ac:dyDescent="0.25">
      <c r="A223" s="27">
        <v>221</v>
      </c>
      <c r="B223" s="12" t="s">
        <v>242</v>
      </c>
      <c r="C223" s="8" t="str">
        <f>VLOOKUP(B223,ベルト種類!$A$1:H$489,2,FALSE)</f>
        <v>DJ</v>
      </c>
      <c r="D223" s="8">
        <v>2010</v>
      </c>
      <c r="E223" s="8" t="s">
        <v>494</v>
      </c>
      <c r="F223" s="9" t="str">
        <f>VLOOKUP(B223,ベルト種類!$A$1:$Z$400,8,FALSE)</f>
        <v>SW</v>
      </c>
      <c r="G223" s="8">
        <v>178384</v>
      </c>
      <c r="H223" s="8">
        <f>VLOOKUP(B223,ベルト種類!$A$1:$Z$1000,6,FALSE)</f>
        <v>5</v>
      </c>
      <c r="I223" s="9" t="str">
        <f>VLOOKUP(B223,ベルト種類!$A$1:$Z$400,7,FALSE)</f>
        <v xml:space="preserve">Rose
</v>
      </c>
      <c r="J223" s="34">
        <v>14000</v>
      </c>
      <c r="K223" s="35">
        <f t="shared" si="3"/>
        <v>2394000</v>
      </c>
      <c r="L223" s="32"/>
      <c r="M223" s="33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8.75" customHeight="1" x14ac:dyDescent="0.25">
      <c r="A224" s="27">
        <v>222</v>
      </c>
      <c r="B224" s="12" t="s">
        <v>244</v>
      </c>
      <c r="C224" s="8" t="str">
        <f>VLOOKUP(B224,ベルト種類!$A$1:H$489,2,FALSE)</f>
        <v>EX2</v>
      </c>
      <c r="D224" s="8" t="s">
        <v>475</v>
      </c>
      <c r="E224" s="8" t="s">
        <v>474</v>
      </c>
      <c r="F224" s="9" t="str">
        <f>VLOOKUP(B224,ベルト種類!$A$1:$Z$400,8,FALSE)</f>
        <v>SS</v>
      </c>
      <c r="G224" s="8">
        <v>16570</v>
      </c>
      <c r="H224" s="8">
        <f>VLOOKUP(B224,ベルト種類!$A$1:$Z$1000,6,FALSE)</f>
        <v>3</v>
      </c>
      <c r="I224" s="9" t="str">
        <f>VLOOKUP(B224,ベルト種類!$A$1:$Z$400,7,FALSE)</f>
        <v>White</v>
      </c>
      <c r="J224" s="34">
        <v>10300</v>
      </c>
      <c r="K224" s="35">
        <f t="shared" si="3"/>
        <v>1761300</v>
      </c>
      <c r="L224" s="32"/>
      <c r="M224" s="33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8.75" customHeight="1" x14ac:dyDescent="0.25">
      <c r="A225" s="27">
        <v>223</v>
      </c>
      <c r="B225" s="12" t="s">
        <v>245</v>
      </c>
      <c r="C225" s="8" t="str">
        <f>VLOOKUP(B225,ベルト種類!$A$1:H$489,2,FALSE)</f>
        <v>EX2</v>
      </c>
      <c r="D225" s="8">
        <v>1993</v>
      </c>
      <c r="E225" s="8" t="s">
        <v>474</v>
      </c>
      <c r="F225" s="9" t="str">
        <f>VLOOKUP(B225,ベルト種類!$A$1:$Z$400,8,FALSE)</f>
        <v>SS</v>
      </c>
      <c r="G225" s="8">
        <v>16570</v>
      </c>
      <c r="H225" s="8">
        <f>VLOOKUP(B225,ベルト種類!$A$1:$Z$1000,6,FALSE)</f>
        <v>3</v>
      </c>
      <c r="I225" s="9" t="str">
        <f>VLOOKUP(B225,ベルト種類!$A$1:$Z$400,7,FALSE)</f>
        <v xml:space="preserve">White
</v>
      </c>
      <c r="J225" s="34">
        <v>10800</v>
      </c>
      <c r="K225" s="35">
        <f t="shared" si="3"/>
        <v>1846800</v>
      </c>
      <c r="L225" s="32"/>
      <c r="M225" s="33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8.75" customHeight="1" x14ac:dyDescent="0.25">
      <c r="A226" s="27">
        <v>224</v>
      </c>
      <c r="B226" s="12" t="s">
        <v>246</v>
      </c>
      <c r="C226" s="8" t="str">
        <f>VLOOKUP(B226,ベルト種類!$A$1:H$489,2,FALSE)</f>
        <v>YACHT</v>
      </c>
      <c r="D226" s="8" t="s">
        <v>475</v>
      </c>
      <c r="E226" s="8" t="s">
        <v>474</v>
      </c>
      <c r="F226" s="9" t="str">
        <f>VLOOKUP(B226,ベルト種類!$A$1:$Z$400,8,FALSE)</f>
        <v>SP</v>
      </c>
      <c r="G226" s="8">
        <v>16622</v>
      </c>
      <c r="H226" s="8">
        <f>VLOOKUP(B226,ベルト種類!$A$1:$Z$1000,6,FALSE)</f>
        <v>3</v>
      </c>
      <c r="I226" s="9" t="str">
        <f>VLOOKUP(B226,ベルト種類!$A$1:$Z$400,7,FALSE)</f>
        <v xml:space="preserve">Silver
</v>
      </c>
      <c r="J226" s="34">
        <v>12400</v>
      </c>
      <c r="K226" s="35">
        <f t="shared" si="3"/>
        <v>2120400</v>
      </c>
      <c r="L226" s="32"/>
      <c r="M226" s="33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8.75" customHeight="1" x14ac:dyDescent="0.25">
      <c r="A227" s="27">
        <v>225</v>
      </c>
      <c r="B227" s="12" t="s">
        <v>248</v>
      </c>
      <c r="C227" s="8" t="str">
        <f>VLOOKUP(B227,ベルト種類!$A$1:H$489,2,FALSE)</f>
        <v>SUB</v>
      </c>
      <c r="D227" s="8">
        <v>2002</v>
      </c>
      <c r="E227" s="8" t="s">
        <v>474</v>
      </c>
      <c r="F227" s="9" t="str">
        <f>VLOOKUP(B227,ベルト種類!$A$1:$Z$400,8,FALSE)</f>
        <v>WG</v>
      </c>
      <c r="G227" s="8">
        <v>116515</v>
      </c>
      <c r="H227" s="8">
        <f>VLOOKUP(B227,ベルト種類!$A$1:$Z$1000,6,FALSE)</f>
        <v>3</v>
      </c>
      <c r="I227" s="9" t="str">
        <f>VLOOKUP(B227,ベルト種類!$A$1:$Z$400,7,FALSE)</f>
        <v xml:space="preserve">Black
</v>
      </c>
      <c r="J227" s="34">
        <v>12000</v>
      </c>
      <c r="K227" s="35">
        <f t="shared" si="3"/>
        <v>2052000</v>
      </c>
      <c r="L227" s="32"/>
      <c r="M227" s="33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8.75" customHeight="1" x14ac:dyDescent="0.25">
      <c r="A228" s="27">
        <v>226</v>
      </c>
      <c r="B228" s="12" t="s">
        <v>249</v>
      </c>
      <c r="C228" s="8" t="str">
        <f>VLOOKUP(B228,ベルト種類!$A$1:H$489,2,FALSE)</f>
        <v>SEA DWELLER</v>
      </c>
      <c r="D228" s="8">
        <v>2004</v>
      </c>
      <c r="E228" s="8" t="s">
        <v>474</v>
      </c>
      <c r="F228" s="9" t="str">
        <f>VLOOKUP(B228,ベルト種類!$A$1:$Z$400,8,FALSE)</f>
        <v>RG</v>
      </c>
      <c r="G228" s="8">
        <v>116515</v>
      </c>
      <c r="H228" s="8">
        <f>VLOOKUP(B228,ベルト種類!$A$1:$Z$1000,6,FALSE)</f>
        <v>3</v>
      </c>
      <c r="I228" s="9" t="str">
        <f>VLOOKUP(B228,ベルト種類!$A$1:$Z$400,7,FALSE)</f>
        <v>Black</v>
      </c>
      <c r="J228" s="34">
        <v>12000</v>
      </c>
      <c r="K228" s="35">
        <f t="shared" si="3"/>
        <v>2052000</v>
      </c>
      <c r="L228" s="32"/>
      <c r="M228" s="33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8.75" customHeight="1" x14ac:dyDescent="0.25">
      <c r="A229" s="27">
        <v>227</v>
      </c>
      <c r="B229" s="12" t="s">
        <v>250</v>
      </c>
      <c r="C229" s="8" t="str">
        <f>VLOOKUP(B229,ベルト種類!$A$1:H$489,2,FALSE)</f>
        <v>DJ</v>
      </c>
      <c r="D229" s="8">
        <v>2004</v>
      </c>
      <c r="E229" s="8" t="s">
        <v>474</v>
      </c>
      <c r="F229" s="9" t="str">
        <f>VLOOKUP(B229,ベルト種類!$A$1:$Z$400,8,FALSE)</f>
        <v>YG</v>
      </c>
      <c r="G229" s="8">
        <v>116515</v>
      </c>
      <c r="H229" s="8">
        <f>VLOOKUP(B229,ベルト種類!$A$1:$Z$1000,6,FALSE)</f>
        <v>3</v>
      </c>
      <c r="I229" s="9" t="str">
        <f>VLOOKUP(B229,ベルト種類!$A$1:$Z$400,7,FALSE)</f>
        <v>Black</v>
      </c>
      <c r="J229" s="34">
        <v>12100</v>
      </c>
      <c r="K229" s="35">
        <f t="shared" si="3"/>
        <v>2069100</v>
      </c>
      <c r="L229" s="32"/>
      <c r="M229" s="33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8.75" customHeight="1" x14ac:dyDescent="0.25">
      <c r="A230" s="27">
        <v>228</v>
      </c>
      <c r="B230" s="12" t="s">
        <v>251</v>
      </c>
      <c r="C230" s="8" t="str">
        <f>VLOOKUP(B230,ベルト種類!$A$1:H$489,2,FALSE)</f>
        <v>DAYTONA</v>
      </c>
      <c r="D230" s="6">
        <v>2005</v>
      </c>
      <c r="E230" s="8" t="s">
        <v>474</v>
      </c>
      <c r="F230" s="9" t="str">
        <f>VLOOKUP(B230,ベルト種類!$A$1:$Z$400,8,FALSE)</f>
        <v>WG</v>
      </c>
      <c r="G230" s="8">
        <v>116519</v>
      </c>
      <c r="H230" s="8" t="str">
        <f>VLOOKUP(B230,ベルト種類!$A$1:$Z$1000,6,FALSE)</f>
        <v>STRAP</v>
      </c>
      <c r="I230" s="9" t="str">
        <f>VLOOKUP(B230,ベルト種類!$A$1:$Z$400,7,FALSE)</f>
        <v xml:space="preserve">Chrysopras
</v>
      </c>
      <c r="J230" s="34">
        <v>85000</v>
      </c>
      <c r="K230" s="35">
        <f t="shared" si="3"/>
        <v>14535000</v>
      </c>
      <c r="L230" s="32"/>
      <c r="M230" s="33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8.75" customHeight="1" x14ac:dyDescent="0.25">
      <c r="A231" s="27">
        <v>229</v>
      </c>
      <c r="B231" s="12" t="s">
        <v>252</v>
      </c>
      <c r="C231" s="8" t="str">
        <f>VLOOKUP(B231,ベルト種類!$A$1:H$489,2,FALSE)</f>
        <v>DAYTONA</v>
      </c>
      <c r="D231" s="8">
        <v>2005</v>
      </c>
      <c r="E231" s="8" t="s">
        <v>474</v>
      </c>
      <c r="F231" s="9" t="str">
        <f>VLOOKUP(B231,ベルト種類!$A$1:$Z$400,8,FALSE)</f>
        <v>YG</v>
      </c>
      <c r="G231" s="8">
        <v>116518</v>
      </c>
      <c r="H231" s="8" t="str">
        <f>VLOOKUP(B231,ベルト種類!$A$1:$Z$1000,6,FALSE)</f>
        <v>STRAP</v>
      </c>
      <c r="I231" s="9" t="str">
        <f>VLOOKUP(B231,ベルト種類!$A$1:$Z$400,7,FALSE)</f>
        <v xml:space="preserve">White
</v>
      </c>
      <c r="J231" s="34">
        <v>36000</v>
      </c>
      <c r="K231" s="35">
        <f t="shared" si="3"/>
        <v>6156000</v>
      </c>
      <c r="L231" s="32"/>
      <c r="M231" s="33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8.75" customHeight="1" x14ac:dyDescent="0.25">
      <c r="A232" s="27">
        <v>230</v>
      </c>
      <c r="B232" s="12" t="s">
        <v>253</v>
      </c>
      <c r="C232" s="8" t="str">
        <f>VLOOKUP(B232,ベルト種類!$A$1:H$489,2,FALSE)</f>
        <v>DAYTONA</v>
      </c>
      <c r="D232" s="8" t="s">
        <v>475</v>
      </c>
      <c r="E232" s="8" t="s">
        <v>474</v>
      </c>
      <c r="F232" s="9" t="str">
        <f>VLOOKUP(B232,ベルト種類!$A$1:$Z$400,8,FALSE)</f>
        <v>RG</v>
      </c>
      <c r="G232" s="8">
        <v>116515</v>
      </c>
      <c r="H232" s="8" t="str">
        <f>VLOOKUP(B232,ベルト種類!$A$1:$Z$1000,6,FALSE)</f>
        <v>STRAP</v>
      </c>
      <c r="I232" s="9" t="str">
        <f>VLOOKUP(B232,ベルト種類!$A$1:$Z$400,7,FALSE)</f>
        <v xml:space="preserve">Brown
</v>
      </c>
      <c r="J232" s="34">
        <v>45000</v>
      </c>
      <c r="K232" s="35">
        <f t="shared" si="3"/>
        <v>7695000</v>
      </c>
      <c r="L232" s="32"/>
      <c r="M232" s="33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8.75" customHeight="1" x14ac:dyDescent="0.25">
      <c r="A233" s="27">
        <v>231</v>
      </c>
      <c r="B233" s="12" t="s">
        <v>255</v>
      </c>
      <c r="C233" s="8" t="str">
        <f>VLOOKUP(B233,ベルト種類!$A$1:H$489,2,FALSE)</f>
        <v>DAYTONA</v>
      </c>
      <c r="D233" s="6">
        <v>2007</v>
      </c>
      <c r="E233" s="8" t="s">
        <v>474</v>
      </c>
      <c r="F233" s="9" t="str">
        <f>VLOOKUP(B233,ベルト種類!$A$1:$Z$400,8,FALSE)</f>
        <v>SS</v>
      </c>
      <c r="G233" s="8">
        <v>116520</v>
      </c>
      <c r="H233" s="8">
        <f>VLOOKUP(B233,ベルト種類!$A$1:$Z$1000,6,FALSE)</f>
        <v>3</v>
      </c>
      <c r="I233" s="9" t="str">
        <f>VLOOKUP(B233,ベルト種類!$A$1:$Z$400,7,FALSE)</f>
        <v>Black</v>
      </c>
      <c r="J233" s="34">
        <v>25500</v>
      </c>
      <c r="K233" s="35">
        <f t="shared" si="3"/>
        <v>4360500</v>
      </c>
      <c r="L233" s="32"/>
      <c r="M233" s="33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8.75" customHeight="1" x14ac:dyDescent="0.25">
      <c r="A234" s="27">
        <v>232</v>
      </c>
      <c r="B234" s="12" t="s">
        <v>256</v>
      </c>
      <c r="C234" s="8" t="str">
        <f>VLOOKUP(B234,ベルト種類!$A$1:H$489,2,FALSE)</f>
        <v>DAYTONA</v>
      </c>
      <c r="D234" s="11">
        <v>2005</v>
      </c>
      <c r="E234" s="8" t="s">
        <v>474</v>
      </c>
      <c r="F234" s="9" t="str">
        <f>VLOOKUP(B234,ベルト種類!$A$1:$Z$400,8,FALSE)</f>
        <v>YG</v>
      </c>
      <c r="G234" s="8">
        <v>116528</v>
      </c>
      <c r="H234" s="8">
        <f>VLOOKUP(B234,ベルト種類!$A$1:$Z$1000,6,FALSE)</f>
        <v>3</v>
      </c>
      <c r="I234" s="9" t="str">
        <f>VLOOKUP(B234,ベルト種類!$A$1:$Z$400,7,FALSE)</f>
        <v xml:space="preserve">Black
</v>
      </c>
      <c r="J234" s="34">
        <v>47000</v>
      </c>
      <c r="K234" s="35">
        <f t="shared" si="3"/>
        <v>8037000</v>
      </c>
      <c r="L234" s="32"/>
      <c r="M234" s="33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8.75" customHeight="1" x14ac:dyDescent="0.25">
      <c r="A235" s="27">
        <v>233</v>
      </c>
      <c r="B235" s="12" t="s">
        <v>257</v>
      </c>
      <c r="C235" s="8" t="str">
        <f>VLOOKUP(B235,ベルト種類!$A$1:H$489,2,FALSE)</f>
        <v>DAYTONA</v>
      </c>
      <c r="D235" s="6">
        <v>2006</v>
      </c>
      <c r="E235" s="8" t="s">
        <v>474</v>
      </c>
      <c r="F235" s="9" t="str">
        <f>VLOOKUP(B235,ベルト種類!$A$1:$Z$400,8,FALSE)</f>
        <v>SY</v>
      </c>
      <c r="G235" s="8">
        <v>116523</v>
      </c>
      <c r="H235" s="8">
        <f>VLOOKUP(B235,ベルト種類!$A$1:$Z$1000,6,FALSE)</f>
        <v>3</v>
      </c>
      <c r="I235" s="9" t="str">
        <f>VLOOKUP(B235,ベルト種類!$A$1:$Z$400,7,FALSE)</f>
        <v>White</v>
      </c>
      <c r="J235" s="34">
        <v>23500</v>
      </c>
      <c r="K235" s="35">
        <f t="shared" si="3"/>
        <v>4018500</v>
      </c>
      <c r="L235" s="32"/>
      <c r="M235" s="33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8.75" customHeight="1" x14ac:dyDescent="0.25">
      <c r="A236" s="27">
        <v>234</v>
      </c>
      <c r="B236" s="12" t="s">
        <v>258</v>
      </c>
      <c r="C236" s="8" t="str">
        <f>VLOOKUP(B236,ベルト種類!$A$1:H$489,2,FALSE)</f>
        <v>DAYTONA</v>
      </c>
      <c r="D236" s="6">
        <v>2007</v>
      </c>
      <c r="E236" s="8" t="s">
        <v>474</v>
      </c>
      <c r="F236" s="9" t="str">
        <f>VLOOKUP(B236,ベルト種類!$A$1:$Z$400,8,FALSE)</f>
        <v>YG</v>
      </c>
      <c r="G236" s="8">
        <v>116518</v>
      </c>
      <c r="H236" s="8" t="str">
        <f>VLOOKUP(B236,ベルト種類!$A$1:$Z$1000,6,FALSE)</f>
        <v>STRAP</v>
      </c>
      <c r="I236" s="9" t="str">
        <f>VLOOKUP(B236,ベルト種類!$A$1:$Z$400,7,FALSE)</f>
        <v xml:space="preserve">Black
</v>
      </c>
      <c r="J236" s="34">
        <v>37000</v>
      </c>
      <c r="K236" s="35">
        <f t="shared" si="3"/>
        <v>6327000</v>
      </c>
      <c r="L236" s="32"/>
      <c r="M236" s="33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8.75" customHeight="1" x14ac:dyDescent="0.25">
      <c r="A237" s="27">
        <v>235</v>
      </c>
      <c r="B237" s="13" t="s">
        <v>259</v>
      </c>
      <c r="C237" s="8" t="str">
        <f>VLOOKUP(B237,ベルト種類!$A$1:H$489,2,FALSE)</f>
        <v>EX2</v>
      </c>
      <c r="D237" s="8">
        <v>1999</v>
      </c>
      <c r="E237" s="8" t="s">
        <v>474</v>
      </c>
      <c r="F237" s="9" t="str">
        <f>VLOOKUP(B237,ベルト種類!$A$1:$Z$400,8,FALSE)</f>
        <v>SS</v>
      </c>
      <c r="G237" s="8">
        <v>16570</v>
      </c>
      <c r="H237" s="8">
        <f>VLOOKUP(B237,ベルト種類!$A$1:$Z$1000,6,FALSE)</f>
        <v>3</v>
      </c>
      <c r="I237" s="9" t="str">
        <f>VLOOKUP(B237,ベルト種類!$A$1:$Z$400,7,FALSE)</f>
        <v>Black</v>
      </c>
      <c r="J237" s="34">
        <v>9600</v>
      </c>
      <c r="K237" s="35">
        <f t="shared" si="3"/>
        <v>1641600</v>
      </c>
      <c r="L237" s="32"/>
      <c r="M237" s="33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8.75" customHeight="1" x14ac:dyDescent="0.25">
      <c r="A238" s="27">
        <v>236</v>
      </c>
      <c r="B238" s="12" t="s">
        <v>260</v>
      </c>
      <c r="C238" s="8" t="str">
        <f>VLOOKUP(B238,ベルト種類!$A$1:H$489,2,FALSE)</f>
        <v>EX</v>
      </c>
      <c r="D238" s="6">
        <v>2004</v>
      </c>
      <c r="E238" s="8" t="s">
        <v>473</v>
      </c>
      <c r="F238" s="9" t="str">
        <f>VLOOKUP(B238,ベルト種類!$A$1:$Z$400,8,FALSE)</f>
        <v>SS</v>
      </c>
      <c r="G238" s="8">
        <v>114270</v>
      </c>
      <c r="H238" s="8">
        <f>VLOOKUP(B238,ベルト種類!$A$1:$Z$1000,6,FALSE)</f>
        <v>3</v>
      </c>
      <c r="I238" s="9" t="str">
        <f>VLOOKUP(B238,ベルト種類!$A$1:$Z$400,7,FALSE)</f>
        <v>Black</v>
      </c>
      <c r="J238" s="34">
        <v>7500</v>
      </c>
      <c r="K238" s="35">
        <f t="shared" si="3"/>
        <v>1282500</v>
      </c>
      <c r="L238" s="32"/>
      <c r="M238" s="33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8.75" customHeight="1" x14ac:dyDescent="0.25">
      <c r="A239" s="27">
        <v>237</v>
      </c>
      <c r="B239" s="13" t="s">
        <v>261</v>
      </c>
      <c r="C239" s="8" t="str">
        <f>VLOOKUP(B239,ベルト種類!$A$1:H$489,2,FALSE)</f>
        <v>EX</v>
      </c>
      <c r="D239" s="8">
        <v>2004</v>
      </c>
      <c r="E239" s="8" t="s">
        <v>473</v>
      </c>
      <c r="F239" s="9" t="str">
        <f>VLOOKUP(B239,ベルト種類!$A$1:$Z$400,8,FALSE)</f>
        <v>SS</v>
      </c>
      <c r="G239" s="8">
        <v>114270</v>
      </c>
      <c r="H239" s="8">
        <f>VLOOKUP(B239,ベルト種類!$A$1:$Z$1000,6,FALSE)</f>
        <v>3</v>
      </c>
      <c r="I239" s="9" t="str">
        <f>VLOOKUP(B239,ベルト種類!$A$1:$Z$400,7,FALSE)</f>
        <v>Black</v>
      </c>
      <c r="J239" s="34">
        <v>7500</v>
      </c>
      <c r="K239" s="35">
        <f t="shared" si="3"/>
        <v>1282500</v>
      </c>
      <c r="L239" s="32"/>
      <c r="M239" s="33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8.75" customHeight="1" x14ac:dyDescent="0.25">
      <c r="A240" s="27">
        <v>238</v>
      </c>
      <c r="B240" s="12" t="s">
        <v>263</v>
      </c>
      <c r="C240" s="8" t="str">
        <f>VLOOKUP(B240,ベルト種類!$A$1:H$489,2,FALSE)</f>
        <v>EX2</v>
      </c>
      <c r="D240" s="6">
        <v>2002</v>
      </c>
      <c r="E240" s="8" t="s">
        <v>474</v>
      </c>
      <c r="F240" s="9" t="str">
        <f>VLOOKUP(B240,ベルト種類!$A$1:$Z$400,8,FALSE)</f>
        <v>SS</v>
      </c>
      <c r="G240" s="8">
        <v>16570</v>
      </c>
      <c r="H240" s="8">
        <f>VLOOKUP(B240,ベルト種類!$A$1:$Z$1000,6,FALSE)</f>
        <v>3</v>
      </c>
      <c r="I240" s="9" t="str">
        <f>VLOOKUP(B240,ベルト種類!$A$1:$Z$400,7,FALSE)</f>
        <v>White</v>
      </c>
      <c r="J240" s="34">
        <v>9900</v>
      </c>
      <c r="K240" s="35">
        <f t="shared" si="3"/>
        <v>1692900</v>
      </c>
      <c r="L240" s="32"/>
      <c r="M240" s="33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8.75" customHeight="1" x14ac:dyDescent="0.25">
      <c r="A241" s="27">
        <v>239</v>
      </c>
      <c r="B241" s="12" t="s">
        <v>264</v>
      </c>
      <c r="C241" s="8" t="str">
        <f>VLOOKUP(B241,ベルト種類!$A$1:H$489,2,FALSE)</f>
        <v>YACHT</v>
      </c>
      <c r="D241" s="8">
        <v>2002</v>
      </c>
      <c r="E241" s="8" t="s">
        <v>474</v>
      </c>
      <c r="F241" s="9" t="str">
        <f>VLOOKUP(B241,ベルト種類!$A$1:$Z$400,8,FALSE)</f>
        <v>YG</v>
      </c>
      <c r="G241" s="8">
        <v>16628</v>
      </c>
      <c r="H241" s="8">
        <f>VLOOKUP(B241,ベルト種類!$A$1:$Z$1000,6,FALSE)</f>
        <v>3</v>
      </c>
      <c r="I241" s="9" t="str">
        <f>VLOOKUP(B241,ベルト種類!$A$1:$Z$400,7,FALSE)</f>
        <v>Mother-of-pearl</v>
      </c>
      <c r="J241" s="34">
        <v>31000</v>
      </c>
      <c r="K241" s="35">
        <f t="shared" si="3"/>
        <v>5301000</v>
      </c>
      <c r="L241" s="32"/>
      <c r="M241" s="33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8.75" customHeight="1" x14ac:dyDescent="0.25">
      <c r="A242" s="27">
        <v>240</v>
      </c>
      <c r="B242" s="12" t="s">
        <v>267</v>
      </c>
      <c r="C242" s="8" t="str">
        <f>VLOOKUP(B242,ベルト種類!$A$1:H$489,2,FALSE)</f>
        <v>その他</v>
      </c>
      <c r="D242" s="8">
        <v>2008</v>
      </c>
      <c r="E242" s="8" t="s">
        <v>474</v>
      </c>
      <c r="F242" s="9" t="str">
        <f>VLOOKUP(B242,ベルト種類!$A$1:$Z$400,8,FALSE)</f>
        <v>SS</v>
      </c>
      <c r="G242" s="8">
        <v>116400</v>
      </c>
      <c r="H242" s="8">
        <f>VLOOKUP(B242,ベルト種類!$A$1:$Z$1000,6,FALSE)</f>
        <v>3</v>
      </c>
      <c r="I242" s="9" t="str">
        <f>VLOOKUP(B242,ベルト種類!$A$1:$Z$400,7,FALSE)</f>
        <v xml:space="preserve">Black
</v>
      </c>
      <c r="J242" s="34">
        <v>12400</v>
      </c>
      <c r="K242" s="35">
        <f t="shared" si="3"/>
        <v>2120400</v>
      </c>
      <c r="L242" s="32"/>
      <c r="M242" s="33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8.75" customHeight="1" x14ac:dyDescent="0.25">
      <c r="A243" s="27">
        <v>241</v>
      </c>
      <c r="B243" s="12" t="s">
        <v>268</v>
      </c>
      <c r="C243" s="8" t="str">
        <f>VLOOKUP(B243,ベルト種類!$A$1:H$489,2,FALSE)</f>
        <v>DJ</v>
      </c>
      <c r="D243" s="8">
        <v>1999</v>
      </c>
      <c r="E243" s="8" t="s">
        <v>473</v>
      </c>
      <c r="F243" s="9" t="str">
        <f>VLOOKUP(B243,ベルト種類!$A$1:$Z$400,8,FALSE)</f>
        <v>SW</v>
      </c>
      <c r="G243" s="8">
        <v>16234</v>
      </c>
      <c r="H243" s="8">
        <f>VLOOKUP(B243,ベルト種類!$A$1:$Z$1000,6,FALSE)</f>
        <v>5</v>
      </c>
      <c r="I243" s="9" t="str">
        <f>VLOOKUP(B243,ベルト種類!$A$1:$Z$400,7,FALSE)</f>
        <v>Silver</v>
      </c>
      <c r="J243" s="34">
        <v>7200</v>
      </c>
      <c r="K243" s="35">
        <f t="shared" si="3"/>
        <v>1231200</v>
      </c>
      <c r="L243" s="32"/>
      <c r="M243" s="33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8.75" customHeight="1" x14ac:dyDescent="0.25">
      <c r="A244" s="27">
        <v>242</v>
      </c>
      <c r="B244" s="13" t="s">
        <v>272</v>
      </c>
      <c r="C244" s="8" t="str">
        <f>VLOOKUP(B244,ベルト種類!$A$1:H$489,2,FALSE)</f>
        <v>DD</v>
      </c>
      <c r="D244" s="11" t="s">
        <v>475</v>
      </c>
      <c r="E244" s="8" t="s">
        <v>474</v>
      </c>
      <c r="F244" s="9" t="str">
        <f>VLOOKUP(B244,ベルト種類!$A$1:$Z$400,8,FALSE)</f>
        <v>PT</v>
      </c>
      <c r="G244" s="8">
        <v>228206</v>
      </c>
      <c r="H244" s="8">
        <f>VLOOKUP(B244,ベルト種類!$A$1:$Z$1000,6,FALSE)</f>
        <v>3</v>
      </c>
      <c r="I244" s="9" t="str">
        <f>VLOOKUP(B244,ベルト種類!$A$1:$Z$400,7,FALSE)</f>
        <v xml:space="preserve">Blue
</v>
      </c>
      <c r="J244" s="34">
        <v>69000</v>
      </c>
      <c r="K244" s="35">
        <f t="shared" si="3"/>
        <v>11799000</v>
      </c>
      <c r="L244" s="32"/>
      <c r="M244" s="33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8.75" customHeight="1" x14ac:dyDescent="0.25">
      <c r="A245" s="27">
        <v>243</v>
      </c>
      <c r="B245" s="12" t="s">
        <v>273</v>
      </c>
      <c r="C245" s="8" t="str">
        <f>VLOOKUP(B245,ベルト種類!$A$1:H$489,2,FALSE)</f>
        <v>DJ</v>
      </c>
      <c r="D245" s="6">
        <v>1991</v>
      </c>
      <c r="E245" s="8" t="s">
        <v>473</v>
      </c>
      <c r="F245" s="9" t="str">
        <f>VLOOKUP(B245,ベルト種類!$A$1:$Z$400,8,FALSE)</f>
        <v>SW</v>
      </c>
      <c r="G245" s="8">
        <v>16264</v>
      </c>
      <c r="H245" s="8">
        <f>VLOOKUP(B245,ベルト種類!$A$1:$Z$1000,6,FALSE)</f>
        <v>3</v>
      </c>
      <c r="I245" s="9" t="str">
        <f>VLOOKUP(B245,ベルト種類!$A$1:$Z$400,7,FALSE)</f>
        <v>Black</v>
      </c>
      <c r="J245" s="34">
        <v>7600</v>
      </c>
      <c r="K245" s="35">
        <f t="shared" si="3"/>
        <v>1299600</v>
      </c>
      <c r="L245" s="32"/>
      <c r="M245" s="33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8.75" customHeight="1" x14ac:dyDescent="0.25">
      <c r="A246" s="27">
        <v>244</v>
      </c>
      <c r="B246" s="12" t="s">
        <v>274</v>
      </c>
      <c r="C246" s="8" t="str">
        <f>VLOOKUP(B246,ベルト種類!$A$1:H$489,2,FALSE)</f>
        <v>OP</v>
      </c>
      <c r="D246" s="8">
        <v>2006</v>
      </c>
      <c r="E246" s="8" t="s">
        <v>496</v>
      </c>
      <c r="F246" s="9" t="str">
        <f>VLOOKUP(B246,ベルト種類!$A$1:$Z$400,8,FALSE)</f>
        <v>SS</v>
      </c>
      <c r="G246" s="8">
        <v>114200</v>
      </c>
      <c r="H246" s="8">
        <f>VLOOKUP(B246,ベルト種類!$A$1:$Z$1000,6,FALSE)</f>
        <v>3</v>
      </c>
      <c r="I246" s="9" t="str">
        <f>VLOOKUP(B246,ベルト種類!$A$1:$Z$400,7,FALSE)</f>
        <v>Silver</v>
      </c>
      <c r="J246" s="34">
        <v>6600</v>
      </c>
      <c r="K246" s="35">
        <f t="shared" si="3"/>
        <v>1128600</v>
      </c>
      <c r="L246" s="32"/>
      <c r="M246" s="33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8.75" customHeight="1" x14ac:dyDescent="0.25">
      <c r="A247" s="27">
        <v>245</v>
      </c>
      <c r="B247" s="12" t="s">
        <v>276</v>
      </c>
      <c r="C247" s="8" t="str">
        <f>VLOOKUP(B247,ベルト種類!$A$1:H$489,2,FALSE)</f>
        <v>OP</v>
      </c>
      <c r="D247" s="8" t="s">
        <v>475</v>
      </c>
      <c r="E247" s="8" t="s">
        <v>500</v>
      </c>
      <c r="F247" s="9" t="str">
        <f>VLOOKUP(B247,ベルト種類!$A$1:$Z$400,8,FALSE)</f>
        <v>SS</v>
      </c>
      <c r="G247" s="8">
        <v>114300</v>
      </c>
      <c r="H247" s="8">
        <f>VLOOKUP(B247,ベルト種類!$A$1:$Z$1000,6,FALSE)</f>
        <v>3</v>
      </c>
      <c r="I247" s="9" t="str">
        <f>VLOOKUP(B247,ベルト種類!$A$1:$Z$400,7,FALSE)</f>
        <v xml:space="preserve">Grey
</v>
      </c>
      <c r="J247" s="34">
        <v>9800</v>
      </c>
      <c r="K247" s="35">
        <f t="shared" si="3"/>
        <v>1675800</v>
      </c>
      <c r="L247" s="32"/>
      <c r="M247" s="33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8.75" customHeight="1" x14ac:dyDescent="0.25">
      <c r="A248" s="27">
        <v>246</v>
      </c>
      <c r="B248" s="12" t="s">
        <v>278</v>
      </c>
      <c r="C248" s="8" t="str">
        <f>VLOOKUP(B248,ベルト種類!$A$1:H$489,2,FALSE)</f>
        <v>DJ</v>
      </c>
      <c r="D248" s="6">
        <v>2002</v>
      </c>
      <c r="E248" s="8" t="s">
        <v>494</v>
      </c>
      <c r="F248" s="9" t="str">
        <f>VLOOKUP(B248,ベルト種類!$A$1:$Z$400,8,FALSE)</f>
        <v>SS</v>
      </c>
      <c r="G248" s="8">
        <v>78240</v>
      </c>
      <c r="H248" s="8">
        <f>VLOOKUP(B248,ベルト種類!$A$1:$Z$1000,6,FALSE)</f>
        <v>3</v>
      </c>
      <c r="I248" s="9" t="str">
        <f>VLOOKUP(B248,ベルト種類!$A$1:$Z$400,7,FALSE)</f>
        <v>Black</v>
      </c>
      <c r="J248" s="34">
        <v>5000</v>
      </c>
      <c r="K248" s="35">
        <f t="shared" si="3"/>
        <v>855000</v>
      </c>
      <c r="L248" s="32"/>
      <c r="M248" s="33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8.75" customHeight="1" x14ac:dyDescent="0.25">
      <c r="A249" s="27">
        <v>247</v>
      </c>
      <c r="B249" s="12" t="s">
        <v>280</v>
      </c>
      <c r="C249" s="8" t="str">
        <f>VLOOKUP(B249,ベルト種類!$A$1:H$489,2,FALSE)</f>
        <v>DJ</v>
      </c>
      <c r="D249" s="8" t="s">
        <v>475</v>
      </c>
      <c r="E249" s="8" t="s">
        <v>501</v>
      </c>
      <c r="F249" s="9" t="str">
        <f>VLOOKUP(B249,ベルト種類!$A$1:$Z$400,8,FALSE)</f>
        <v>SW</v>
      </c>
      <c r="G249" s="8">
        <v>279174</v>
      </c>
      <c r="H249" s="8">
        <f>VLOOKUP(B249,ベルト種類!$A$1:$Z$1000,6,FALSE)</f>
        <v>3</v>
      </c>
      <c r="I249" s="9" t="str">
        <f>VLOOKUP(B249,ベルト種類!$A$1:$Z$400,7,FALSE)</f>
        <v>Grey</v>
      </c>
      <c r="J249" s="34">
        <v>8000</v>
      </c>
      <c r="K249" s="35">
        <f t="shared" si="3"/>
        <v>1368000</v>
      </c>
      <c r="L249" s="32"/>
      <c r="M249" s="33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8.75" customHeight="1" x14ac:dyDescent="0.25">
      <c r="A250" s="27">
        <v>248</v>
      </c>
      <c r="B250" s="12" t="s">
        <v>281</v>
      </c>
      <c r="C250" s="8" t="str">
        <f>VLOOKUP(B250,ベルト種類!$A$1:H$489,2,FALSE)</f>
        <v>DJ</v>
      </c>
      <c r="D250" s="8">
        <v>1984</v>
      </c>
      <c r="E250" s="8" t="s">
        <v>482</v>
      </c>
      <c r="F250" s="9" t="str">
        <f>VLOOKUP(B250,ベルト種類!$A$1:$Z$400,8,FALSE)</f>
        <v>SY</v>
      </c>
      <c r="G250" s="8">
        <v>69173</v>
      </c>
      <c r="H250" s="8">
        <f>VLOOKUP(B250,ベルト種類!$A$1:$Z$1000,6,FALSE)</f>
        <v>3</v>
      </c>
      <c r="I250" s="9" t="str">
        <f>VLOOKUP(B250,ベルト種類!$A$1:$Z$400,7,FALSE)</f>
        <v>White</v>
      </c>
      <c r="J250" s="34">
        <v>6300</v>
      </c>
      <c r="K250" s="35">
        <f t="shared" si="3"/>
        <v>1077300</v>
      </c>
      <c r="L250" s="32"/>
      <c r="M250" s="33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8.75" customHeight="1" x14ac:dyDescent="0.25">
      <c r="A251" s="27">
        <v>249</v>
      </c>
      <c r="B251" s="12" t="s">
        <v>283</v>
      </c>
      <c r="C251" s="8" t="str">
        <f>VLOOKUP(B251,ベルト種類!$A$1:H$489,2,FALSE)</f>
        <v>DJ</v>
      </c>
      <c r="D251" s="8" t="s">
        <v>475</v>
      </c>
      <c r="E251" s="8" t="s">
        <v>473</v>
      </c>
      <c r="F251" s="9" t="str">
        <f>VLOOKUP(B251,ベルト種類!$A$1:$Z$400,8,FALSE)</f>
        <v>SY</v>
      </c>
      <c r="G251" s="8">
        <v>126283</v>
      </c>
      <c r="H251" s="8">
        <f>VLOOKUP(B251,ベルト種類!$A$1:$Z$1000,6,FALSE)</f>
        <v>5</v>
      </c>
      <c r="I251" s="9" t="str">
        <f>VLOOKUP(B251,ベルト種類!$A$1:$Z$400,7,FALSE)</f>
        <v xml:space="preserve">Silver
</v>
      </c>
      <c r="J251" s="34">
        <v>22000</v>
      </c>
      <c r="K251" s="35">
        <f t="shared" si="3"/>
        <v>3762000</v>
      </c>
      <c r="L251" s="32"/>
      <c r="M251" s="33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8.75" customHeight="1" x14ac:dyDescent="0.25">
      <c r="A252" s="27">
        <v>250</v>
      </c>
      <c r="B252" s="12" t="s">
        <v>284</v>
      </c>
      <c r="C252" s="8" t="str">
        <f>VLOOKUP(B252,ベルト種類!$A$1:H$489,2,FALSE)</f>
        <v>DJ</v>
      </c>
      <c r="D252" s="6">
        <v>2001</v>
      </c>
      <c r="E252" s="8" t="s">
        <v>474</v>
      </c>
      <c r="F252" s="9" t="str">
        <f>VLOOKUP(B252,ベルト種類!$A$1:$Z$400,8,FALSE)</f>
        <v>SS</v>
      </c>
      <c r="G252" s="8">
        <v>16610</v>
      </c>
      <c r="H252" s="8">
        <f>VLOOKUP(B252,ベルト種類!$A$1:$Z$1000,6,FALSE)</f>
        <v>3</v>
      </c>
      <c r="I252" s="9" t="str">
        <f>VLOOKUP(B252,ベルト種類!$A$1:$Z$400,7,FALSE)</f>
        <v xml:space="preserve">Black
</v>
      </c>
      <c r="J252" s="34">
        <v>12500</v>
      </c>
      <c r="K252" s="35">
        <f t="shared" si="3"/>
        <v>2137500</v>
      </c>
      <c r="L252" s="32"/>
      <c r="M252" s="33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8.75" customHeight="1" x14ac:dyDescent="0.25">
      <c r="A253" s="27">
        <v>251</v>
      </c>
      <c r="B253" s="12" t="s">
        <v>285</v>
      </c>
      <c r="C253" s="8" t="str">
        <f>VLOOKUP(B253,ベルト種類!$A$1:H$489,2,FALSE)</f>
        <v>DAYTONA</v>
      </c>
      <c r="D253" s="8">
        <v>2001</v>
      </c>
      <c r="E253" s="8" t="s">
        <v>474</v>
      </c>
      <c r="F253" s="9" t="str">
        <f>VLOOKUP(B253,ベルト種類!$A$1:$Z$400,8,FALSE)</f>
        <v>SY</v>
      </c>
      <c r="G253" s="8">
        <v>116523</v>
      </c>
      <c r="H253" s="8">
        <f>VLOOKUP(B253,ベルト種類!$A$1:$Z$1000,6,FALSE)</f>
        <v>3</v>
      </c>
      <c r="I253" s="9" t="str">
        <f>VLOOKUP(B253,ベルト種類!$A$1:$Z$400,7,FALSE)</f>
        <v xml:space="preserve">Black
</v>
      </c>
      <c r="J253" s="34">
        <v>25000</v>
      </c>
      <c r="K253" s="35">
        <f t="shared" si="3"/>
        <v>4275000</v>
      </c>
      <c r="L253" s="32"/>
      <c r="M253" s="33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8.75" customHeight="1" x14ac:dyDescent="0.25">
      <c r="A254" s="27">
        <v>252</v>
      </c>
      <c r="B254" s="12" t="s">
        <v>315</v>
      </c>
      <c r="C254" s="8" t="str">
        <f>VLOOKUP(B254,ベルト種類!$A$1:H$489,2,FALSE)</f>
        <v>DJ</v>
      </c>
      <c r="D254" s="8">
        <v>1991</v>
      </c>
      <c r="E254" s="8" t="s">
        <v>474</v>
      </c>
      <c r="F254" s="9" t="str">
        <f>VLOOKUP(B254,ベルト種類!$A$1:$Z$400,8,FALSE)</f>
        <v>SS</v>
      </c>
      <c r="G254" s="8">
        <v>16610</v>
      </c>
      <c r="H254" s="8">
        <f>VLOOKUP(B254,ベルト種類!$A$1:$Z$1000,6,FALSE)</f>
        <v>3</v>
      </c>
      <c r="I254" s="9" t="str">
        <f>VLOOKUP(B254,ベルト種類!$A$1:$Z$400,7,FALSE)</f>
        <v xml:space="preserve">Black
</v>
      </c>
      <c r="J254" s="34">
        <v>12600</v>
      </c>
      <c r="K254" s="35">
        <f t="shared" si="3"/>
        <v>2154600</v>
      </c>
      <c r="L254" s="32"/>
      <c r="M254" s="33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8.75" customHeight="1" x14ac:dyDescent="0.25">
      <c r="A255" s="27">
        <v>253</v>
      </c>
      <c r="B255" s="12" t="s">
        <v>286</v>
      </c>
      <c r="C255" s="8" t="str">
        <f>VLOOKUP(B255,ベルト種類!$A$1:H$489,2,FALSE)</f>
        <v>DJ</v>
      </c>
      <c r="D255" s="8">
        <v>2002</v>
      </c>
      <c r="E255" s="8" t="s">
        <v>474</v>
      </c>
      <c r="F255" s="9" t="str">
        <f>VLOOKUP(B255,ベルト種類!$A$1:$Z$400,8,FALSE)</f>
        <v>SS</v>
      </c>
      <c r="G255" s="8">
        <v>16610</v>
      </c>
      <c r="H255" s="8">
        <f>VLOOKUP(B255,ベルト種類!$A$1:$Z$1000,6,FALSE)</f>
        <v>3</v>
      </c>
      <c r="I255" s="9" t="str">
        <f>VLOOKUP(B255,ベルト種類!$A$1:$Z$400,7,FALSE)</f>
        <v>Black</v>
      </c>
      <c r="J255" s="34">
        <v>12200</v>
      </c>
      <c r="K255" s="35">
        <f t="shared" si="3"/>
        <v>2086200</v>
      </c>
      <c r="L255" s="32"/>
      <c r="M255" s="33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8.75" customHeight="1" x14ac:dyDescent="0.25">
      <c r="A256" s="27">
        <v>254</v>
      </c>
      <c r="B256" s="12" t="s">
        <v>287</v>
      </c>
      <c r="C256" s="8" t="str">
        <f>VLOOKUP(B256,ベルト種類!$A$1:H$489,2,FALSE)</f>
        <v>SUB</v>
      </c>
      <c r="D256" s="6">
        <v>2000</v>
      </c>
      <c r="E256" s="8" t="s">
        <v>474</v>
      </c>
      <c r="F256" s="9" t="str">
        <f>VLOOKUP(B256,ベルト種類!$A$1:$Z$400,8,FALSE)</f>
        <v>SS</v>
      </c>
      <c r="G256" s="8">
        <v>16610</v>
      </c>
      <c r="H256" s="8">
        <f>VLOOKUP(B256,ベルト種類!$A$1:$Z$1000,6,FALSE)</f>
        <v>3</v>
      </c>
      <c r="I256" s="9" t="str">
        <f>VLOOKUP(B256,ベルト種類!$A$1:$Z$400,7,FALSE)</f>
        <v>Black</v>
      </c>
      <c r="J256" s="34">
        <v>11600</v>
      </c>
      <c r="K256" s="35">
        <f t="shared" si="3"/>
        <v>1983600</v>
      </c>
      <c r="L256" s="32"/>
      <c r="M256" s="33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8.75" customHeight="1" x14ac:dyDescent="0.25">
      <c r="A257" s="27">
        <v>255</v>
      </c>
      <c r="B257" s="12" t="s">
        <v>288</v>
      </c>
      <c r="C257" s="8" t="str">
        <f>VLOOKUP(B257,ベルト種類!$A$1:H$489,2,FALSE)</f>
        <v>YACHT</v>
      </c>
      <c r="D257" s="6">
        <v>2004</v>
      </c>
      <c r="E257" s="8" t="s">
        <v>474</v>
      </c>
      <c r="F257" s="9" t="str">
        <f>VLOOKUP(B257,ベルト種類!$A$1:$Z$400,8,FALSE)</f>
        <v>YG</v>
      </c>
      <c r="G257" s="8">
        <v>16628</v>
      </c>
      <c r="H257" s="8">
        <f>VLOOKUP(B257,ベルト種類!$A$1:$Z$1000,6,FALSE)</f>
        <v>3</v>
      </c>
      <c r="I257" s="9" t="str">
        <f>VLOOKUP(B257,ベルト種類!$A$1:$Z$400,7,FALSE)</f>
        <v xml:space="preserve">Grey
</v>
      </c>
      <c r="J257" s="34">
        <v>28800</v>
      </c>
      <c r="K257" s="35">
        <f t="shared" si="3"/>
        <v>4924800</v>
      </c>
      <c r="L257" s="32"/>
      <c r="M257" s="33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8.75" customHeight="1" x14ac:dyDescent="0.25">
      <c r="A258" s="27">
        <v>256</v>
      </c>
      <c r="B258" s="12" t="s">
        <v>289</v>
      </c>
      <c r="C258" s="8" t="str">
        <f>VLOOKUP(B258,ベルト種類!$A$1:H$489,2,FALSE)</f>
        <v>DJ</v>
      </c>
      <c r="D258" s="8">
        <v>1995</v>
      </c>
      <c r="E258" s="8" t="s">
        <v>474</v>
      </c>
      <c r="F258" s="9" t="str">
        <f>VLOOKUP(B258,ベルト種類!$A$1:$Z$400,8,FALSE)</f>
        <v>SS</v>
      </c>
      <c r="G258" s="8">
        <v>16610</v>
      </c>
      <c r="H258" s="8">
        <f>VLOOKUP(B258,ベルト種類!$A$1:$Z$1000,6,FALSE)</f>
        <v>3</v>
      </c>
      <c r="I258" s="9" t="str">
        <f>VLOOKUP(B258,ベルト種類!$A$1:$Z$400,7,FALSE)</f>
        <v>Black</v>
      </c>
      <c r="J258" s="34">
        <v>12200</v>
      </c>
      <c r="K258" s="35">
        <f t="shared" si="3"/>
        <v>2086200</v>
      </c>
      <c r="L258" s="32"/>
      <c r="M258" s="33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8.75" customHeight="1" x14ac:dyDescent="0.25">
      <c r="A259" s="27">
        <v>257</v>
      </c>
      <c r="B259" s="12" t="s">
        <v>290</v>
      </c>
      <c r="C259" s="8" t="str">
        <f>VLOOKUP(B259,ベルト種類!$A$1:H$489,2,FALSE)</f>
        <v>SUB</v>
      </c>
      <c r="D259" s="6">
        <v>1999</v>
      </c>
      <c r="E259" s="8" t="s">
        <v>474</v>
      </c>
      <c r="F259" s="9" t="str">
        <f>VLOOKUP(B259,ベルト種類!$A$1:$Z$400,8,FALSE)</f>
        <v>SS</v>
      </c>
      <c r="G259" s="8">
        <v>14060</v>
      </c>
      <c r="H259" s="8">
        <f>VLOOKUP(B259,ベルト種類!$A$1:$Z$1000,6,FALSE)</f>
        <v>3</v>
      </c>
      <c r="I259" s="9" t="str">
        <f>VLOOKUP(B259,ベルト種類!$A$1:$Z$400,7,FALSE)</f>
        <v>Black</v>
      </c>
      <c r="J259" s="34">
        <v>11600</v>
      </c>
      <c r="K259" s="35">
        <f t="shared" ref="K259:K322" si="4">J259*171</f>
        <v>1983600</v>
      </c>
      <c r="L259" s="32"/>
      <c r="M259" s="33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8.75" customHeight="1" x14ac:dyDescent="0.25">
      <c r="A260" s="27">
        <v>258</v>
      </c>
      <c r="B260" s="12" t="s">
        <v>322</v>
      </c>
      <c r="C260" s="8" t="str">
        <f>VLOOKUP(B260,ベルト種類!$A$1:H$489,2,FALSE)</f>
        <v>SUB</v>
      </c>
      <c r="D260" s="8">
        <v>2002</v>
      </c>
      <c r="E260" s="8" t="s">
        <v>474</v>
      </c>
      <c r="F260" s="9" t="str">
        <f>VLOOKUP(B260,ベルト種類!$A$1:$Z$400,8,FALSE)</f>
        <v>SS</v>
      </c>
      <c r="G260" s="8">
        <v>14060</v>
      </c>
      <c r="H260" s="8">
        <f>VLOOKUP(B260,ベルト種類!$A$1:$Z$1000,6,FALSE)</f>
        <v>3</v>
      </c>
      <c r="I260" s="9" t="str">
        <f>VLOOKUP(B260,ベルト種類!$A$1:$Z$400,7,FALSE)</f>
        <v>Black</v>
      </c>
      <c r="J260" s="34">
        <v>11600</v>
      </c>
      <c r="K260" s="35">
        <f t="shared" si="4"/>
        <v>1983600</v>
      </c>
      <c r="L260" s="32"/>
      <c r="M260" s="33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8.75" customHeight="1" x14ac:dyDescent="0.25">
      <c r="A261" s="27">
        <v>259</v>
      </c>
      <c r="B261" s="12" t="s">
        <v>292</v>
      </c>
      <c r="C261" s="8" t="str">
        <f>VLOOKUP(B261,ベルト種類!$A$1:H$489,2,FALSE)</f>
        <v>DJ</v>
      </c>
      <c r="D261" s="6">
        <v>1996</v>
      </c>
      <c r="E261" s="8" t="s">
        <v>474</v>
      </c>
      <c r="F261" s="9" t="str">
        <f>VLOOKUP(B261,ベルト種類!$A$1:$Z$400,8,FALSE)</f>
        <v>SS</v>
      </c>
      <c r="G261" s="8">
        <v>16610</v>
      </c>
      <c r="H261" s="8">
        <f>VLOOKUP(B261,ベルト種類!$A$1:$Z$1000,6,FALSE)</f>
        <v>3</v>
      </c>
      <c r="I261" s="9" t="str">
        <f>VLOOKUP(B261,ベルト種類!$A$1:$Z$400,7,FALSE)</f>
        <v>Black</v>
      </c>
      <c r="J261" s="34">
        <v>12100</v>
      </c>
      <c r="K261" s="35">
        <f t="shared" si="4"/>
        <v>2069100</v>
      </c>
      <c r="L261" s="32"/>
      <c r="M261" s="33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8.75" customHeight="1" x14ac:dyDescent="0.25">
      <c r="A262" s="27">
        <v>260</v>
      </c>
      <c r="B262" s="12" t="s">
        <v>293</v>
      </c>
      <c r="C262" s="8" t="str">
        <f>VLOOKUP(B262,ベルト種類!$A$1:H$489,2,FALSE)</f>
        <v>DJ</v>
      </c>
      <c r="D262" s="6">
        <v>1991</v>
      </c>
      <c r="E262" s="8" t="s">
        <v>474</v>
      </c>
      <c r="F262" s="9" t="str">
        <f>VLOOKUP(B262,ベルト種類!$A$1:$Z$400,8,FALSE)</f>
        <v>SS</v>
      </c>
      <c r="G262" s="8">
        <v>16610</v>
      </c>
      <c r="H262" s="8">
        <f>VLOOKUP(B262,ベルト種類!$A$1:$Z$1000,6,FALSE)</f>
        <v>3</v>
      </c>
      <c r="I262" s="9" t="str">
        <f>VLOOKUP(B262,ベルト種類!$A$1:$Z$400,7,FALSE)</f>
        <v>Black</v>
      </c>
      <c r="J262" s="34">
        <v>12100</v>
      </c>
      <c r="K262" s="35">
        <f t="shared" si="4"/>
        <v>2069100</v>
      </c>
      <c r="L262" s="32"/>
      <c r="M262" s="33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8.75" customHeight="1" x14ac:dyDescent="0.25">
      <c r="A263" s="27">
        <v>261</v>
      </c>
      <c r="B263" s="12" t="s">
        <v>294</v>
      </c>
      <c r="C263" s="8" t="str">
        <f>VLOOKUP(B263,ベルト種類!$A$1:H$489,2,FALSE)</f>
        <v>DJ</v>
      </c>
      <c r="D263" s="6">
        <v>2000</v>
      </c>
      <c r="E263" s="8" t="s">
        <v>474</v>
      </c>
      <c r="F263" s="9" t="str">
        <f>VLOOKUP(B263,ベルト種類!$A$1:$Z$400,8,FALSE)</f>
        <v>SS</v>
      </c>
      <c r="G263" s="8">
        <v>16610</v>
      </c>
      <c r="H263" s="8">
        <f>VLOOKUP(B263,ベルト種類!$A$1:$Z$1000,6,FALSE)</f>
        <v>3</v>
      </c>
      <c r="I263" s="9" t="str">
        <f>VLOOKUP(B263,ベルト種類!$A$1:$Z$400,7,FALSE)</f>
        <v>Black</v>
      </c>
      <c r="J263" s="34">
        <v>12100</v>
      </c>
      <c r="K263" s="35">
        <f t="shared" si="4"/>
        <v>2069100</v>
      </c>
      <c r="L263" s="32"/>
      <c r="M263" s="33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8.75" customHeight="1" x14ac:dyDescent="0.25">
      <c r="A264" s="27">
        <v>262</v>
      </c>
      <c r="B264" s="12" t="s">
        <v>295</v>
      </c>
      <c r="C264" s="8" t="str">
        <f>VLOOKUP(B264,ベルト種類!$A$1:H$489,2,FALSE)</f>
        <v>DJ</v>
      </c>
      <c r="D264" s="8">
        <v>2002</v>
      </c>
      <c r="E264" s="8" t="s">
        <v>474</v>
      </c>
      <c r="F264" s="9" t="str">
        <f>VLOOKUP(B264,ベルト種類!$A$1:$Z$400,8,FALSE)</f>
        <v>SS</v>
      </c>
      <c r="G264" s="8">
        <v>16610</v>
      </c>
      <c r="H264" s="8">
        <f>VLOOKUP(B264,ベルト種類!$A$1:$Z$1000,6,FALSE)</f>
        <v>3</v>
      </c>
      <c r="I264" s="9" t="str">
        <f>VLOOKUP(B264,ベルト種類!$A$1:$Z$400,7,FALSE)</f>
        <v>Black</v>
      </c>
      <c r="J264" s="34">
        <v>12200</v>
      </c>
      <c r="K264" s="35">
        <f t="shared" si="4"/>
        <v>2086200</v>
      </c>
      <c r="L264" s="32"/>
      <c r="M264" s="33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8.75" customHeight="1" x14ac:dyDescent="0.25">
      <c r="A265" s="27">
        <v>263</v>
      </c>
      <c r="B265" s="12" t="s">
        <v>296</v>
      </c>
      <c r="C265" s="8" t="str">
        <f>VLOOKUP(B265,ベルト種類!$A$1:H$489,2,FALSE)</f>
        <v>GMT</v>
      </c>
      <c r="D265" s="6">
        <v>2004</v>
      </c>
      <c r="E265" s="8" t="s">
        <v>474</v>
      </c>
      <c r="F265" s="9" t="str">
        <f>VLOOKUP(B265,ベルト種類!$A$1:$Z$400,8,FALSE)</f>
        <v>SS</v>
      </c>
      <c r="G265" s="8">
        <v>16700</v>
      </c>
      <c r="H265" s="8">
        <f>VLOOKUP(B265,ベルト種類!$A$1:$Z$1000,6,FALSE)</f>
        <v>3</v>
      </c>
      <c r="I265" s="9" t="str">
        <f>VLOOKUP(B265,ベルト種類!$A$1:$Z$400,7,FALSE)</f>
        <v>Black</v>
      </c>
      <c r="J265" s="34">
        <v>14000</v>
      </c>
      <c r="K265" s="35">
        <f t="shared" si="4"/>
        <v>2394000</v>
      </c>
      <c r="L265" s="32"/>
      <c r="M265" s="33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8.75" customHeight="1" x14ac:dyDescent="0.25">
      <c r="A266" s="27">
        <v>264</v>
      </c>
      <c r="B266" s="12" t="s">
        <v>298</v>
      </c>
      <c r="C266" s="8" t="str">
        <f>VLOOKUP(B266,ベルト種類!$A$1:H$489,2,FALSE)</f>
        <v>DJ</v>
      </c>
      <c r="D266" s="6">
        <v>2004</v>
      </c>
      <c r="E266" s="8" t="s">
        <v>474</v>
      </c>
      <c r="F266" s="9" t="str">
        <f>VLOOKUP(B266,ベルト種類!$A$1:$Z$400,8,FALSE)</f>
        <v>YG</v>
      </c>
      <c r="G266" s="8">
        <v>16618</v>
      </c>
      <c r="H266" s="8">
        <f>VLOOKUP(B266,ベルト種類!$A$1:$Z$1000,6,FALSE)</f>
        <v>3</v>
      </c>
      <c r="I266" s="9" t="str">
        <f>VLOOKUP(B266,ベルト種類!$A$1:$Z$400,7,FALSE)</f>
        <v xml:space="preserve">Black
</v>
      </c>
      <c r="J266" s="34">
        <v>19500</v>
      </c>
      <c r="K266" s="35">
        <f t="shared" si="4"/>
        <v>3334500</v>
      </c>
      <c r="L266" s="32"/>
      <c r="M266" s="33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8.75" customHeight="1" x14ac:dyDescent="0.25">
      <c r="A267" s="27">
        <v>265</v>
      </c>
      <c r="B267" s="12" t="s">
        <v>299</v>
      </c>
      <c r="C267" s="8" t="str">
        <f>VLOOKUP(B267,ベルト種類!$A$1:H$489,2,FALSE)</f>
        <v>DJ</v>
      </c>
      <c r="D267" s="6">
        <v>1990</v>
      </c>
      <c r="E267" s="8" t="s">
        <v>474</v>
      </c>
      <c r="F267" s="9" t="str">
        <f>VLOOKUP(B267,ベルト種類!$A$1:$Z$400,8,FALSE)</f>
        <v>YG</v>
      </c>
      <c r="G267" s="8">
        <v>16618</v>
      </c>
      <c r="H267" s="8">
        <f>VLOOKUP(B267,ベルト種類!$A$1:$Z$1000,6,FALSE)</f>
        <v>3</v>
      </c>
      <c r="I267" s="9" t="str">
        <f>VLOOKUP(B267,ベルト種類!$A$1:$Z$400,7,FALSE)</f>
        <v>Blue</v>
      </c>
      <c r="J267" s="34">
        <v>33000</v>
      </c>
      <c r="K267" s="35">
        <f t="shared" si="4"/>
        <v>5643000</v>
      </c>
      <c r="L267" s="32"/>
      <c r="M267" s="33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8.75" customHeight="1" x14ac:dyDescent="0.25">
      <c r="A268" s="27">
        <v>266</v>
      </c>
      <c r="B268" s="13" t="s">
        <v>331</v>
      </c>
      <c r="C268" s="8" t="str">
        <f>VLOOKUP(B268,ベルト種類!$A$1:H$489,2,FALSE)</f>
        <v>DJ</v>
      </c>
      <c r="D268" s="6">
        <v>2006</v>
      </c>
      <c r="E268" s="8" t="s">
        <v>473</v>
      </c>
      <c r="F268" s="9" t="str">
        <f>VLOOKUP(B268,ベルト種類!$A$1:$Z$400,8,FALSE)</f>
        <v>SS</v>
      </c>
      <c r="G268" s="8">
        <v>116200</v>
      </c>
      <c r="H268" s="8">
        <f>VLOOKUP(B268,ベルト種類!$A$1:$Z$1000,6,FALSE)</f>
        <v>3</v>
      </c>
      <c r="I268" s="9" t="str">
        <f>VLOOKUP(B268,ベルト種類!$A$1:$Z$400,7,FALSE)</f>
        <v>Blue</v>
      </c>
      <c r="J268" s="34">
        <v>8200</v>
      </c>
      <c r="K268" s="35">
        <f t="shared" si="4"/>
        <v>1402200</v>
      </c>
      <c r="L268" s="32"/>
      <c r="M268" s="33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8.75" customHeight="1" x14ac:dyDescent="0.25">
      <c r="A269" s="27">
        <v>267</v>
      </c>
      <c r="B269" s="12" t="s">
        <v>300</v>
      </c>
      <c r="C269" s="8" t="str">
        <f>VLOOKUP(B269,ベルト種類!$A$1:H$489,2,FALSE)</f>
        <v>OP</v>
      </c>
      <c r="D269" s="8">
        <v>1999</v>
      </c>
      <c r="E269" s="8" t="s">
        <v>494</v>
      </c>
      <c r="F269" s="9" t="str">
        <f>VLOOKUP(B269,ベルト種類!$A$1:$Z$400,8,FALSE)</f>
        <v>YG</v>
      </c>
      <c r="G269" s="8">
        <v>77488</v>
      </c>
      <c r="H269" s="8">
        <f>VLOOKUP(B269,ベルト種類!$A$1:$Z$1000,6,FALSE)</f>
        <v>3</v>
      </c>
      <c r="I269" s="9" t="str">
        <f>VLOOKUP(B269,ベルト種類!$A$1:$Z$400,7,FALSE)</f>
        <v>White</v>
      </c>
      <c r="J269" s="34">
        <v>13500</v>
      </c>
      <c r="K269" s="35">
        <f t="shared" si="4"/>
        <v>2308500</v>
      </c>
      <c r="L269" s="32"/>
      <c r="M269" s="33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8.75" customHeight="1" x14ac:dyDescent="0.25">
      <c r="A270" s="27">
        <v>268</v>
      </c>
      <c r="B270" s="13" t="s">
        <v>301</v>
      </c>
      <c r="C270" s="8" t="str">
        <f>VLOOKUP(B270,ベルト種類!$A$1:H$489,2,FALSE)</f>
        <v>SEA DWELLER</v>
      </c>
      <c r="D270" s="8">
        <v>2005</v>
      </c>
      <c r="E270" s="8" t="s">
        <v>474</v>
      </c>
      <c r="F270" s="9" t="str">
        <f>VLOOKUP(B270,ベルト種類!$A$1:$Z$400,8,FALSE)</f>
        <v>YG</v>
      </c>
      <c r="G270" s="8">
        <v>77488</v>
      </c>
      <c r="H270" s="8">
        <f>VLOOKUP(B270,ベルト種類!$A$1:$Z$1000,6,FALSE)</f>
        <v>3</v>
      </c>
      <c r="I270" s="9" t="str">
        <f>VLOOKUP(B270,ベルト種類!$A$1:$Z$400,7,FALSE)</f>
        <v>Black</v>
      </c>
      <c r="J270" s="34">
        <v>12000</v>
      </c>
      <c r="K270" s="35">
        <f t="shared" si="4"/>
        <v>2052000</v>
      </c>
      <c r="L270" s="32"/>
      <c r="M270" s="33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8.75" customHeight="1" x14ac:dyDescent="0.25">
      <c r="A271" s="27">
        <v>269</v>
      </c>
      <c r="B271" s="12" t="s">
        <v>302</v>
      </c>
      <c r="C271" s="8" t="str">
        <f>VLOOKUP(B271,ベルト種類!$A$1:H$489,2,FALSE)</f>
        <v>DJ</v>
      </c>
      <c r="D271" s="6">
        <v>1999</v>
      </c>
      <c r="E271" s="8" t="s">
        <v>474</v>
      </c>
      <c r="F271" s="9" t="str">
        <f>VLOOKUP(B271,ベルト種類!$A$1:$Z$400,8,FALSE)</f>
        <v>SS</v>
      </c>
      <c r="G271" s="8">
        <v>16610</v>
      </c>
      <c r="H271" s="8">
        <f>VLOOKUP(B271,ベルト種類!$A$1:$Z$1000,6,FALSE)</f>
        <v>3</v>
      </c>
      <c r="I271" s="9" t="str">
        <f>VLOOKUP(B271,ベルト種類!$A$1:$Z$400,7,FALSE)</f>
        <v>Black</v>
      </c>
      <c r="J271" s="34">
        <v>12100</v>
      </c>
      <c r="K271" s="35">
        <f t="shared" si="4"/>
        <v>2069100</v>
      </c>
      <c r="L271" s="32"/>
      <c r="M271" s="33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8.75" customHeight="1" x14ac:dyDescent="0.25">
      <c r="A272" s="27">
        <v>270</v>
      </c>
      <c r="B272" s="12" t="s">
        <v>336</v>
      </c>
      <c r="C272" s="8" t="str">
        <f>VLOOKUP(B272,ベルト種類!$A$1:H$489,2,FALSE)</f>
        <v>GMT</v>
      </c>
      <c r="D272" s="6">
        <v>1999</v>
      </c>
      <c r="E272" s="8" t="s">
        <v>474</v>
      </c>
      <c r="F272" s="9" t="str">
        <f>VLOOKUP(B272,ベルト種類!$A$1:$Z$400,8,FALSE)</f>
        <v>SS</v>
      </c>
      <c r="G272" s="8">
        <v>16700</v>
      </c>
      <c r="H272" s="8">
        <f>VLOOKUP(B272,ベルト種類!$A$1:$Z$1000,6,FALSE)</f>
        <v>3</v>
      </c>
      <c r="I272" s="9" t="str">
        <f>VLOOKUP(B272,ベルト種類!$A$1:$Z$400,7,FALSE)</f>
        <v>Black</v>
      </c>
      <c r="J272" s="34">
        <v>13600</v>
      </c>
      <c r="K272" s="35">
        <f t="shared" si="4"/>
        <v>2325600</v>
      </c>
      <c r="L272" s="32"/>
      <c r="M272" s="33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8.75" customHeight="1" x14ac:dyDescent="0.25">
      <c r="A273" s="27">
        <v>271</v>
      </c>
      <c r="B273" s="12" t="s">
        <v>338</v>
      </c>
      <c r="C273" s="8" t="str">
        <f>VLOOKUP(B273,ベルト種類!$A$1:H$489,2,FALSE)</f>
        <v>SEA DWELLER</v>
      </c>
      <c r="D273" s="8">
        <v>2002</v>
      </c>
      <c r="E273" s="8" t="s">
        <v>474</v>
      </c>
      <c r="F273" s="9" t="str">
        <f>VLOOKUP(B273,ベルト種類!$A$1:$Z$400,8,FALSE)</f>
        <v>SS</v>
      </c>
      <c r="G273" s="8">
        <v>16600</v>
      </c>
      <c r="H273" s="8">
        <f>VLOOKUP(B273,ベルト種類!$A$1:$Z$1000,6,FALSE)</f>
        <v>3</v>
      </c>
      <c r="I273" s="9" t="str">
        <f>VLOOKUP(B273,ベルト種類!$A$1:$Z$400,7,FALSE)</f>
        <v>Black</v>
      </c>
      <c r="J273" s="34">
        <v>12100</v>
      </c>
      <c r="K273" s="35">
        <f t="shared" si="4"/>
        <v>2069100</v>
      </c>
      <c r="L273" s="32"/>
      <c r="M273" s="33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8.75" customHeight="1" x14ac:dyDescent="0.25">
      <c r="A274" s="27">
        <v>272</v>
      </c>
      <c r="B274" s="12" t="s">
        <v>303</v>
      </c>
      <c r="C274" s="8" t="str">
        <f>VLOOKUP(B274,ベルト種類!$A$1:H$489,2,FALSE)</f>
        <v>GMT</v>
      </c>
      <c r="D274" s="8" t="s">
        <v>475</v>
      </c>
      <c r="E274" s="8" t="s">
        <v>474</v>
      </c>
      <c r="F274" s="9" t="str">
        <f>VLOOKUP(B274,ベルト種類!$A$1:$Z$400,8,FALSE)</f>
        <v>SS</v>
      </c>
      <c r="G274" s="8">
        <v>116710</v>
      </c>
      <c r="H274" s="8">
        <f>VLOOKUP(B274,ベルト種類!$A$1:$Z$1000,6,FALSE)</f>
        <v>3</v>
      </c>
      <c r="I274" s="9" t="str">
        <f>VLOOKUP(B274,ベルト種類!$A$1:$Z$400,7,FALSE)</f>
        <v xml:space="preserve">Black
</v>
      </c>
      <c r="J274" s="34">
        <v>15000</v>
      </c>
      <c r="K274" s="35">
        <f t="shared" si="4"/>
        <v>2565000</v>
      </c>
      <c r="L274" s="32"/>
      <c r="M274" s="33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8.75" customHeight="1" x14ac:dyDescent="0.25">
      <c r="A275" s="27">
        <v>273</v>
      </c>
      <c r="B275" s="13" t="s">
        <v>306</v>
      </c>
      <c r="C275" s="8" t="str">
        <f>VLOOKUP(B275,ベルト種類!$A$1:H$489,2,FALSE)</f>
        <v>GMT</v>
      </c>
      <c r="D275" s="8" t="s">
        <v>475</v>
      </c>
      <c r="E275" s="8" t="s">
        <v>474</v>
      </c>
      <c r="F275" s="9" t="str">
        <f>VLOOKUP(B275,ベルト種類!$A$1:$Z$400,8,FALSE)</f>
        <v>SS</v>
      </c>
      <c r="G275" s="8">
        <v>116710</v>
      </c>
      <c r="H275" s="8">
        <f>VLOOKUP(B275,ベルト種類!$A$1:$Z$1000,6,FALSE)</f>
        <v>3</v>
      </c>
      <c r="I275" s="9" t="str">
        <f>VLOOKUP(B275,ベルト種類!$A$1:$Z$400,7,FALSE)</f>
        <v xml:space="preserve">Black
</v>
      </c>
      <c r="J275" s="34">
        <v>14800</v>
      </c>
      <c r="K275" s="35">
        <f t="shared" si="4"/>
        <v>2530800</v>
      </c>
      <c r="L275" s="32"/>
      <c r="M275" s="33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8.75" customHeight="1" x14ac:dyDescent="0.25">
      <c r="A276" s="27">
        <v>274</v>
      </c>
      <c r="B276" s="12" t="s">
        <v>307</v>
      </c>
      <c r="C276" s="8" t="str">
        <f>VLOOKUP(B276,ベルト種類!$A$1:H$489,2,FALSE)</f>
        <v>DJ</v>
      </c>
      <c r="D276" s="6">
        <v>1991</v>
      </c>
      <c r="E276" s="8" t="s">
        <v>473</v>
      </c>
      <c r="F276" s="9" t="str">
        <f>VLOOKUP(B276,ベルト種類!$A$1:$Z$400,8,FALSE)</f>
        <v>SW</v>
      </c>
      <c r="G276" s="8">
        <v>16234</v>
      </c>
      <c r="H276" s="8">
        <f>VLOOKUP(B276,ベルト種類!$A$1:$Z$1000,6,FALSE)</f>
        <v>5</v>
      </c>
      <c r="I276" s="9" t="str">
        <f>VLOOKUP(B276,ベルト種類!$A$1:$Z$400,7,FALSE)</f>
        <v>Rose</v>
      </c>
      <c r="J276" s="34">
        <v>7600</v>
      </c>
      <c r="K276" s="35">
        <f t="shared" si="4"/>
        <v>1299600</v>
      </c>
      <c r="L276" s="32"/>
      <c r="M276" s="33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8.75" customHeight="1" x14ac:dyDescent="0.25">
      <c r="A277" s="27">
        <v>275</v>
      </c>
      <c r="B277" s="12" t="s">
        <v>310</v>
      </c>
      <c r="C277" s="8" t="str">
        <f>VLOOKUP(B277,ベルト種類!$A$1:H$489,2,FALSE)</f>
        <v>SEA DWELLER</v>
      </c>
      <c r="D277" s="8" t="s">
        <v>475</v>
      </c>
      <c r="E277" s="8" t="s">
        <v>476</v>
      </c>
      <c r="F277" s="9" t="str">
        <f>VLOOKUP(B277,ベルト種類!$A$1:$Z$400,8,FALSE)</f>
        <v>YG</v>
      </c>
      <c r="G277" s="8">
        <v>326938</v>
      </c>
      <c r="H277" s="8">
        <f>VLOOKUP(B277,ベルト種類!$A$1:$Z$1000,6,FALSE)</f>
        <v>3</v>
      </c>
      <c r="I277" s="9" t="str">
        <f>VLOOKUP(B277,ベルト種類!$A$1:$Z$400,7,FALSE)</f>
        <v xml:space="preserve">Champagne
</v>
      </c>
      <c r="J277" s="34">
        <v>47000</v>
      </c>
      <c r="K277" s="35">
        <f t="shared" si="4"/>
        <v>8037000</v>
      </c>
      <c r="L277" s="32"/>
      <c r="M277" s="33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8.75" customHeight="1" x14ac:dyDescent="0.25">
      <c r="A278" s="27">
        <v>276</v>
      </c>
      <c r="B278" s="12" t="s">
        <v>311</v>
      </c>
      <c r="C278" s="8" t="str">
        <f>VLOOKUP(B278,ベルト種類!$A$1:H$489,2,FALSE)</f>
        <v>GMT</v>
      </c>
      <c r="D278" s="8" t="s">
        <v>475</v>
      </c>
      <c r="E278" s="8" t="s">
        <v>474</v>
      </c>
      <c r="F278" s="9" t="str">
        <f>VLOOKUP(B278,ベルト種類!$A$1:$Z$400,8,FALSE)</f>
        <v>SS</v>
      </c>
      <c r="G278" s="8">
        <v>116710</v>
      </c>
      <c r="H278" s="8">
        <f>VLOOKUP(B278,ベルト種類!$A$1:$Z$1000,6,FALSE)</f>
        <v>3</v>
      </c>
      <c r="I278" s="9" t="str">
        <f>VLOOKUP(B278,ベルト種類!$A$1:$Z$400,7,FALSE)</f>
        <v xml:space="preserve">Black
</v>
      </c>
      <c r="J278" s="34">
        <v>18500</v>
      </c>
      <c r="K278" s="35">
        <f t="shared" si="4"/>
        <v>3163500</v>
      </c>
      <c r="L278" s="32"/>
      <c r="M278" s="33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8.75" customHeight="1" x14ac:dyDescent="0.25">
      <c r="A279" s="27">
        <v>277</v>
      </c>
      <c r="B279" s="12" t="s">
        <v>345</v>
      </c>
      <c r="C279" s="8" t="str">
        <f>VLOOKUP(B279,ベルト種類!$A$1:H$489,2,FALSE)</f>
        <v>EX2</v>
      </c>
      <c r="D279" s="6">
        <v>1997</v>
      </c>
      <c r="E279" s="8" t="s">
        <v>474</v>
      </c>
      <c r="F279" s="9" t="str">
        <f>VLOOKUP(B279,ベルト種類!$A$1:$Z$400,8,FALSE)</f>
        <v>SS</v>
      </c>
      <c r="G279" s="8">
        <v>16570</v>
      </c>
      <c r="H279" s="8">
        <f>VLOOKUP(B279,ベルト種類!$A$1:$Z$1000,6,FALSE)</f>
        <v>3</v>
      </c>
      <c r="I279" s="9" t="str">
        <f>VLOOKUP(B279,ベルト種類!$A$1:$Z$400,7,FALSE)</f>
        <v>Black</v>
      </c>
      <c r="J279" s="34">
        <v>9600</v>
      </c>
      <c r="K279" s="35">
        <f t="shared" si="4"/>
        <v>1641600</v>
      </c>
      <c r="L279" s="32"/>
      <c r="M279" s="33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8.75" customHeight="1" x14ac:dyDescent="0.25">
      <c r="A280" s="27">
        <v>278</v>
      </c>
      <c r="B280" s="12" t="s">
        <v>347</v>
      </c>
      <c r="C280" s="8" t="str">
        <f>VLOOKUP(B280,ベルト種類!$A$1:H$489,2,FALSE)</f>
        <v>EX2</v>
      </c>
      <c r="D280" s="6">
        <v>1999</v>
      </c>
      <c r="E280" s="8" t="s">
        <v>474</v>
      </c>
      <c r="F280" s="9" t="str">
        <f>VLOOKUP(B280,ベルト種類!$A$1:$Z$400,8,FALSE)</f>
        <v>SS</v>
      </c>
      <c r="G280" s="8">
        <v>16570</v>
      </c>
      <c r="H280" s="8">
        <f>VLOOKUP(B280,ベルト種類!$A$1:$Z$1000,6,FALSE)</f>
        <v>3</v>
      </c>
      <c r="I280" s="9" t="str">
        <f>VLOOKUP(B280,ベルト種類!$A$1:$Z$400,7,FALSE)</f>
        <v>Black</v>
      </c>
      <c r="J280" s="34">
        <v>9500</v>
      </c>
      <c r="K280" s="35">
        <f t="shared" si="4"/>
        <v>1624500</v>
      </c>
      <c r="L280" s="32"/>
      <c r="M280" s="33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8.75" customHeight="1" x14ac:dyDescent="0.25">
      <c r="A281" s="27">
        <v>279</v>
      </c>
      <c r="B281" s="12" t="s">
        <v>349</v>
      </c>
      <c r="C281" s="8" t="str">
        <f>VLOOKUP(B281,ベルト種類!$A$1:H$489,2,FALSE)</f>
        <v>DJ</v>
      </c>
      <c r="D281" s="8">
        <v>1993</v>
      </c>
      <c r="E281" s="8" t="s">
        <v>474</v>
      </c>
      <c r="F281" s="9" t="str">
        <f>VLOOKUP(B281,ベルト種類!$A$1:$Z$400,8,FALSE)</f>
        <v>SS</v>
      </c>
      <c r="G281" s="8">
        <v>16610</v>
      </c>
      <c r="H281" s="8">
        <f>VLOOKUP(B281,ベルト種類!$A$1:$Z$1000,6,FALSE)</f>
        <v>3</v>
      </c>
      <c r="I281" s="9" t="str">
        <f>VLOOKUP(B281,ベルト種類!$A$1:$Z$400,7,FALSE)</f>
        <v>Black</v>
      </c>
      <c r="J281" s="34">
        <v>12100</v>
      </c>
      <c r="K281" s="35">
        <f t="shared" si="4"/>
        <v>2069100</v>
      </c>
      <c r="L281" s="32"/>
      <c r="M281" s="33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8.75" customHeight="1" x14ac:dyDescent="0.25">
      <c r="A282" s="27">
        <v>280</v>
      </c>
      <c r="B282" s="12" t="s">
        <v>312</v>
      </c>
      <c r="C282" s="8" t="str">
        <f>VLOOKUP(B282,ベルト種類!$A$1:H$489,2,FALSE)</f>
        <v>DJ</v>
      </c>
      <c r="D282" s="8">
        <v>1996</v>
      </c>
      <c r="E282" s="8" t="s">
        <v>474</v>
      </c>
      <c r="F282" s="9" t="str">
        <f>VLOOKUP(B282,ベルト種類!$A$1:$Z$400,8,FALSE)</f>
        <v>SS</v>
      </c>
      <c r="G282" s="8">
        <v>16610</v>
      </c>
      <c r="H282" s="8">
        <f>VLOOKUP(B282,ベルト種類!$A$1:$Z$1000,6,FALSE)</f>
        <v>3</v>
      </c>
      <c r="I282" s="9" t="str">
        <f>VLOOKUP(B282,ベルト種類!$A$1:$Z$400,7,FALSE)</f>
        <v>Black</v>
      </c>
      <c r="J282" s="34">
        <v>12500</v>
      </c>
      <c r="K282" s="35">
        <f t="shared" si="4"/>
        <v>2137500</v>
      </c>
      <c r="L282" s="32"/>
      <c r="M282" s="33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8.75" customHeight="1" x14ac:dyDescent="0.25">
      <c r="A283" s="27">
        <v>281</v>
      </c>
      <c r="B283" s="12" t="s">
        <v>313</v>
      </c>
      <c r="C283" s="8" t="str">
        <f>VLOOKUP(B283,ベルト種類!$A$1:H$489,2,FALSE)</f>
        <v>GMT</v>
      </c>
      <c r="D283" s="8">
        <v>1997</v>
      </c>
      <c r="E283" s="8" t="s">
        <v>474</v>
      </c>
      <c r="F283" s="9" t="str">
        <f>VLOOKUP(B283,ベルト種類!$A$1:$Z$400,8,FALSE)</f>
        <v>SS</v>
      </c>
      <c r="G283" s="8">
        <v>16700</v>
      </c>
      <c r="H283" s="8">
        <f>VLOOKUP(B283,ベルト種類!$A$1:$Z$1000,6,FALSE)</f>
        <v>3</v>
      </c>
      <c r="I283" s="9" t="str">
        <f>VLOOKUP(B283,ベルト種類!$A$1:$Z$400,7,FALSE)</f>
        <v>Black</v>
      </c>
      <c r="J283" s="34">
        <v>13600</v>
      </c>
      <c r="K283" s="35">
        <f t="shared" si="4"/>
        <v>2325600</v>
      </c>
      <c r="L283" s="32"/>
      <c r="M283" s="33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8.75" customHeight="1" x14ac:dyDescent="0.25">
      <c r="A284" s="27">
        <v>282</v>
      </c>
      <c r="B284" s="12" t="s">
        <v>314</v>
      </c>
      <c r="C284" s="8" t="str">
        <f>VLOOKUP(B284,ベルト種類!$A$1:H$489,2,FALSE)</f>
        <v>DJ</v>
      </c>
      <c r="D284" s="8">
        <v>2007</v>
      </c>
      <c r="E284" s="8" t="s">
        <v>473</v>
      </c>
      <c r="F284" s="9" t="str">
        <f>VLOOKUP(B284,ベルト種類!$A$1:$Z$400,8,FALSE)</f>
        <v>SS</v>
      </c>
      <c r="G284" s="8">
        <v>116200</v>
      </c>
      <c r="H284" s="8">
        <f>VLOOKUP(B284,ベルト種類!$A$1:$Z$1000,6,FALSE)</f>
        <v>3</v>
      </c>
      <c r="I284" s="9" t="str">
        <f>VLOOKUP(B284,ベルト種類!$A$1:$Z$400,7,FALSE)</f>
        <v xml:space="preserve">Silver
</v>
      </c>
      <c r="J284" s="34">
        <v>8400</v>
      </c>
      <c r="K284" s="35">
        <f t="shared" si="4"/>
        <v>1436400</v>
      </c>
      <c r="L284" s="32"/>
      <c r="M284" s="33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8.75" customHeight="1" x14ac:dyDescent="0.25">
      <c r="A285" s="27">
        <v>283</v>
      </c>
      <c r="B285" s="12" t="s">
        <v>316</v>
      </c>
      <c r="C285" s="8" t="str">
        <f>VLOOKUP(B285,ベルト種類!$A$1:H$489,2,FALSE)</f>
        <v>SUB</v>
      </c>
      <c r="D285" s="8" t="s">
        <v>475</v>
      </c>
      <c r="E285" s="8" t="s">
        <v>474</v>
      </c>
      <c r="F285" s="9" t="str">
        <f>VLOOKUP(B285,ベルト種類!$A$1:$Z$400,8,FALSE)</f>
        <v>SS</v>
      </c>
      <c r="G285" s="8">
        <v>114060</v>
      </c>
      <c r="H285" s="8">
        <f>VLOOKUP(B285,ベルト種類!$A$1:$Z$1000,6,FALSE)</f>
        <v>3</v>
      </c>
      <c r="I285" s="9" t="str">
        <f>VLOOKUP(B285,ベルト種類!$A$1:$Z$400,7,FALSE)</f>
        <v xml:space="preserve">Black
</v>
      </c>
      <c r="J285" s="34">
        <v>13400</v>
      </c>
      <c r="K285" s="35">
        <f t="shared" si="4"/>
        <v>2291400</v>
      </c>
      <c r="L285" s="32"/>
      <c r="M285" s="33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8.75" customHeight="1" x14ac:dyDescent="0.25">
      <c r="A286" s="27">
        <v>284</v>
      </c>
      <c r="B286" s="12" t="s">
        <v>317</v>
      </c>
      <c r="C286" s="8" t="str">
        <f>VLOOKUP(B286,ベルト種類!$A$1:H$489,2,FALSE)</f>
        <v>DJ</v>
      </c>
      <c r="D286" s="8">
        <v>1988</v>
      </c>
      <c r="E286" s="8" t="s">
        <v>494</v>
      </c>
      <c r="F286" s="9" t="str">
        <f>VLOOKUP(B286,ベルト種類!$A$1:$Z$400,8,FALSE)</f>
        <v>SY</v>
      </c>
      <c r="G286" s="8">
        <v>68273</v>
      </c>
      <c r="H286" s="8">
        <f>VLOOKUP(B286,ベルト種類!$A$1:$Z$1000,6,FALSE)</f>
        <v>5</v>
      </c>
      <c r="I286" s="9" t="str">
        <f>VLOOKUP(B286,ベルト種類!$A$1:$Z$400,7,FALSE)</f>
        <v>Champagne</v>
      </c>
      <c r="J286" s="34">
        <v>7200</v>
      </c>
      <c r="K286" s="35">
        <f t="shared" si="4"/>
        <v>1231200</v>
      </c>
      <c r="L286" s="32"/>
      <c r="M286" s="33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8.75" customHeight="1" x14ac:dyDescent="0.25">
      <c r="A287" s="27">
        <v>285</v>
      </c>
      <c r="B287" s="12" t="s">
        <v>320</v>
      </c>
      <c r="C287" s="8" t="str">
        <f>VLOOKUP(B287,ベルト種類!$A$1:H$489,2,FALSE)</f>
        <v>その他</v>
      </c>
      <c r="D287" s="8" t="s">
        <v>475</v>
      </c>
      <c r="E287" s="8" t="s">
        <v>500</v>
      </c>
      <c r="F287" s="9" t="str">
        <f>VLOOKUP(B287,ベルト種類!$A$1:$Z$400,8,FALSE)</f>
        <v>RG</v>
      </c>
      <c r="G287" s="8">
        <v>50515</v>
      </c>
      <c r="H287" s="8" t="str">
        <f>VLOOKUP(B287,ベルト種類!$A$1:$Z$1000,6,FALSE)</f>
        <v>STRAP</v>
      </c>
      <c r="I287" s="9" t="str">
        <f>VLOOKUP(B287,ベルト種類!$A$1:$Z$400,7,FALSE)</f>
        <v xml:space="preserve">Black
</v>
      </c>
      <c r="J287" s="34">
        <v>14500</v>
      </c>
      <c r="K287" s="35">
        <f t="shared" si="4"/>
        <v>2479500</v>
      </c>
      <c r="L287" s="32"/>
      <c r="M287" s="33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8.75" customHeight="1" x14ac:dyDescent="0.25">
      <c r="A288" s="27">
        <v>286</v>
      </c>
      <c r="B288" s="12" t="s">
        <v>321</v>
      </c>
      <c r="C288" s="8" t="str">
        <f>VLOOKUP(B288,ベルト種類!$A$1:H$489,2,FALSE)</f>
        <v>DJ</v>
      </c>
      <c r="D288" s="8">
        <v>2005</v>
      </c>
      <c r="E288" s="8" t="s">
        <v>473</v>
      </c>
      <c r="F288" s="9" t="str">
        <f>VLOOKUP(B288,ベルト種類!$A$1:$Z$400,8,FALSE)</f>
        <v>SW</v>
      </c>
      <c r="G288" s="8">
        <v>116234</v>
      </c>
      <c r="H288" s="8">
        <f>VLOOKUP(B288,ベルト種類!$A$1:$Z$1000,6,FALSE)</f>
        <v>5</v>
      </c>
      <c r="I288" s="9" t="str">
        <f>VLOOKUP(B288,ベルト種類!$A$1:$Z$400,7,FALSE)</f>
        <v xml:space="preserve">Silver
</v>
      </c>
      <c r="J288" s="34">
        <v>9900</v>
      </c>
      <c r="K288" s="35">
        <f t="shared" si="4"/>
        <v>1692900</v>
      </c>
      <c r="L288" s="32"/>
      <c r="M288" s="33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8.75" customHeight="1" x14ac:dyDescent="0.25">
      <c r="A289" s="27">
        <v>287</v>
      </c>
      <c r="B289" s="12" t="s">
        <v>325</v>
      </c>
      <c r="C289" s="8" t="str">
        <f>VLOOKUP(B289,ベルト種類!$A$1:H$489,2,FALSE)</f>
        <v>DJ</v>
      </c>
      <c r="D289" s="8">
        <v>1988</v>
      </c>
      <c r="E289" s="8" t="s">
        <v>473</v>
      </c>
      <c r="F289" s="9" t="str">
        <f>VLOOKUP(B289,ベルト種類!$A$1:$Z$400,8,FALSE)</f>
        <v>SW</v>
      </c>
      <c r="G289" s="8">
        <v>16234</v>
      </c>
      <c r="H289" s="8">
        <f>VLOOKUP(B289,ベルト種類!$A$1:$Z$1000,6,FALSE)</f>
        <v>5</v>
      </c>
      <c r="I289" s="9" t="str">
        <f>VLOOKUP(B289,ベルト種類!$A$1:$Z$400,7,FALSE)</f>
        <v xml:space="preserve">Silver
</v>
      </c>
      <c r="J289" s="34">
        <v>7600</v>
      </c>
      <c r="K289" s="35">
        <f t="shared" si="4"/>
        <v>1299600</v>
      </c>
      <c r="L289" s="32"/>
      <c r="M289" s="33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8.75" customHeight="1" x14ac:dyDescent="0.25">
      <c r="A290" s="27">
        <v>288</v>
      </c>
      <c r="B290" s="12" t="s">
        <v>326</v>
      </c>
      <c r="C290" s="8" t="str">
        <f>VLOOKUP(B290,ベルト種類!$A$1:H$489,2,FALSE)</f>
        <v>DJ</v>
      </c>
      <c r="D290" s="6">
        <v>1997</v>
      </c>
      <c r="E290" s="8" t="s">
        <v>473</v>
      </c>
      <c r="F290" s="9" t="str">
        <f>VLOOKUP(B290,ベルト種類!$A$1:$Z$400,8,FALSE)</f>
        <v>SW</v>
      </c>
      <c r="G290" s="8">
        <v>16264</v>
      </c>
      <c r="H290" s="8">
        <f>VLOOKUP(B290,ベルト種類!$A$1:$Z$1000,6,FALSE)</f>
        <v>3</v>
      </c>
      <c r="I290" s="9" t="str">
        <f>VLOOKUP(B290,ベルト種類!$A$1:$Z$400,7,FALSE)</f>
        <v xml:space="preserve">Silver
</v>
      </c>
      <c r="J290" s="34">
        <v>7900</v>
      </c>
      <c r="K290" s="35">
        <f t="shared" si="4"/>
        <v>1350900</v>
      </c>
      <c r="L290" s="32"/>
      <c r="M290" s="33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8.75" customHeight="1" x14ac:dyDescent="0.25">
      <c r="A291" s="27">
        <v>289</v>
      </c>
      <c r="B291" s="12" t="s">
        <v>327</v>
      </c>
      <c r="C291" s="8" t="str">
        <f>VLOOKUP(B291,ベルト種類!$A$1:H$489,2,FALSE)</f>
        <v>OP</v>
      </c>
      <c r="D291" s="8" t="s">
        <v>475</v>
      </c>
      <c r="E291" s="8" t="s">
        <v>494</v>
      </c>
      <c r="F291" s="9" t="str">
        <f>VLOOKUP(B291,ベルト種類!$A$1:$Z$400,8,FALSE)</f>
        <v>SS</v>
      </c>
      <c r="G291" s="8">
        <v>177200</v>
      </c>
      <c r="H291" s="8">
        <f>VLOOKUP(B291,ベルト種類!$A$1:$Z$1000,6,FALSE)</f>
        <v>3</v>
      </c>
      <c r="I291" s="9" t="str">
        <f>VLOOKUP(B291,ベルト種類!$A$1:$Z$400,7,FALSE)</f>
        <v xml:space="preserve">Black
</v>
      </c>
      <c r="J291" s="34">
        <v>5900</v>
      </c>
      <c r="K291" s="35">
        <f t="shared" si="4"/>
        <v>1008900</v>
      </c>
      <c r="L291" s="32"/>
      <c r="M291" s="33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8.75" customHeight="1" x14ac:dyDescent="0.25">
      <c r="A292" s="27">
        <v>290</v>
      </c>
      <c r="B292" s="12" t="s">
        <v>328</v>
      </c>
      <c r="C292" s="8" t="str">
        <f>VLOOKUP(B292,ベルト種類!$A$1:H$489,2,FALSE)</f>
        <v>GMT</v>
      </c>
      <c r="D292" s="8" t="s">
        <v>475</v>
      </c>
      <c r="E292" s="8" t="s">
        <v>474</v>
      </c>
      <c r="F292" s="9" t="str">
        <f>VLOOKUP(B292,ベルト種類!$A$1:$Z$400,8,FALSE)</f>
        <v>SS</v>
      </c>
      <c r="G292" s="8">
        <v>116710</v>
      </c>
      <c r="H292" s="8">
        <f>VLOOKUP(B292,ベルト種類!$A$1:$Z$1000,6,FALSE)</f>
        <v>3</v>
      </c>
      <c r="I292" s="9" t="str">
        <f>VLOOKUP(B292,ベルト種類!$A$1:$Z$400,7,FALSE)</f>
        <v xml:space="preserve">Black
</v>
      </c>
      <c r="J292" s="34">
        <v>15000</v>
      </c>
      <c r="K292" s="35">
        <f t="shared" si="4"/>
        <v>2565000</v>
      </c>
      <c r="L292" s="32"/>
      <c r="M292" s="33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8.75" customHeight="1" x14ac:dyDescent="0.25">
      <c r="A293" s="27">
        <v>291</v>
      </c>
      <c r="B293" s="12" t="s">
        <v>329</v>
      </c>
      <c r="C293" s="8" t="str">
        <f>VLOOKUP(B293,ベルト種類!$A$1:H$489,2,FALSE)</f>
        <v>DJ</v>
      </c>
      <c r="D293" s="8">
        <v>2002</v>
      </c>
      <c r="E293" s="8" t="s">
        <v>473</v>
      </c>
      <c r="F293" s="9" t="str">
        <f>VLOOKUP(B293,ベルト種類!$A$1:$Z$400,8,FALSE)</f>
        <v>SW</v>
      </c>
      <c r="G293" s="8">
        <v>16264</v>
      </c>
      <c r="H293" s="8">
        <f>VLOOKUP(B293,ベルト種類!$A$1:$Z$1000,6,FALSE)</f>
        <v>3</v>
      </c>
      <c r="I293" s="9" t="str">
        <f>VLOOKUP(B293,ベルト種類!$A$1:$Z$400,7,FALSE)</f>
        <v xml:space="preserve">Silver
</v>
      </c>
      <c r="J293" s="34">
        <v>7900</v>
      </c>
      <c r="K293" s="35">
        <f t="shared" si="4"/>
        <v>1350900</v>
      </c>
      <c r="L293" s="32"/>
      <c r="M293" s="33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8.75" customHeight="1" x14ac:dyDescent="0.25">
      <c r="A294" s="27">
        <v>292</v>
      </c>
      <c r="B294" s="12" t="s">
        <v>330</v>
      </c>
      <c r="C294" s="8" t="str">
        <f>VLOOKUP(B294,ベルト種類!$A$1:H$489,2,FALSE)</f>
        <v>SUB</v>
      </c>
      <c r="D294" s="8" t="s">
        <v>475</v>
      </c>
      <c r="E294" s="8" t="s">
        <v>474</v>
      </c>
      <c r="F294" s="9" t="str">
        <f>VLOOKUP(B294,ベルト種類!$A$1:$Z$400,8,FALSE)</f>
        <v>SS</v>
      </c>
      <c r="G294" s="8">
        <v>114060</v>
      </c>
      <c r="H294" s="8">
        <f>VLOOKUP(B294,ベルト種類!$A$1:$Z$1000,6,FALSE)</f>
        <v>3</v>
      </c>
      <c r="I294" s="9" t="str">
        <f>VLOOKUP(B294,ベルト種類!$A$1:$Z$400,7,FALSE)</f>
        <v xml:space="preserve">Black
</v>
      </c>
      <c r="J294" s="34">
        <v>13400</v>
      </c>
      <c r="K294" s="35">
        <f t="shared" si="4"/>
        <v>2291400</v>
      </c>
      <c r="L294" s="32"/>
      <c r="M294" s="33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8.75" customHeight="1" x14ac:dyDescent="0.25">
      <c r="A295" s="27">
        <v>293</v>
      </c>
      <c r="B295" s="12" t="s">
        <v>332</v>
      </c>
      <c r="C295" s="8" t="str">
        <f>VLOOKUP(B295,ベルト種類!$A$1:H$489,2,FALSE)</f>
        <v>OP</v>
      </c>
      <c r="D295" s="6">
        <v>2008</v>
      </c>
      <c r="E295" s="8" t="s">
        <v>496</v>
      </c>
      <c r="F295" s="9" t="str">
        <f>VLOOKUP(B295,ベルト種類!$A$1:$Z$400,8,FALSE)</f>
        <v>SS</v>
      </c>
      <c r="G295" s="8">
        <v>114200</v>
      </c>
      <c r="H295" s="8">
        <f>VLOOKUP(B295,ベルト種類!$A$1:$Z$1000,6,FALSE)</f>
        <v>3</v>
      </c>
      <c r="I295" s="9" t="str">
        <f>VLOOKUP(B295,ベルト種類!$A$1:$Z$400,7,FALSE)</f>
        <v xml:space="preserve">Silver
</v>
      </c>
      <c r="J295" s="34">
        <v>6900</v>
      </c>
      <c r="K295" s="35">
        <f t="shared" si="4"/>
        <v>1179900</v>
      </c>
      <c r="L295" s="32"/>
      <c r="M295" s="33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8.75" customHeight="1" x14ac:dyDescent="0.25">
      <c r="A296" s="27">
        <v>294</v>
      </c>
      <c r="B296" s="12" t="s">
        <v>365</v>
      </c>
      <c r="C296" s="8" t="str">
        <f>VLOOKUP(B296,ベルト種類!$A$1:H$489,2,FALSE)</f>
        <v>DJ</v>
      </c>
      <c r="D296" s="6">
        <v>1988</v>
      </c>
      <c r="E296" s="8" t="s">
        <v>494</v>
      </c>
      <c r="F296" s="9" t="str">
        <f>VLOOKUP(B296,ベルト種類!$A$1:$Z$400,8,FALSE)</f>
        <v>SY</v>
      </c>
      <c r="G296" s="8">
        <v>68273</v>
      </c>
      <c r="H296" s="8">
        <f>VLOOKUP(B296,ベルト種類!$A$1:$Z$1000,6,FALSE)</f>
        <v>5</v>
      </c>
      <c r="I296" s="9" t="str">
        <f>VLOOKUP(B296,ベルト種類!$A$1:$Z$400,7,FALSE)</f>
        <v>Champagne</v>
      </c>
      <c r="J296" s="34">
        <v>7000</v>
      </c>
      <c r="K296" s="35">
        <f t="shared" si="4"/>
        <v>1197000</v>
      </c>
      <c r="L296" s="32"/>
      <c r="M296" s="33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8.75" customHeight="1" x14ac:dyDescent="0.25">
      <c r="A297" s="27">
        <v>295</v>
      </c>
      <c r="B297" s="12" t="s">
        <v>334</v>
      </c>
      <c r="C297" s="8" t="str">
        <f>VLOOKUP(B297,ベルト種類!$A$1:H$489,2,FALSE)</f>
        <v>DJ</v>
      </c>
      <c r="D297" s="8" t="s">
        <v>475</v>
      </c>
      <c r="E297" s="8" t="s">
        <v>473</v>
      </c>
      <c r="F297" s="9" t="str">
        <f>VLOOKUP(B297,ベルト種類!$A$1:$Z$400,8,FALSE)</f>
        <v>SW</v>
      </c>
      <c r="G297" s="8">
        <v>116234</v>
      </c>
      <c r="H297" s="8">
        <f>VLOOKUP(B297,ベルト種類!$A$1:$Z$1000,6,FALSE)</f>
        <v>3</v>
      </c>
      <c r="I297" s="9" t="str">
        <f>VLOOKUP(B297,ベルト種類!$A$1:$Z$400,7,FALSE)</f>
        <v xml:space="preserve">Silver
</v>
      </c>
      <c r="J297" s="34">
        <v>10000</v>
      </c>
      <c r="K297" s="35">
        <f t="shared" si="4"/>
        <v>1710000</v>
      </c>
      <c r="L297" s="32"/>
      <c r="M297" s="33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8.75" customHeight="1" x14ac:dyDescent="0.25">
      <c r="A298" s="27">
        <v>296</v>
      </c>
      <c r="B298" s="12" t="s">
        <v>335</v>
      </c>
      <c r="C298" s="8" t="str">
        <f>VLOOKUP(B298,ベルト種類!$A$1:H$489,2,FALSE)</f>
        <v>DJ</v>
      </c>
      <c r="D298" s="6">
        <v>2004</v>
      </c>
      <c r="E298" s="8" t="s">
        <v>473</v>
      </c>
      <c r="F298" s="9" t="str">
        <f>VLOOKUP(B298,ベルト種類!$A$1:$Z$400,8,FALSE)</f>
        <v>SW</v>
      </c>
      <c r="G298" s="8">
        <v>16234</v>
      </c>
      <c r="H298" s="8">
        <f>VLOOKUP(B298,ベルト種類!$A$1:$Z$1000,6,FALSE)</f>
        <v>5</v>
      </c>
      <c r="I298" s="9" t="str">
        <f>VLOOKUP(B298,ベルト種類!$A$1:$Z$400,7,FALSE)</f>
        <v xml:space="preserve">Silver
</v>
      </c>
      <c r="J298" s="34">
        <v>7400</v>
      </c>
      <c r="K298" s="35">
        <f t="shared" si="4"/>
        <v>1265400</v>
      </c>
      <c r="L298" s="32"/>
      <c r="M298" s="33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8.75" customHeight="1" x14ac:dyDescent="0.25">
      <c r="A299" s="27">
        <v>297</v>
      </c>
      <c r="B299" s="12" t="s">
        <v>337</v>
      </c>
      <c r="C299" s="8" t="str">
        <f>VLOOKUP(B299,ベルト種類!$A$1:H$489,2,FALSE)</f>
        <v>DJ</v>
      </c>
      <c r="D299" s="6">
        <v>2010</v>
      </c>
      <c r="E299" s="8" t="s">
        <v>473</v>
      </c>
      <c r="F299" s="9" t="str">
        <f>VLOOKUP(B299,ベルト種類!$A$1:$Z$400,8,FALSE)</f>
        <v>SW</v>
      </c>
      <c r="G299" s="8">
        <v>116234</v>
      </c>
      <c r="H299" s="8">
        <f>VLOOKUP(B299,ベルト種類!$A$1:$Z$1000,6,FALSE)</f>
        <v>5</v>
      </c>
      <c r="I299" s="9" t="str">
        <f>VLOOKUP(B299,ベルト種類!$A$1:$Z$400,7,FALSE)</f>
        <v xml:space="preserve">White
</v>
      </c>
      <c r="J299" s="34">
        <v>9900</v>
      </c>
      <c r="K299" s="35">
        <f t="shared" si="4"/>
        <v>1692900</v>
      </c>
      <c r="L299" s="32"/>
      <c r="M299" s="33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8.75" customHeight="1" x14ac:dyDescent="0.25">
      <c r="A300" s="27">
        <v>298</v>
      </c>
      <c r="B300" s="12" t="s">
        <v>339</v>
      </c>
      <c r="C300" s="8" t="str">
        <f>VLOOKUP(B300,ベルト種類!$A$1:H$489,2,FALSE)</f>
        <v>DJ</v>
      </c>
      <c r="D300" s="8">
        <v>2005</v>
      </c>
      <c r="E300" s="8" t="s">
        <v>473</v>
      </c>
      <c r="F300" s="9" t="str">
        <f>VLOOKUP(B300,ベルト種類!$A$1:$Z$400,8,FALSE)</f>
        <v>SW</v>
      </c>
      <c r="G300" s="8">
        <v>116234</v>
      </c>
      <c r="H300" s="8">
        <f>VLOOKUP(B300,ベルト種類!$A$1:$Z$1000,6,FALSE)</f>
        <v>5</v>
      </c>
      <c r="I300" s="9" t="str">
        <f>VLOOKUP(B300,ベルト種類!$A$1:$Z$400,7,FALSE)</f>
        <v xml:space="preserve">Blue
</v>
      </c>
      <c r="J300" s="34">
        <v>9900</v>
      </c>
      <c r="K300" s="35">
        <f t="shared" si="4"/>
        <v>1692900</v>
      </c>
      <c r="L300" s="32"/>
      <c r="M300" s="33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8.75" customHeight="1" x14ac:dyDescent="0.25">
      <c r="A301" s="27">
        <v>299</v>
      </c>
      <c r="B301" s="12" t="s">
        <v>371</v>
      </c>
      <c r="C301" s="8" t="str">
        <f>VLOOKUP(B301,ベルト種類!$A$1:H$489,2,FALSE)</f>
        <v>GMT</v>
      </c>
      <c r="D301" s="6">
        <v>2002</v>
      </c>
      <c r="E301" s="8" t="s">
        <v>474</v>
      </c>
      <c r="F301" s="9" t="str">
        <f>VLOOKUP(B301,ベルト種類!$A$1:$Z$400,8,FALSE)</f>
        <v>SS</v>
      </c>
      <c r="G301" s="8">
        <v>16710</v>
      </c>
      <c r="H301" s="8">
        <f>VLOOKUP(B301,ベルト種類!$A$1:$Z$1000,6,FALSE)</f>
        <v>3</v>
      </c>
      <c r="I301" s="9" t="str">
        <f>VLOOKUP(B301,ベルト種類!$A$1:$Z$400,7,FALSE)</f>
        <v>Black</v>
      </c>
      <c r="J301" s="34">
        <v>13500</v>
      </c>
      <c r="K301" s="35">
        <f t="shared" si="4"/>
        <v>2308500</v>
      </c>
      <c r="L301" s="32"/>
      <c r="M301" s="33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8.75" customHeight="1" x14ac:dyDescent="0.25">
      <c r="A302" s="27">
        <v>300</v>
      </c>
      <c r="B302" s="12" t="s">
        <v>373</v>
      </c>
      <c r="C302" s="8" t="str">
        <f>VLOOKUP(B302,ベルト種類!$A$1:H$489,2,FALSE)</f>
        <v>DJ</v>
      </c>
      <c r="D302" s="11">
        <v>1991</v>
      </c>
      <c r="E302" s="8" t="s">
        <v>473</v>
      </c>
      <c r="F302" s="9" t="str">
        <f>VLOOKUP(B302,ベルト種類!$A$1:$Z$400,8,FALSE)</f>
        <v>SY</v>
      </c>
      <c r="G302" s="8">
        <v>16233</v>
      </c>
      <c r="H302" s="8">
        <f>VLOOKUP(B302,ベルト種類!$A$1:$Z$1000,6,FALSE)</f>
        <v>5</v>
      </c>
      <c r="I302" s="9" t="str">
        <f>VLOOKUP(B302,ベルト種類!$A$1:$Z$400,7,FALSE)</f>
        <v>Champagne</v>
      </c>
      <c r="J302" s="34">
        <v>7600</v>
      </c>
      <c r="K302" s="35">
        <f t="shared" si="4"/>
        <v>1299600</v>
      </c>
      <c r="L302" s="32"/>
      <c r="M302" s="33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8.75" customHeight="1" x14ac:dyDescent="0.25">
      <c r="A303" s="27">
        <v>301</v>
      </c>
      <c r="B303" s="12" t="s">
        <v>375</v>
      </c>
      <c r="C303" s="8" t="str">
        <f>VLOOKUP(B303,ベルト種類!$A$1:H$489,2,FALSE)</f>
        <v>DJ</v>
      </c>
      <c r="D303" s="11">
        <v>2005</v>
      </c>
      <c r="E303" s="8" t="s">
        <v>473</v>
      </c>
      <c r="F303" s="9" t="str">
        <f>VLOOKUP(B303,ベルト種類!$A$1:$Z$400,8,FALSE)</f>
        <v>SW</v>
      </c>
      <c r="G303" s="8">
        <v>116264</v>
      </c>
      <c r="H303" s="8">
        <f>VLOOKUP(B303,ベルト種類!$A$1:$Z$1000,6,FALSE)</f>
        <v>3</v>
      </c>
      <c r="I303" s="9" t="str">
        <f>VLOOKUP(B303,ベルト種類!$A$1:$Z$400,7,FALSE)</f>
        <v>White</v>
      </c>
      <c r="J303" s="34">
        <v>9000</v>
      </c>
      <c r="K303" s="35">
        <f t="shared" si="4"/>
        <v>1539000</v>
      </c>
      <c r="L303" s="32"/>
      <c r="M303" s="33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8.75" customHeight="1" x14ac:dyDescent="0.25">
      <c r="A304" s="27">
        <v>302</v>
      </c>
      <c r="B304" s="12" t="s">
        <v>341</v>
      </c>
      <c r="C304" s="8" t="str">
        <f>VLOOKUP(B304,ベルト種類!$A$1:H$489,2,FALSE)</f>
        <v>DJ</v>
      </c>
      <c r="D304" s="6">
        <v>1991</v>
      </c>
      <c r="E304" s="8" t="s">
        <v>473</v>
      </c>
      <c r="F304" s="9" t="str">
        <f>VLOOKUP(B304,ベルト種類!$A$1:$Z$400,8,FALSE)</f>
        <v>SY</v>
      </c>
      <c r="G304" s="8">
        <v>16233</v>
      </c>
      <c r="H304" s="8">
        <f>VLOOKUP(B304,ベルト種類!$A$1:$Z$1000,6,FALSE)</f>
        <v>5</v>
      </c>
      <c r="I304" s="9" t="str">
        <f>VLOOKUP(B304,ベルト種類!$A$1:$Z$400,7,FALSE)</f>
        <v>Champagne</v>
      </c>
      <c r="J304" s="34">
        <v>7600</v>
      </c>
      <c r="K304" s="35">
        <f t="shared" si="4"/>
        <v>1299600</v>
      </c>
      <c r="L304" s="32"/>
      <c r="M304" s="33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8.75" customHeight="1" x14ac:dyDescent="0.25">
      <c r="A305" s="27">
        <v>303</v>
      </c>
      <c r="B305" s="12" t="s">
        <v>378</v>
      </c>
      <c r="C305" s="8" t="str">
        <f>VLOOKUP(B305,ベルト種類!$A$1:H$489,2,FALSE)</f>
        <v>GMT</v>
      </c>
      <c r="D305" s="8" t="s">
        <v>475</v>
      </c>
      <c r="E305" s="8" t="s">
        <v>474</v>
      </c>
      <c r="F305" s="9" t="str">
        <f>VLOOKUP(B305,ベルト種類!$A$1:$Z$400,8,FALSE)</f>
        <v>SS</v>
      </c>
      <c r="G305" s="8">
        <v>116710</v>
      </c>
      <c r="H305" s="8">
        <f>VLOOKUP(B305,ベルト種類!$A$1:$Z$1000,6,FALSE)</f>
        <v>3</v>
      </c>
      <c r="I305" s="9" t="str">
        <f>VLOOKUP(B305,ベルト種類!$A$1:$Z$400,7,FALSE)</f>
        <v>Black</v>
      </c>
      <c r="J305" s="34">
        <v>18300</v>
      </c>
      <c r="K305" s="35">
        <f t="shared" si="4"/>
        <v>3129300</v>
      </c>
      <c r="L305" s="32"/>
      <c r="M305" s="33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8.75" customHeight="1" x14ac:dyDescent="0.25">
      <c r="A306" s="27">
        <v>304</v>
      </c>
      <c r="B306" s="12" t="s">
        <v>344</v>
      </c>
      <c r="C306" s="8" t="str">
        <f>VLOOKUP(B306,ベルト種類!$A$1:H$489,2,FALSE)</f>
        <v>GMT</v>
      </c>
      <c r="D306" s="8" t="s">
        <v>475</v>
      </c>
      <c r="E306" s="8" t="s">
        <v>474</v>
      </c>
      <c r="F306" s="9" t="str">
        <f>VLOOKUP(B306,ベルト種類!$A$1:$Z$400,8,FALSE)</f>
        <v>SS</v>
      </c>
      <c r="G306" s="8">
        <v>116710</v>
      </c>
      <c r="H306" s="8">
        <f>VLOOKUP(B306,ベルト種類!$A$1:$Z$1000,6,FALSE)</f>
        <v>3</v>
      </c>
      <c r="I306" s="9" t="str">
        <f>VLOOKUP(B306,ベルト種類!$A$1:$Z$400,7,FALSE)</f>
        <v xml:space="preserve">Black
</v>
      </c>
      <c r="J306" s="34">
        <v>18400</v>
      </c>
      <c r="K306" s="35">
        <f t="shared" si="4"/>
        <v>3146400</v>
      </c>
      <c r="L306" s="32"/>
      <c r="M306" s="33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8.75" customHeight="1" x14ac:dyDescent="0.25">
      <c r="A307" s="27">
        <v>305</v>
      </c>
      <c r="B307" s="12" t="s">
        <v>346</v>
      </c>
      <c r="C307" s="8" t="str">
        <f>VLOOKUP(B307,ベルト種類!$A$1:H$489,2,FALSE)</f>
        <v>DJ</v>
      </c>
      <c r="D307" s="6">
        <v>1991</v>
      </c>
      <c r="E307" s="8" t="s">
        <v>482</v>
      </c>
      <c r="F307" s="9" t="str">
        <f>VLOOKUP(B307,ベルト種類!$A$1:$Z$400,8,FALSE)</f>
        <v>SY</v>
      </c>
      <c r="G307" s="8">
        <v>69173</v>
      </c>
      <c r="H307" s="8">
        <f>VLOOKUP(B307,ベルト種類!$A$1:$Z$1000,6,FALSE)</f>
        <v>3</v>
      </c>
      <c r="I307" s="9" t="str">
        <f>VLOOKUP(B307,ベルト種類!$A$1:$Z$400,7,FALSE)</f>
        <v xml:space="preserve">Silver
</v>
      </c>
      <c r="J307" s="34">
        <v>5900</v>
      </c>
      <c r="K307" s="35">
        <f t="shared" si="4"/>
        <v>1008900</v>
      </c>
      <c r="L307" s="32"/>
      <c r="M307" s="33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8.75" customHeight="1" x14ac:dyDescent="0.25">
      <c r="A308" s="27">
        <v>306</v>
      </c>
      <c r="B308" s="12" t="s">
        <v>348</v>
      </c>
      <c r="C308" s="8" t="str">
        <f>VLOOKUP(B308,ベルト種類!$A$1:H$489,2,FALSE)</f>
        <v>DJ</v>
      </c>
      <c r="D308" s="6">
        <v>1997</v>
      </c>
      <c r="E308" s="8" t="s">
        <v>474</v>
      </c>
      <c r="F308" s="9" t="str">
        <f>VLOOKUP(B308,ベルト種類!$A$1:$Z$400,8,FALSE)</f>
        <v>SS</v>
      </c>
      <c r="G308" s="8">
        <v>16610</v>
      </c>
      <c r="H308" s="8">
        <f>VLOOKUP(B308,ベルト種類!$A$1:$Z$1000,6,FALSE)</f>
        <v>3</v>
      </c>
      <c r="I308" s="9" t="str">
        <f>VLOOKUP(B308,ベルト種類!$A$1:$Z$400,7,FALSE)</f>
        <v xml:space="preserve">Black
</v>
      </c>
      <c r="J308" s="34">
        <v>12600</v>
      </c>
      <c r="K308" s="35">
        <f t="shared" si="4"/>
        <v>2154600</v>
      </c>
      <c r="L308" s="32"/>
      <c r="M308" s="33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8.75" customHeight="1" x14ac:dyDescent="0.25">
      <c r="A309" s="27">
        <v>307</v>
      </c>
      <c r="B309" s="12" t="s">
        <v>350</v>
      </c>
      <c r="C309" s="8" t="str">
        <f>VLOOKUP(B309,ベルト種類!$A$1:H$489,2,FALSE)</f>
        <v>DAYTONA</v>
      </c>
      <c r="D309" s="6">
        <v>2007</v>
      </c>
      <c r="E309" s="8" t="s">
        <v>474</v>
      </c>
      <c r="F309" s="9" t="str">
        <f>VLOOKUP(B309,ベルト種類!$A$1:$Z$400,8,FALSE)</f>
        <v>WG</v>
      </c>
      <c r="G309" s="8">
        <v>116519</v>
      </c>
      <c r="H309" s="8" t="str">
        <f>VLOOKUP(B309,ベルト種類!$A$1:$Z$1000,6,FALSE)</f>
        <v>STRAP</v>
      </c>
      <c r="I309" s="9" t="str">
        <f>VLOOKUP(B309,ベルト種類!$A$1:$Z$400,7,FALSE)</f>
        <v>Meteorite</v>
      </c>
      <c r="J309" s="34">
        <v>55000</v>
      </c>
      <c r="K309" s="35">
        <f t="shared" si="4"/>
        <v>9405000</v>
      </c>
      <c r="L309" s="32"/>
      <c r="M309" s="33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8.75" customHeight="1" x14ac:dyDescent="0.25">
      <c r="A310" s="27">
        <v>308</v>
      </c>
      <c r="B310" s="12" t="s">
        <v>351</v>
      </c>
      <c r="C310" s="8" t="str">
        <f>VLOOKUP(B310,ベルト種類!$A$1:H$489,2,FALSE)</f>
        <v>DD</v>
      </c>
      <c r="D310" s="8" t="s">
        <v>475</v>
      </c>
      <c r="E310" s="8" t="s">
        <v>473</v>
      </c>
      <c r="F310" s="9" t="str">
        <f>VLOOKUP(B310,ベルト種類!$A$1:$Z$400,8,FALSE)</f>
        <v>YG</v>
      </c>
      <c r="G310" s="8">
        <v>118138</v>
      </c>
      <c r="H310" s="8" t="str">
        <f>VLOOKUP(B310,ベルト種類!$A$1:$Z$1000,6,FALSE)</f>
        <v>PRESIDENT</v>
      </c>
      <c r="I310" s="9" t="str">
        <f>VLOOKUP(B310,ベルト種類!$A$1:$Z$400,7,FALSE)</f>
        <v xml:space="preserve">Brown
</v>
      </c>
      <c r="J310" s="34">
        <v>29000</v>
      </c>
      <c r="K310" s="35">
        <f t="shared" si="4"/>
        <v>4959000</v>
      </c>
      <c r="L310" s="32"/>
      <c r="M310" s="33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8.75" customHeight="1" x14ac:dyDescent="0.25">
      <c r="A311" s="27">
        <v>309</v>
      </c>
      <c r="B311" s="12" t="s">
        <v>385</v>
      </c>
      <c r="C311" s="8" t="str">
        <f>VLOOKUP(B311,ベルト種類!$A$1:H$489,2,FALSE)</f>
        <v>DAYTONA</v>
      </c>
      <c r="D311" s="8" t="s">
        <v>475</v>
      </c>
      <c r="E311" s="8" t="s">
        <v>474</v>
      </c>
      <c r="F311" s="9" t="str">
        <f>VLOOKUP(B311,ベルト種類!$A$1:$Z$400,8,FALSE)</f>
        <v>WG</v>
      </c>
      <c r="G311" s="8">
        <v>116519</v>
      </c>
      <c r="H311" s="8" t="str">
        <f>VLOOKUP(B311,ベルト種類!$A$1:$Z$1000,6,FALSE)</f>
        <v>STRAP</v>
      </c>
      <c r="I311" s="9" t="str">
        <f>VLOOKUP(B311,ベルト種類!$A$1:$Z$400,7,FALSE)</f>
        <v xml:space="preserve">Black
</v>
      </c>
      <c r="J311" s="34">
        <v>36000</v>
      </c>
      <c r="K311" s="35">
        <f t="shared" si="4"/>
        <v>6156000</v>
      </c>
      <c r="L311" s="32"/>
      <c r="M311" s="33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8.75" customHeight="1" x14ac:dyDescent="0.25">
      <c r="A312" s="27">
        <v>310</v>
      </c>
      <c r="B312" s="12" t="s">
        <v>352</v>
      </c>
      <c r="C312" s="8" t="str">
        <f>VLOOKUP(B312,ベルト種類!$A$1:H$489,2,FALSE)</f>
        <v>GMT</v>
      </c>
      <c r="D312" s="6">
        <v>2008</v>
      </c>
      <c r="E312" s="8" t="s">
        <v>474</v>
      </c>
      <c r="F312" s="9" t="str">
        <f>VLOOKUP(B312,ベルト種類!$A$1:$Z$400,8,FALSE)</f>
        <v>SS</v>
      </c>
      <c r="G312" s="8">
        <v>116710</v>
      </c>
      <c r="H312" s="8">
        <f>VLOOKUP(B312,ベルト種類!$A$1:$Z$1000,6,FALSE)</f>
        <v>3</v>
      </c>
      <c r="I312" s="9" t="str">
        <f>VLOOKUP(B312,ベルト種類!$A$1:$Z$400,7,FALSE)</f>
        <v xml:space="preserve">Black
</v>
      </c>
      <c r="J312" s="34">
        <v>15000</v>
      </c>
      <c r="K312" s="35">
        <f t="shared" si="4"/>
        <v>2565000</v>
      </c>
      <c r="L312" s="32"/>
      <c r="M312" s="33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8.75" customHeight="1" x14ac:dyDescent="0.25">
      <c r="A313" s="27">
        <v>311</v>
      </c>
      <c r="B313" s="12" t="s">
        <v>354</v>
      </c>
      <c r="C313" s="8" t="str">
        <f>VLOOKUP(B313,ベルト種類!$A$1:H$489,2,FALSE)</f>
        <v>DJ</v>
      </c>
      <c r="D313" s="8">
        <v>1996</v>
      </c>
      <c r="E313" s="8" t="s">
        <v>482</v>
      </c>
      <c r="F313" s="9" t="str">
        <f>VLOOKUP(B313,ベルト種類!$A$1:$Z$400,8,FALSE)</f>
        <v>PT</v>
      </c>
      <c r="G313" s="8">
        <v>69166</v>
      </c>
      <c r="H313" s="8">
        <f>VLOOKUP(B313,ベルト種類!$A$1:$Z$1000,6,FALSE)</f>
        <v>3</v>
      </c>
      <c r="I313" s="9" t="str">
        <f>VLOOKUP(B313,ベルト種類!$A$1:$Z$400,7,FALSE)</f>
        <v xml:space="preserve">Silver
</v>
      </c>
      <c r="J313" s="34">
        <v>18000</v>
      </c>
      <c r="K313" s="35">
        <f t="shared" si="4"/>
        <v>3078000</v>
      </c>
      <c r="L313" s="32"/>
      <c r="M313" s="33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8.75" customHeight="1" x14ac:dyDescent="0.25">
      <c r="A314" s="27">
        <v>312</v>
      </c>
      <c r="B314" s="12" t="s">
        <v>355</v>
      </c>
      <c r="C314" s="8" t="str">
        <f>VLOOKUP(B314,ベルト種類!$A$1:H$489,2,FALSE)</f>
        <v>OP</v>
      </c>
      <c r="D314" s="6">
        <v>2001</v>
      </c>
      <c r="E314" s="8" t="s">
        <v>494</v>
      </c>
      <c r="F314" s="9" t="str">
        <f>VLOOKUP(B314,ベルト種類!$A$1:$Z$400,8,FALSE)</f>
        <v>SS</v>
      </c>
      <c r="G314" s="8">
        <v>77080</v>
      </c>
      <c r="H314" s="8">
        <f>VLOOKUP(B314,ベルト種類!$A$1:$Z$1000,6,FALSE)</f>
        <v>3</v>
      </c>
      <c r="I314" s="9" t="str">
        <f>VLOOKUP(B314,ベルト種類!$A$1:$Z$400,7,FALSE)</f>
        <v xml:space="preserve">Silver
</v>
      </c>
      <c r="J314" s="34">
        <v>4900</v>
      </c>
      <c r="K314" s="35">
        <f t="shared" si="4"/>
        <v>837900</v>
      </c>
      <c r="L314" s="32"/>
      <c r="M314" s="33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8.75" customHeight="1" x14ac:dyDescent="0.25">
      <c r="A315" s="27">
        <v>313</v>
      </c>
      <c r="B315" s="12" t="s">
        <v>356</v>
      </c>
      <c r="C315" s="8" t="str">
        <f>VLOOKUP(B315,ベルト種類!$A$1:H$489,2,FALSE)</f>
        <v>GMT</v>
      </c>
      <c r="D315" s="8" t="s">
        <v>475</v>
      </c>
      <c r="E315" s="8" t="s">
        <v>474</v>
      </c>
      <c r="F315" s="9" t="str">
        <f>VLOOKUP(B315,ベルト種類!$A$1:$Z$400,8,FALSE)</f>
        <v>SS</v>
      </c>
      <c r="G315" s="8">
        <v>116710</v>
      </c>
      <c r="H315" s="8">
        <f>VLOOKUP(B315,ベルト種類!$A$1:$Z$1000,6,FALSE)</f>
        <v>3</v>
      </c>
      <c r="I315" s="9" t="str">
        <f>VLOOKUP(B315,ベルト種類!$A$1:$Z$400,7,FALSE)</f>
        <v xml:space="preserve">Black
</v>
      </c>
      <c r="J315" s="34">
        <v>18400</v>
      </c>
      <c r="K315" s="35">
        <f t="shared" si="4"/>
        <v>3146400</v>
      </c>
      <c r="L315" s="32"/>
      <c r="M315" s="33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8.75" customHeight="1" x14ac:dyDescent="0.25">
      <c r="A316" s="27">
        <v>314</v>
      </c>
      <c r="B316" s="12" t="s">
        <v>357</v>
      </c>
      <c r="C316" s="8" t="str">
        <f>VLOOKUP(B316,ベルト種類!$A$1:H$489,2,FALSE)</f>
        <v>DJ</v>
      </c>
      <c r="D316" s="8">
        <v>1989</v>
      </c>
      <c r="E316" s="8" t="s">
        <v>494</v>
      </c>
      <c r="F316" s="9" t="str">
        <f>VLOOKUP(B316,ベルト種類!$A$1:$Z$400,8,FALSE)</f>
        <v>SY</v>
      </c>
      <c r="G316" s="8">
        <v>68273</v>
      </c>
      <c r="H316" s="8">
        <f>VLOOKUP(B316,ベルト種類!$A$1:$Z$1000,6,FALSE)</f>
        <v>5</v>
      </c>
      <c r="I316" s="9" t="str">
        <f>VLOOKUP(B316,ベルト種類!$A$1:$Z$400,7,FALSE)</f>
        <v>Champagne</v>
      </c>
      <c r="J316" s="34">
        <v>8200</v>
      </c>
      <c r="K316" s="35">
        <f t="shared" si="4"/>
        <v>1402200</v>
      </c>
      <c r="L316" s="32"/>
      <c r="M316" s="33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8.75" customHeight="1" x14ac:dyDescent="0.25">
      <c r="A317" s="27">
        <v>315</v>
      </c>
      <c r="B317" s="12" t="s">
        <v>359</v>
      </c>
      <c r="C317" s="8" t="str">
        <f>VLOOKUP(B317,ベルト種類!$A$1:H$489,2,FALSE)</f>
        <v>GMT</v>
      </c>
      <c r="D317" s="8" t="s">
        <v>475</v>
      </c>
      <c r="E317" s="8" t="s">
        <v>474</v>
      </c>
      <c r="F317" s="9" t="str">
        <f>VLOOKUP(B317,ベルト種類!$A$1:$Z$400,8,FALSE)</f>
        <v>SS</v>
      </c>
      <c r="G317" s="8">
        <v>116710</v>
      </c>
      <c r="H317" s="8">
        <f>VLOOKUP(B317,ベルト種類!$A$1:$Z$1000,6,FALSE)</f>
        <v>3</v>
      </c>
      <c r="I317" s="9" t="str">
        <f>VLOOKUP(B317,ベルト種類!$A$1:$Z$400,7,FALSE)</f>
        <v xml:space="preserve">Black
</v>
      </c>
      <c r="J317" s="34">
        <v>18400</v>
      </c>
      <c r="K317" s="35">
        <f t="shared" si="4"/>
        <v>3146400</v>
      </c>
      <c r="L317" s="32"/>
      <c r="M317" s="33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8.75" customHeight="1" x14ac:dyDescent="0.25">
      <c r="A318" s="27">
        <v>316</v>
      </c>
      <c r="B318" s="12" t="s">
        <v>360</v>
      </c>
      <c r="C318" s="8" t="str">
        <f>VLOOKUP(B318,ベルト種類!$A$1:H$489,2,FALSE)</f>
        <v>SUB</v>
      </c>
      <c r="D318" s="8" t="s">
        <v>475</v>
      </c>
      <c r="E318" s="8" t="s">
        <v>474</v>
      </c>
      <c r="F318" s="9" t="str">
        <f>VLOOKUP(B318,ベルト種類!$A$1:$Z$400,8,FALSE)</f>
        <v>SS</v>
      </c>
      <c r="G318" s="8">
        <v>114060</v>
      </c>
      <c r="H318" s="8">
        <f>VLOOKUP(B318,ベルト種類!$A$1:$Z$1000,6,FALSE)</f>
        <v>3</v>
      </c>
      <c r="I318" s="9" t="str">
        <f>VLOOKUP(B318,ベルト種類!$A$1:$Z$400,7,FALSE)</f>
        <v xml:space="preserve">Black
</v>
      </c>
      <c r="J318" s="34">
        <v>13400</v>
      </c>
      <c r="K318" s="35">
        <f t="shared" si="4"/>
        <v>2291400</v>
      </c>
      <c r="L318" s="32"/>
      <c r="M318" s="33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8.75" customHeight="1" x14ac:dyDescent="0.25">
      <c r="A319" s="27">
        <v>317</v>
      </c>
      <c r="B319" s="12" t="s">
        <v>361</v>
      </c>
      <c r="C319" s="8" t="str">
        <f>VLOOKUP(B319,ベルト種類!$A$1:H$489,2,FALSE)</f>
        <v>OP</v>
      </c>
      <c r="D319" s="6">
        <v>2006</v>
      </c>
      <c r="E319" s="8" t="s">
        <v>496</v>
      </c>
      <c r="F319" s="9" t="str">
        <f>VLOOKUP(B319,ベルト種類!$A$1:$Z$400,8,FALSE)</f>
        <v>SS</v>
      </c>
      <c r="G319" s="8">
        <v>114200</v>
      </c>
      <c r="H319" s="8">
        <f>VLOOKUP(B319,ベルト種類!$A$1:$Z$1000,6,FALSE)</f>
        <v>3</v>
      </c>
      <c r="I319" s="9" t="str">
        <f>VLOOKUP(B319,ベルト種類!$A$1:$Z$400,7,FALSE)</f>
        <v>Silver</v>
      </c>
      <c r="J319" s="34">
        <v>6500</v>
      </c>
      <c r="K319" s="35">
        <f t="shared" si="4"/>
        <v>1111500</v>
      </c>
      <c r="L319" s="32"/>
      <c r="M319" s="33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8.75" customHeight="1" x14ac:dyDescent="0.25">
      <c r="A320" s="27">
        <v>318</v>
      </c>
      <c r="B320" s="12" t="s">
        <v>363</v>
      </c>
      <c r="C320" s="8" t="str">
        <f>VLOOKUP(B320,ベルト種類!$A$1:H$489,2,FALSE)</f>
        <v>DJ</v>
      </c>
      <c r="D320" s="6">
        <v>1993</v>
      </c>
      <c r="E320" s="8" t="s">
        <v>474</v>
      </c>
      <c r="F320" s="9" t="str">
        <f>VLOOKUP(B320,ベルト種類!$A$1:$Z$400,8,FALSE)</f>
        <v>SY</v>
      </c>
      <c r="G320" s="8">
        <v>16613</v>
      </c>
      <c r="H320" s="8">
        <f>VLOOKUP(B320,ベルト種類!$A$1:$Z$1000,6,FALSE)</f>
        <v>3</v>
      </c>
      <c r="I320" s="9" t="str">
        <f>VLOOKUP(B320,ベルト種類!$A$1:$Z$400,7,FALSE)</f>
        <v>Blue</v>
      </c>
      <c r="J320" s="34">
        <v>14700</v>
      </c>
      <c r="K320" s="35">
        <f t="shared" si="4"/>
        <v>2513700</v>
      </c>
      <c r="L320" s="32"/>
      <c r="M320" s="33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8.75" customHeight="1" x14ac:dyDescent="0.25">
      <c r="A321" s="27">
        <v>319</v>
      </c>
      <c r="B321" s="12" t="s">
        <v>364</v>
      </c>
      <c r="C321" s="8" t="str">
        <f>VLOOKUP(B321,ベルト種類!$A$1:H$489,2,FALSE)</f>
        <v>DJ</v>
      </c>
      <c r="D321" s="6">
        <v>2005</v>
      </c>
      <c r="E321" s="8" t="s">
        <v>482</v>
      </c>
      <c r="F321" s="9" t="str">
        <f>VLOOKUP(B321,ベルト種類!$A$1:$Z$400,8,FALSE)</f>
        <v>SS</v>
      </c>
      <c r="G321" s="8">
        <v>179160</v>
      </c>
      <c r="H321" s="8">
        <f>VLOOKUP(B321,ベルト種類!$A$1:$Z$1000,6,FALSE)</f>
        <v>3</v>
      </c>
      <c r="I321" s="9" t="str">
        <f>VLOOKUP(B321,ベルト種類!$A$1:$Z$400,7,FALSE)</f>
        <v>Grey</v>
      </c>
      <c r="J321" s="34">
        <v>5000</v>
      </c>
      <c r="K321" s="35">
        <f t="shared" si="4"/>
        <v>855000</v>
      </c>
      <c r="L321" s="32"/>
      <c r="M321" s="33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8.75" customHeight="1" x14ac:dyDescent="0.25">
      <c r="A322" s="27">
        <v>320</v>
      </c>
      <c r="B322" s="12" t="s">
        <v>366</v>
      </c>
      <c r="C322" s="8" t="str">
        <f>VLOOKUP(B322,ベルト種類!$A$1:H$489,2,FALSE)</f>
        <v>DAYTONA</v>
      </c>
      <c r="D322" s="6">
        <v>2008</v>
      </c>
      <c r="E322" s="8" t="s">
        <v>474</v>
      </c>
      <c r="F322" s="9" t="str">
        <f>VLOOKUP(B322,ベルト種類!$A$1:$Z$400,8,FALSE)</f>
        <v>SS</v>
      </c>
      <c r="G322" s="8">
        <v>116520</v>
      </c>
      <c r="H322" s="8">
        <f>VLOOKUP(B322,ベルト種類!$A$1:$Z$1000,6,FALSE)</f>
        <v>3</v>
      </c>
      <c r="I322" s="9" t="str">
        <f>VLOOKUP(B322,ベルト種類!$A$1:$Z$400,7,FALSE)</f>
        <v>Black</v>
      </c>
      <c r="J322" s="34">
        <v>25500</v>
      </c>
      <c r="K322" s="35">
        <f t="shared" si="4"/>
        <v>4360500</v>
      </c>
      <c r="L322" s="32"/>
      <c r="M322" s="33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8.75" customHeight="1" x14ac:dyDescent="0.25">
      <c r="A323" s="27">
        <v>321</v>
      </c>
      <c r="B323" s="12" t="s">
        <v>367</v>
      </c>
      <c r="C323" s="8" t="str">
        <f>VLOOKUP(B323,ベルト種類!$A$1:H$489,2,FALSE)</f>
        <v>DJ</v>
      </c>
      <c r="D323" s="8">
        <v>1997</v>
      </c>
      <c r="E323" s="8" t="s">
        <v>473</v>
      </c>
      <c r="F323" s="9" t="str">
        <f>VLOOKUP(B323,ベルト種類!$A$1:$Z$400,8,FALSE)</f>
        <v>SW</v>
      </c>
      <c r="G323" s="8">
        <v>16264</v>
      </c>
      <c r="H323" s="8">
        <f>VLOOKUP(B323,ベルト種類!$A$1:$Z$1000,6,FALSE)</f>
        <v>3</v>
      </c>
      <c r="I323" s="9" t="str">
        <f>VLOOKUP(B323,ベルト種類!$A$1:$Z$400,7,FALSE)</f>
        <v xml:space="preserve">Silver
</v>
      </c>
      <c r="J323" s="34">
        <v>7900</v>
      </c>
      <c r="K323" s="35">
        <f t="shared" ref="K323:K386" si="5">J323*171</f>
        <v>1350900</v>
      </c>
      <c r="L323" s="32"/>
      <c r="M323" s="33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8.75" customHeight="1" x14ac:dyDescent="0.25">
      <c r="A324" s="27">
        <v>322</v>
      </c>
      <c r="B324" s="13" t="s">
        <v>368</v>
      </c>
      <c r="C324" s="8" t="str">
        <f>VLOOKUP(B324,ベルト種類!$A$1:H$489,2,FALSE)</f>
        <v>DJ</v>
      </c>
      <c r="D324" s="6">
        <v>2002</v>
      </c>
      <c r="E324" s="8" t="s">
        <v>473</v>
      </c>
      <c r="F324" s="9" t="str">
        <f>VLOOKUP(B324,ベルト種類!$A$1:$Z$400,8,FALSE)</f>
        <v>SS</v>
      </c>
      <c r="G324" s="8">
        <v>16220</v>
      </c>
      <c r="H324" s="8">
        <f>VLOOKUP(B324,ベルト種類!$A$1:$Z$1000,6,FALSE)</f>
        <v>5</v>
      </c>
      <c r="I324" s="9" t="str">
        <f>VLOOKUP(B324,ベルト種類!$A$1:$Z$400,7,FALSE)</f>
        <v xml:space="preserve">Silver
</v>
      </c>
      <c r="J324" s="34">
        <v>7100</v>
      </c>
      <c r="K324" s="35">
        <f t="shared" si="5"/>
        <v>1214100</v>
      </c>
      <c r="L324" s="32"/>
      <c r="M324" s="33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8.75" customHeight="1" x14ac:dyDescent="0.25">
      <c r="A325" s="27">
        <v>323</v>
      </c>
      <c r="B325" s="12" t="s">
        <v>369</v>
      </c>
      <c r="C325" s="8" t="str">
        <f>VLOOKUP(B325,ベルト種類!$A$1:H$489,2,FALSE)</f>
        <v>OP</v>
      </c>
      <c r="D325" s="6">
        <v>2008</v>
      </c>
      <c r="E325" s="8" t="s">
        <v>496</v>
      </c>
      <c r="F325" s="9" t="str">
        <f>VLOOKUP(B325,ベルト種類!$A$1:$Z$400,8,FALSE)</f>
        <v>SS</v>
      </c>
      <c r="G325" s="8">
        <v>114200</v>
      </c>
      <c r="H325" s="8">
        <f>VLOOKUP(B325,ベルト種類!$A$1:$Z$1000,6,FALSE)</f>
        <v>3</v>
      </c>
      <c r="I325" s="9" t="str">
        <f>VLOOKUP(B325,ベルト種類!$A$1:$Z$400,7,FALSE)</f>
        <v xml:space="preserve">Blue
</v>
      </c>
      <c r="J325" s="34">
        <v>7200</v>
      </c>
      <c r="K325" s="35">
        <f t="shared" si="5"/>
        <v>1231200</v>
      </c>
      <c r="L325" s="32"/>
      <c r="M325" s="33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8.75" customHeight="1" x14ac:dyDescent="0.25">
      <c r="A326" s="27">
        <v>324</v>
      </c>
      <c r="B326" s="12" t="s">
        <v>395</v>
      </c>
      <c r="C326" s="8" t="str">
        <f>VLOOKUP(B326,ベルト種類!$A$1:H$489,2,FALSE)</f>
        <v>DEEP SEA</v>
      </c>
      <c r="D326" s="11" t="s">
        <v>475</v>
      </c>
      <c r="E326" s="8" t="s">
        <v>498</v>
      </c>
      <c r="F326" s="9" t="str">
        <f>VLOOKUP(B326,ベルト種類!$A$1:$Z$400,8,FALSE)</f>
        <v>SS</v>
      </c>
      <c r="G326" s="8">
        <v>116660</v>
      </c>
      <c r="H326" s="8">
        <f>VLOOKUP(B326,ベルト種類!$A$1:$Z$1000,6,FALSE)</f>
        <v>3</v>
      </c>
      <c r="I326" s="9" t="str">
        <f>VLOOKUP(B326,ベルト種類!$A$1:$Z$400,7,FALSE)</f>
        <v xml:space="preserve">Black
</v>
      </c>
      <c r="J326" s="34">
        <v>14500</v>
      </c>
      <c r="K326" s="35">
        <f t="shared" si="5"/>
        <v>2479500</v>
      </c>
      <c r="L326" s="32"/>
      <c r="M326" s="33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8.75" customHeight="1" x14ac:dyDescent="0.25">
      <c r="A327" s="27">
        <v>325</v>
      </c>
      <c r="B327" s="12" t="s">
        <v>370</v>
      </c>
      <c r="C327" s="8" t="str">
        <f>VLOOKUP(B327,ベルト種類!$A$1:H$489,2,FALSE)</f>
        <v>DD</v>
      </c>
      <c r="D327" s="6">
        <v>2006</v>
      </c>
      <c r="E327" s="8" t="s">
        <v>473</v>
      </c>
      <c r="F327" s="9" t="str">
        <f>VLOOKUP(B327,ベルト種類!$A$1:$Z$400,8,FALSE)</f>
        <v>RG</v>
      </c>
      <c r="G327" s="8">
        <v>118205</v>
      </c>
      <c r="H327" s="8">
        <f>VLOOKUP(B327,ベルト種類!$A$1:$Z$1000,6,FALSE)</f>
        <v>3</v>
      </c>
      <c r="I327" s="9" t="str">
        <f>VLOOKUP(B327,ベルト種類!$A$1:$Z$400,7,FALSE)</f>
        <v xml:space="preserve">Black
</v>
      </c>
      <c r="J327" s="34">
        <v>28500</v>
      </c>
      <c r="K327" s="35">
        <f t="shared" si="5"/>
        <v>4873500</v>
      </c>
      <c r="L327" s="32"/>
      <c r="M327" s="33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8.75" customHeight="1" x14ac:dyDescent="0.25">
      <c r="A328" s="27">
        <v>326</v>
      </c>
      <c r="B328" s="12" t="s">
        <v>379</v>
      </c>
      <c r="C328" s="8" t="str">
        <f>VLOOKUP(B328,ベルト種類!$A$1:H$489,2,FALSE)</f>
        <v>YACHT</v>
      </c>
      <c r="D328" s="6">
        <v>2006</v>
      </c>
      <c r="E328" s="8" t="s">
        <v>474</v>
      </c>
      <c r="F328" s="9" t="str">
        <f>VLOOKUP(B328,ベルト種類!$A$1:$Z$400,8,FALSE)</f>
        <v>SY</v>
      </c>
      <c r="G328" s="8">
        <v>16623</v>
      </c>
      <c r="H328" s="8">
        <f>VLOOKUP(B328,ベルト種類!$A$1:$Z$1000,6,FALSE)</f>
        <v>3</v>
      </c>
      <c r="I328" s="9" t="str">
        <f>VLOOKUP(B328,ベルト種類!$A$1:$Z$400,7,FALSE)</f>
        <v>White</v>
      </c>
      <c r="J328" s="34">
        <v>13000</v>
      </c>
      <c r="K328" s="35">
        <f t="shared" si="5"/>
        <v>2223000</v>
      </c>
      <c r="L328" s="32"/>
      <c r="M328" s="33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8.75" customHeight="1" x14ac:dyDescent="0.25">
      <c r="A329" s="27">
        <v>327</v>
      </c>
      <c r="B329" s="12" t="s">
        <v>380</v>
      </c>
      <c r="C329" s="8" t="str">
        <f>VLOOKUP(B329,ベルト種類!$A$1:H$489,2,FALSE)</f>
        <v>GMT</v>
      </c>
      <c r="D329" s="11">
        <v>1991</v>
      </c>
      <c r="E329" s="8" t="s">
        <v>474</v>
      </c>
      <c r="F329" s="9" t="str">
        <f>VLOOKUP(B329,ベルト種類!$A$1:$Z$400,8,FALSE)</f>
        <v>SS</v>
      </c>
      <c r="G329" s="8">
        <v>16700</v>
      </c>
      <c r="H329" s="8">
        <f>VLOOKUP(B329,ベルト種類!$A$1:$Z$1000,6,FALSE)</f>
        <v>3</v>
      </c>
      <c r="I329" s="9" t="str">
        <f>VLOOKUP(B329,ベルト種類!$A$1:$Z$400,7,FALSE)</f>
        <v>Black</v>
      </c>
      <c r="J329" s="34">
        <v>14500</v>
      </c>
      <c r="K329" s="35">
        <f t="shared" si="5"/>
        <v>2479500</v>
      </c>
      <c r="L329" s="32"/>
      <c r="M329" s="33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8.75" customHeight="1" x14ac:dyDescent="0.25">
      <c r="A330" s="27">
        <v>328</v>
      </c>
      <c r="B330" s="12" t="s">
        <v>381</v>
      </c>
      <c r="C330" s="8" t="str">
        <f>VLOOKUP(B330,ベルト種類!$A$1:H$489,2,FALSE)</f>
        <v>EX2</v>
      </c>
      <c r="D330" s="8">
        <v>1996</v>
      </c>
      <c r="E330" s="8" t="s">
        <v>474</v>
      </c>
      <c r="F330" s="9" t="str">
        <f>VLOOKUP(B330,ベルト種類!$A$1:$Z$400,8,FALSE)</f>
        <v>SS</v>
      </c>
      <c r="G330" s="8">
        <v>16570</v>
      </c>
      <c r="H330" s="8">
        <f>VLOOKUP(B330,ベルト種類!$A$1:$Z$1000,6,FALSE)</f>
        <v>3</v>
      </c>
      <c r="I330" s="9" t="str">
        <f>VLOOKUP(B330,ベルト種類!$A$1:$Z$400,7,FALSE)</f>
        <v>White</v>
      </c>
      <c r="J330" s="34">
        <v>10900</v>
      </c>
      <c r="K330" s="35">
        <f t="shared" si="5"/>
        <v>1863900</v>
      </c>
      <c r="L330" s="32"/>
      <c r="M330" s="33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8.75" customHeight="1" x14ac:dyDescent="0.25">
      <c r="A331" s="27">
        <v>329</v>
      </c>
      <c r="B331" s="12" t="s">
        <v>382</v>
      </c>
      <c r="C331" s="8" t="str">
        <f>VLOOKUP(B331,ベルト種類!$A$1:H$489,2,FALSE)</f>
        <v>DD</v>
      </c>
      <c r="D331" s="8">
        <v>1991</v>
      </c>
      <c r="E331" s="8" t="s">
        <v>473</v>
      </c>
      <c r="F331" s="9" t="str">
        <f>VLOOKUP(B331,ベルト種類!$A$1:$Z$400,8,FALSE)</f>
        <v>YG</v>
      </c>
      <c r="G331" s="8">
        <v>18238</v>
      </c>
      <c r="H331" s="8" t="str">
        <f>VLOOKUP(B331,ベルト種類!$A$1:$Z$1000,6,FALSE)</f>
        <v>PRESIDENT</v>
      </c>
      <c r="I331" s="9" t="str">
        <f>VLOOKUP(B331,ベルト種類!$A$1:$Z$400,7,FALSE)</f>
        <v xml:space="preserve">Champagne
</v>
      </c>
      <c r="J331" s="34">
        <v>22000</v>
      </c>
      <c r="K331" s="35">
        <f t="shared" si="5"/>
        <v>3762000</v>
      </c>
      <c r="L331" s="32"/>
      <c r="M331" s="33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8.75" customHeight="1" x14ac:dyDescent="0.25">
      <c r="A332" s="27">
        <v>330</v>
      </c>
      <c r="B332" s="12" t="s">
        <v>383</v>
      </c>
      <c r="C332" s="8" t="str">
        <f>VLOOKUP(B332,ベルト種類!$A$1:H$489,2,FALSE)</f>
        <v>DD</v>
      </c>
      <c r="D332" s="6">
        <v>1991</v>
      </c>
      <c r="E332" s="8" t="s">
        <v>473</v>
      </c>
      <c r="F332" s="9" t="str">
        <f>VLOOKUP(B332,ベルト種類!$A$1:$Z$400,8,FALSE)</f>
        <v>YG</v>
      </c>
      <c r="G332" s="8">
        <v>18238</v>
      </c>
      <c r="H332" s="8" t="str">
        <f>VLOOKUP(B332,ベルト種類!$A$1:$Z$1000,6,FALSE)</f>
        <v>PRESIDENT</v>
      </c>
      <c r="I332" s="9" t="str">
        <f>VLOOKUP(B332,ベルト種類!$A$1:$Z$400,7,FALSE)</f>
        <v xml:space="preserve">Champagne
</v>
      </c>
      <c r="J332" s="34">
        <v>21000</v>
      </c>
      <c r="K332" s="35">
        <f t="shared" si="5"/>
        <v>3591000</v>
      </c>
      <c r="L332" s="32"/>
      <c r="M332" s="33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8.75" customHeight="1" x14ac:dyDescent="0.25">
      <c r="A333" s="27">
        <v>331</v>
      </c>
      <c r="B333" s="12" t="s">
        <v>384</v>
      </c>
      <c r="C333" s="8" t="str">
        <f>VLOOKUP(B333,ベルト種類!$A$1:H$489,2,FALSE)</f>
        <v>DD</v>
      </c>
      <c r="D333" s="6">
        <v>1990</v>
      </c>
      <c r="E333" s="8" t="s">
        <v>473</v>
      </c>
      <c r="F333" s="9" t="str">
        <f>VLOOKUP(B333,ベルト種類!$A$1:$Z$400,8,FALSE)</f>
        <v>YG</v>
      </c>
      <c r="G333" s="8">
        <v>18238</v>
      </c>
      <c r="H333" s="8" t="str">
        <f>VLOOKUP(B333,ベルト種類!$A$1:$Z$1000,6,FALSE)</f>
        <v>PRESIDENT</v>
      </c>
      <c r="I333" s="9" t="str">
        <f>VLOOKUP(B333,ベルト種類!$A$1:$Z$400,7,FALSE)</f>
        <v>Champagne</v>
      </c>
      <c r="J333" s="34">
        <v>20000</v>
      </c>
      <c r="K333" s="35">
        <f t="shared" si="5"/>
        <v>3420000</v>
      </c>
      <c r="L333" s="32"/>
      <c r="M333" s="33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8.75" customHeight="1" x14ac:dyDescent="0.25">
      <c r="A334" s="27">
        <v>332</v>
      </c>
      <c r="B334" s="12" t="s">
        <v>386</v>
      </c>
      <c r="C334" s="8" t="str">
        <f>VLOOKUP(B334,ベルト種類!$A$1:H$489,2,FALSE)</f>
        <v>GMT</v>
      </c>
      <c r="D334" s="11" t="s">
        <v>475</v>
      </c>
      <c r="E334" s="8" t="s">
        <v>474</v>
      </c>
      <c r="F334" s="9" t="str">
        <f>VLOOKUP(B334,ベルト種類!$A$1:$Z$400,8,FALSE)</f>
        <v>SS</v>
      </c>
      <c r="G334" s="8">
        <v>116710</v>
      </c>
      <c r="H334" s="8">
        <f>VLOOKUP(B334,ベルト種類!$A$1:$Z$1000,6,FALSE)</f>
        <v>3</v>
      </c>
      <c r="I334" s="9" t="str">
        <f>VLOOKUP(B334,ベルト種類!$A$1:$Z$400,7,FALSE)</f>
        <v xml:space="preserve">Black
</v>
      </c>
      <c r="J334" s="34">
        <v>18400</v>
      </c>
      <c r="K334" s="35">
        <f t="shared" si="5"/>
        <v>3146400</v>
      </c>
      <c r="L334" s="32"/>
      <c r="M334" s="33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8.75" customHeight="1" x14ac:dyDescent="0.25">
      <c r="A335" s="27">
        <v>333</v>
      </c>
      <c r="B335" s="12" t="s">
        <v>387</v>
      </c>
      <c r="C335" s="8" t="str">
        <f>VLOOKUP(B335,ベルト種類!$A$1:H$489,2,FALSE)</f>
        <v>EX2</v>
      </c>
      <c r="D335" s="6">
        <v>2004</v>
      </c>
      <c r="E335" s="8" t="s">
        <v>474</v>
      </c>
      <c r="F335" s="9" t="str">
        <f>VLOOKUP(B335,ベルト種類!$A$1:$Z$400,8,FALSE)</f>
        <v>SS</v>
      </c>
      <c r="G335" s="8">
        <v>16570</v>
      </c>
      <c r="H335" s="8">
        <f>VLOOKUP(B335,ベルト種類!$A$1:$Z$1000,6,FALSE)</f>
        <v>3</v>
      </c>
      <c r="I335" s="9" t="str">
        <f>VLOOKUP(B335,ベルト種類!$A$1:$Z$400,7,FALSE)</f>
        <v xml:space="preserve">Black
</v>
      </c>
      <c r="J335" s="34">
        <v>10000</v>
      </c>
      <c r="K335" s="35">
        <f t="shared" si="5"/>
        <v>1710000</v>
      </c>
      <c r="L335" s="32"/>
      <c r="M335" s="33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8.75" customHeight="1" x14ac:dyDescent="0.25">
      <c r="A336" s="27">
        <v>334</v>
      </c>
      <c r="B336" s="12" t="s">
        <v>388</v>
      </c>
      <c r="C336" s="8" t="str">
        <f>VLOOKUP(B336,ベルト種類!$A$1:H$489,2,FALSE)</f>
        <v>DJ</v>
      </c>
      <c r="D336" s="6">
        <v>2006</v>
      </c>
      <c r="E336" s="8" t="s">
        <v>473</v>
      </c>
      <c r="F336" s="9" t="str">
        <f>VLOOKUP(B336,ベルト種類!$A$1:$Z$400,8,FALSE)</f>
        <v>SS</v>
      </c>
      <c r="G336" s="8">
        <v>116200</v>
      </c>
      <c r="H336" s="8">
        <f>VLOOKUP(B336,ベルト種類!$A$1:$Z$1000,6,FALSE)</f>
        <v>3</v>
      </c>
      <c r="I336" s="9" t="str">
        <f>VLOOKUP(B336,ベルト種類!$A$1:$Z$400,7,FALSE)</f>
        <v xml:space="preserve">Black
</v>
      </c>
      <c r="J336" s="34">
        <v>8400</v>
      </c>
      <c r="K336" s="35">
        <f t="shared" si="5"/>
        <v>1436400</v>
      </c>
      <c r="L336" s="32"/>
      <c r="M336" s="33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8.75" customHeight="1" x14ac:dyDescent="0.25">
      <c r="A337" s="27">
        <v>335</v>
      </c>
      <c r="B337" s="13" t="s">
        <v>389</v>
      </c>
      <c r="C337" s="8" t="str">
        <f>VLOOKUP(B337,ベルト種類!$A$1:H$489,2,FALSE)</f>
        <v>YACHT</v>
      </c>
      <c r="D337" s="6">
        <v>2002</v>
      </c>
      <c r="E337" s="8" t="s">
        <v>497</v>
      </c>
      <c r="F337" s="9" t="str">
        <f>VLOOKUP(B337,ベルト種類!$A$1:$Z$400,8,FALSE)</f>
        <v>SP</v>
      </c>
      <c r="G337" s="8">
        <v>168622</v>
      </c>
      <c r="H337" s="8">
        <f>VLOOKUP(B337,ベルト種類!$A$1:$Z$1000,6,FALSE)</f>
        <v>3</v>
      </c>
      <c r="I337" s="9" t="str">
        <f>VLOOKUP(B337,ベルト種類!$A$1:$Z$400,7,FALSE)</f>
        <v xml:space="preserve">Silver
</v>
      </c>
      <c r="J337" s="34">
        <v>8900</v>
      </c>
      <c r="K337" s="35">
        <f t="shared" si="5"/>
        <v>1521900</v>
      </c>
      <c r="L337" s="32"/>
      <c r="M337" s="33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8.75" customHeight="1" x14ac:dyDescent="0.25">
      <c r="A338" s="27">
        <v>336</v>
      </c>
      <c r="B338" s="12" t="s">
        <v>390</v>
      </c>
      <c r="C338" s="8" t="str">
        <f>VLOOKUP(B338,ベルト種類!$A$1:H$489,2,FALSE)</f>
        <v>DJ</v>
      </c>
      <c r="D338" s="11" t="s">
        <v>475</v>
      </c>
      <c r="E338" s="8" t="s">
        <v>494</v>
      </c>
      <c r="F338" s="9" t="str">
        <f>VLOOKUP(B338,ベルト種類!$A$1:$Z$400,8,FALSE)</f>
        <v>SR</v>
      </c>
      <c r="G338" s="8">
        <v>178271</v>
      </c>
      <c r="H338" s="8">
        <f>VLOOKUP(B338,ベルト種類!$A$1:$Z$1000,6,FALSE)</f>
        <v>5</v>
      </c>
      <c r="I338" s="9" t="str">
        <f>VLOOKUP(B338,ベルト種類!$A$1:$Z$400,7,FALSE)</f>
        <v xml:space="preserve">Black
</v>
      </c>
      <c r="J338" s="34">
        <v>12000</v>
      </c>
      <c r="K338" s="35">
        <f t="shared" si="5"/>
        <v>2052000</v>
      </c>
      <c r="L338" s="32"/>
      <c r="M338" s="33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8.75" customHeight="1" x14ac:dyDescent="0.25">
      <c r="A339" s="27">
        <v>337</v>
      </c>
      <c r="B339" s="12" t="s">
        <v>396</v>
      </c>
      <c r="C339" s="8" t="str">
        <f>VLOOKUP(B339,ベルト種類!$A$1:H$489,2,FALSE)</f>
        <v>DJ</v>
      </c>
      <c r="D339" s="6">
        <v>2008</v>
      </c>
      <c r="E339" s="8" t="s">
        <v>473</v>
      </c>
      <c r="F339" s="9" t="str">
        <f>VLOOKUP(B339,ベルト種類!$A$1:$Z$400,8,FALSE)</f>
        <v>SS</v>
      </c>
      <c r="G339" s="8">
        <v>116200</v>
      </c>
      <c r="H339" s="8">
        <f>VLOOKUP(B339,ベルト種類!$A$1:$Z$1000,6,FALSE)</f>
        <v>3</v>
      </c>
      <c r="I339" s="9" t="str">
        <f>VLOOKUP(B339,ベルト種類!$A$1:$Z$400,7,FALSE)</f>
        <v>Grey</v>
      </c>
      <c r="J339" s="34">
        <v>8400</v>
      </c>
      <c r="K339" s="35">
        <f t="shared" si="5"/>
        <v>1436400</v>
      </c>
      <c r="L339" s="32"/>
      <c r="M339" s="33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8.75" customHeight="1" x14ac:dyDescent="0.25">
      <c r="A340" s="27">
        <v>338</v>
      </c>
      <c r="B340" s="12" t="s">
        <v>391</v>
      </c>
      <c r="C340" s="8" t="str">
        <f>VLOOKUP(B340,ベルト種類!$A$1:H$489,2,FALSE)</f>
        <v>DJ</v>
      </c>
      <c r="D340" s="6">
        <v>2007</v>
      </c>
      <c r="E340" s="8" t="s">
        <v>482</v>
      </c>
      <c r="F340" s="9" t="str">
        <f>VLOOKUP(B340,ベルト種類!$A$1:$Z$400,8,FALSE)</f>
        <v>SW</v>
      </c>
      <c r="G340" s="8">
        <v>179174</v>
      </c>
      <c r="H340" s="8">
        <f>VLOOKUP(B340,ベルト種類!$A$1:$Z$1000,6,FALSE)</f>
        <v>5</v>
      </c>
      <c r="I340" s="9" t="str">
        <f>VLOOKUP(B340,ベルト種類!$A$1:$Z$400,7,FALSE)</f>
        <v>Mother-of-pearl</v>
      </c>
      <c r="J340" s="34">
        <v>8000</v>
      </c>
      <c r="K340" s="35">
        <f t="shared" si="5"/>
        <v>1368000</v>
      </c>
      <c r="L340" s="32"/>
      <c r="M340" s="33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8.75" customHeight="1" x14ac:dyDescent="0.25">
      <c r="A341" s="27">
        <v>339</v>
      </c>
      <c r="B341" s="12" t="s">
        <v>392</v>
      </c>
      <c r="C341" s="8" t="str">
        <f>VLOOKUP(B341,ベルト種類!$A$1:H$489,2,FALSE)</f>
        <v>DJ</v>
      </c>
      <c r="D341" s="11" t="s">
        <v>475</v>
      </c>
      <c r="E341" s="8" t="s">
        <v>477</v>
      </c>
      <c r="F341" s="9" t="str">
        <f>VLOOKUP(B341,ベルト種類!$A$1:$Z$400,8,FALSE)</f>
        <v>SY</v>
      </c>
      <c r="G341" s="8">
        <v>116333</v>
      </c>
      <c r="H341" s="8">
        <f>VLOOKUP(B341,ベルト種類!$A$1:$Z$1000,6,FALSE)</f>
        <v>3</v>
      </c>
      <c r="I341" s="9" t="str">
        <f>VLOOKUP(B341,ベルト種類!$A$1:$Z$400,7,FALSE)</f>
        <v xml:space="preserve">Grey
</v>
      </c>
      <c r="J341" s="34">
        <v>14200</v>
      </c>
      <c r="K341" s="35">
        <f t="shared" si="5"/>
        <v>2428200</v>
      </c>
      <c r="L341" s="32"/>
      <c r="M341" s="33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8.75" customHeight="1" x14ac:dyDescent="0.25">
      <c r="A342" s="27">
        <v>340</v>
      </c>
      <c r="B342" s="12" t="s">
        <v>393</v>
      </c>
      <c r="C342" s="8" t="str">
        <f>VLOOKUP(B342,ベルト種類!$A$1:H$489,2,FALSE)</f>
        <v>DJ</v>
      </c>
      <c r="D342" s="6">
        <v>2010</v>
      </c>
      <c r="E342" s="8" t="s">
        <v>473</v>
      </c>
      <c r="F342" s="9" t="str">
        <f>VLOOKUP(B342,ベルト種類!$A$1:$Z$400,8,FALSE)</f>
        <v>SW</v>
      </c>
      <c r="G342" s="8">
        <v>116234</v>
      </c>
      <c r="H342" s="8">
        <f>VLOOKUP(B342,ベルト種類!$A$1:$Z$1000,6,FALSE)</f>
        <v>5</v>
      </c>
      <c r="I342" s="9" t="str">
        <f>VLOOKUP(B342,ベルト種類!$A$1:$Z$400,7,FALSE)</f>
        <v>Silver</v>
      </c>
      <c r="J342" s="34">
        <v>9600</v>
      </c>
      <c r="K342" s="35">
        <f t="shared" si="5"/>
        <v>1641600</v>
      </c>
      <c r="L342" s="32"/>
      <c r="M342" s="33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8.75" customHeight="1" x14ac:dyDescent="0.25">
      <c r="A343" s="27">
        <v>341</v>
      </c>
      <c r="B343" s="12" t="s">
        <v>394</v>
      </c>
      <c r="C343" s="8" t="str">
        <f>VLOOKUP(B343,ベルト種類!$A$1:H$489,2,FALSE)</f>
        <v>DJ</v>
      </c>
      <c r="D343" s="11" t="s">
        <v>475</v>
      </c>
      <c r="E343" s="8" t="s">
        <v>473</v>
      </c>
      <c r="F343" s="9" t="str">
        <f>VLOOKUP(B343,ベルト種類!$A$1:$Z$400,8,FALSE)</f>
        <v>SW</v>
      </c>
      <c r="G343" s="8">
        <v>116234</v>
      </c>
      <c r="H343" s="8">
        <f>VLOOKUP(B343,ベルト種類!$A$1:$Z$1000,6,FALSE)</f>
        <v>5</v>
      </c>
      <c r="I343" s="9" t="str">
        <f>VLOOKUP(B343,ベルト種類!$A$1:$Z$400,7,FALSE)</f>
        <v>Black</v>
      </c>
      <c r="J343" s="34">
        <v>9600</v>
      </c>
      <c r="K343" s="35">
        <f t="shared" si="5"/>
        <v>1641600</v>
      </c>
      <c r="L343" s="32"/>
      <c r="M343" s="33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8.75" customHeight="1" x14ac:dyDescent="0.25">
      <c r="A344" s="27">
        <v>342</v>
      </c>
      <c r="B344" s="19" t="s">
        <v>397</v>
      </c>
      <c r="C344" s="8" t="str">
        <f>VLOOKUP(B344,ベルト種類!$A$1:H$489,2,FALSE)</f>
        <v>DJ</v>
      </c>
      <c r="D344" s="8">
        <v>2002</v>
      </c>
      <c r="E344" s="8" t="s">
        <v>482</v>
      </c>
      <c r="F344" s="9" t="str">
        <f>VLOOKUP(B344,ベルト種類!$A$1:$Z$400,8,FALSE)</f>
        <v>SY</v>
      </c>
      <c r="G344" s="8">
        <v>79173</v>
      </c>
      <c r="H344" s="8">
        <f>VLOOKUP(B344,ベルト種類!$A$1:$Z$1000,6,FALSE)</f>
        <v>5</v>
      </c>
      <c r="I344" s="9" t="str">
        <f>VLOOKUP(B344,ベルト種類!$A$1:$Z$400,7,FALSE)</f>
        <v>Rose</v>
      </c>
      <c r="J344" s="34">
        <v>6000</v>
      </c>
      <c r="K344" s="35">
        <f t="shared" si="5"/>
        <v>1026000</v>
      </c>
      <c r="L344" s="32"/>
      <c r="M344" s="33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8.75" customHeight="1" x14ac:dyDescent="0.25">
      <c r="A345" s="27">
        <v>343</v>
      </c>
      <c r="B345" s="19" t="s">
        <v>398</v>
      </c>
      <c r="C345" s="8" t="str">
        <f>VLOOKUP(B345,ベルト種類!$A$1:H$489,2,FALSE)</f>
        <v>その他</v>
      </c>
      <c r="D345" s="11" t="s">
        <v>475</v>
      </c>
      <c r="E345" s="8" t="s">
        <v>499</v>
      </c>
      <c r="F345" s="9" t="str">
        <f>VLOOKUP(B345,ベルト種類!$A$1:$Z$400,8,FALSE)</f>
        <v>YG</v>
      </c>
      <c r="G345" s="8">
        <v>80318</v>
      </c>
      <c r="H345" s="8" t="str">
        <f>VLOOKUP(B345,ベルト種類!$A$1:$Z$1000,6,FALSE)</f>
        <v>その他</v>
      </c>
      <c r="I345" s="9" t="str">
        <f>VLOOKUP(B345,ベルト種類!$A$1:$Z$400,7,FALSE)</f>
        <v xml:space="preserve">Mother-of-pearl
</v>
      </c>
      <c r="J345" s="34">
        <v>15500</v>
      </c>
      <c r="K345" s="35">
        <f t="shared" si="5"/>
        <v>2650500</v>
      </c>
      <c r="L345" s="32"/>
      <c r="M345" s="33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8.75" customHeight="1" x14ac:dyDescent="0.25">
      <c r="A346" s="27">
        <v>344</v>
      </c>
      <c r="B346" s="15" t="s">
        <v>399</v>
      </c>
      <c r="C346" s="8" t="str">
        <f>VLOOKUP(B346,ベルト種類!$A$1:H$489,2,FALSE)</f>
        <v>EX</v>
      </c>
      <c r="D346" s="8" t="s">
        <v>502</v>
      </c>
      <c r="E346" s="8" t="s">
        <v>500</v>
      </c>
      <c r="F346" s="9" t="str">
        <f>VLOOKUP(B346,ベルト種類!$A$1:$Z$400,8,FALSE)</f>
        <v>SS</v>
      </c>
      <c r="G346" s="8">
        <v>214270</v>
      </c>
      <c r="H346" s="8">
        <f>VLOOKUP(B346,ベルト種類!$A$1:$Z$1000,6,FALSE)</f>
        <v>3</v>
      </c>
      <c r="I346" s="9" t="str">
        <f>VLOOKUP(B346,ベルト種類!$A$1:$Z$400,7,FALSE)</f>
        <v xml:space="preserve">Black
</v>
      </c>
      <c r="J346" s="34">
        <v>9500</v>
      </c>
      <c r="K346" s="35">
        <f t="shared" si="5"/>
        <v>1624500</v>
      </c>
      <c r="L346" s="32"/>
      <c r="M346" s="33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8.75" customHeight="1" x14ac:dyDescent="0.25">
      <c r="A347" s="27">
        <v>345</v>
      </c>
      <c r="B347" s="19" t="s">
        <v>400</v>
      </c>
      <c r="C347" s="8" t="str">
        <f>VLOOKUP(B347,ベルト種類!$A$1:H$489,2,FALSE)</f>
        <v>SUB</v>
      </c>
      <c r="D347" s="8">
        <v>1991</v>
      </c>
      <c r="E347" s="8" t="s">
        <v>474</v>
      </c>
      <c r="F347" s="9" t="str">
        <f>VLOOKUP(B347,ベルト種類!$A$1:$Z$400,8,FALSE)</f>
        <v>SY</v>
      </c>
      <c r="G347" s="8">
        <v>16613</v>
      </c>
      <c r="H347" s="8">
        <f>VLOOKUP(B347,ベルト種類!$A$1:$Z$1000,6,FALSE)</f>
        <v>3</v>
      </c>
      <c r="I347" s="9" t="str">
        <f>VLOOKUP(B347,ベルト種類!$A$1:$Z$400,7,FALSE)</f>
        <v>Black</v>
      </c>
      <c r="J347" s="34">
        <v>13000</v>
      </c>
      <c r="K347" s="35">
        <f t="shared" si="5"/>
        <v>2223000</v>
      </c>
      <c r="L347" s="32"/>
      <c r="M347" s="33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8.75" customHeight="1" x14ac:dyDescent="0.25">
      <c r="A348" s="27">
        <v>346</v>
      </c>
      <c r="B348" s="15" t="s">
        <v>401</v>
      </c>
      <c r="C348" s="8" t="str">
        <f>VLOOKUP(B348,ベルト種類!$A$1:H$489,2,FALSE)</f>
        <v>DJ</v>
      </c>
      <c r="D348" s="6">
        <v>2004</v>
      </c>
      <c r="E348" s="8" t="s">
        <v>473</v>
      </c>
      <c r="F348" s="9" t="str">
        <f>VLOOKUP(B348,ベルト種類!$A$1:$Z$400,8,FALSE)</f>
        <v>SW</v>
      </c>
      <c r="G348" s="8">
        <v>116264</v>
      </c>
      <c r="H348" s="8">
        <f>VLOOKUP(B348,ベルト種類!$A$1:$Z$1000,6,FALSE)</f>
        <v>3</v>
      </c>
      <c r="I348" s="9" t="str">
        <f>VLOOKUP(B348,ベルト種類!$A$1:$Z$400,7,FALSE)</f>
        <v>White</v>
      </c>
      <c r="J348" s="34">
        <v>9000</v>
      </c>
      <c r="K348" s="35">
        <f t="shared" si="5"/>
        <v>1539000</v>
      </c>
      <c r="L348" s="32"/>
      <c r="M348" s="33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8.75" customHeight="1" x14ac:dyDescent="0.25">
      <c r="A349" s="27">
        <v>347</v>
      </c>
      <c r="B349" s="19" t="s">
        <v>402</v>
      </c>
      <c r="C349" s="8" t="str">
        <f>VLOOKUP(B349,ベルト種類!$A$1:H$489,2,FALSE)</f>
        <v>DJ</v>
      </c>
      <c r="D349" s="8">
        <v>2000</v>
      </c>
      <c r="E349" s="8" t="s">
        <v>473</v>
      </c>
      <c r="F349" s="9" t="str">
        <f>VLOOKUP(B349,ベルト種類!$A$1:$Z$400,8,FALSE)</f>
        <v>SW</v>
      </c>
      <c r="G349" s="8">
        <v>16234</v>
      </c>
      <c r="H349" s="8">
        <f>VLOOKUP(B349,ベルト種類!$A$1:$Z$1000,6,FALSE)</f>
        <v>5</v>
      </c>
      <c r="I349" s="9" t="str">
        <f>VLOOKUP(B349,ベルト種類!$A$1:$Z$400,7,FALSE)</f>
        <v>Silver</v>
      </c>
      <c r="J349" s="34">
        <v>7000</v>
      </c>
      <c r="K349" s="35">
        <f t="shared" si="5"/>
        <v>1197000</v>
      </c>
      <c r="L349" s="32"/>
      <c r="M349" s="33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8.75" customHeight="1" x14ac:dyDescent="0.25">
      <c r="A350" s="27">
        <v>348</v>
      </c>
      <c r="B350" s="19" t="s">
        <v>403</v>
      </c>
      <c r="C350" s="8" t="str">
        <f>VLOOKUP(B350,ベルト種類!$A$1:H$489,2,FALSE)</f>
        <v>DJ</v>
      </c>
      <c r="D350" s="6">
        <v>1991</v>
      </c>
      <c r="E350" s="8" t="s">
        <v>473</v>
      </c>
      <c r="F350" s="9" t="str">
        <f>VLOOKUP(B350,ベルト種類!$A$1:$Z$400,8,FALSE)</f>
        <v>SY</v>
      </c>
      <c r="G350" s="8">
        <v>16233</v>
      </c>
      <c r="H350" s="8">
        <f>VLOOKUP(B350,ベルト種類!$A$1:$Z$1000,6,FALSE)</f>
        <v>5</v>
      </c>
      <c r="I350" s="9" t="str">
        <f>VLOOKUP(B350,ベルト種類!$A$1:$Z$400,7,FALSE)</f>
        <v>Champagne</v>
      </c>
      <c r="J350" s="34">
        <v>7600</v>
      </c>
      <c r="K350" s="35">
        <f t="shared" si="5"/>
        <v>1299600</v>
      </c>
      <c r="L350" s="32"/>
      <c r="M350" s="33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8.75" customHeight="1" x14ac:dyDescent="0.25">
      <c r="A351" s="27">
        <v>349</v>
      </c>
      <c r="B351" s="19" t="s">
        <v>404</v>
      </c>
      <c r="C351" s="8" t="str">
        <f>VLOOKUP(B351,ベルト種類!$A$1:H$489,2,FALSE)</f>
        <v>DJ</v>
      </c>
      <c r="D351" s="11">
        <v>1991</v>
      </c>
      <c r="E351" s="8" t="s">
        <v>473</v>
      </c>
      <c r="F351" s="9" t="str">
        <f>VLOOKUP(B351,ベルト種類!$A$1:$Z$400,8,FALSE)</f>
        <v>SS</v>
      </c>
      <c r="G351" s="8">
        <v>16220</v>
      </c>
      <c r="H351" s="8">
        <f>VLOOKUP(B351,ベルト種類!$A$1:$Z$1000,6,FALSE)</f>
        <v>5</v>
      </c>
      <c r="I351" s="9" t="str">
        <f>VLOOKUP(B351,ベルト種類!$A$1:$Z$400,7,FALSE)</f>
        <v>White</v>
      </c>
      <c r="J351" s="34">
        <v>6700</v>
      </c>
      <c r="K351" s="35">
        <f t="shared" si="5"/>
        <v>1145700</v>
      </c>
      <c r="L351" s="32"/>
      <c r="M351" s="33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8.75" customHeight="1" x14ac:dyDescent="0.25">
      <c r="A352" s="27">
        <v>350</v>
      </c>
      <c r="B352" s="19" t="s">
        <v>405</v>
      </c>
      <c r="C352" s="8" t="str">
        <f>VLOOKUP(B352,ベルト種類!$A$1:H$489,2,FALSE)</f>
        <v>YACHT</v>
      </c>
      <c r="D352" s="8">
        <v>2005</v>
      </c>
      <c r="E352" s="8" t="s">
        <v>474</v>
      </c>
      <c r="F352" s="9" t="str">
        <f>VLOOKUP(B352,ベルト種類!$A$1:$Z$400,8,FALSE)</f>
        <v>SP</v>
      </c>
      <c r="G352" s="8">
        <v>16622</v>
      </c>
      <c r="H352" s="8">
        <f>VLOOKUP(B352,ベルト種類!$A$1:$Z$1000,6,FALSE)</f>
        <v>3</v>
      </c>
      <c r="I352" s="9" t="str">
        <f>VLOOKUP(B352,ベルト種類!$A$1:$Z$400,7,FALSE)</f>
        <v>Silver</v>
      </c>
      <c r="J352" s="34">
        <v>12500</v>
      </c>
      <c r="K352" s="35">
        <f t="shared" si="5"/>
        <v>2137500</v>
      </c>
      <c r="L352" s="32"/>
      <c r="M352" s="33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8.75" customHeight="1" x14ac:dyDescent="0.25">
      <c r="A353" s="27">
        <v>351</v>
      </c>
      <c r="B353" s="19" t="s">
        <v>406</v>
      </c>
      <c r="C353" s="8" t="str">
        <f>VLOOKUP(B353,ベルト種類!$A$1:H$489,2,FALSE)</f>
        <v>DJ</v>
      </c>
      <c r="D353" s="11">
        <v>1993</v>
      </c>
      <c r="E353" s="8" t="s">
        <v>482</v>
      </c>
      <c r="F353" s="9" t="str">
        <f>VLOOKUP(B353,ベルト種類!$A$1:$Z$400,8,FALSE)</f>
        <v>SY</v>
      </c>
      <c r="G353" s="8">
        <v>69173</v>
      </c>
      <c r="H353" s="8">
        <f>VLOOKUP(B353,ベルト種類!$A$1:$Z$1000,6,FALSE)</f>
        <v>5</v>
      </c>
      <c r="I353" s="9" t="str">
        <f>VLOOKUP(B353,ベルト種類!$A$1:$Z$400,7,FALSE)</f>
        <v>Champagne</v>
      </c>
      <c r="J353" s="34">
        <v>6000</v>
      </c>
      <c r="K353" s="35">
        <f t="shared" si="5"/>
        <v>1026000</v>
      </c>
      <c r="L353" s="32"/>
      <c r="M353" s="33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8.75" customHeight="1" x14ac:dyDescent="0.25">
      <c r="A354" s="27">
        <v>352</v>
      </c>
      <c r="B354" s="19" t="s">
        <v>407</v>
      </c>
      <c r="C354" s="8" t="str">
        <f>VLOOKUP(B354,ベルト種類!$A$1:H$489,2,FALSE)</f>
        <v>その他</v>
      </c>
      <c r="D354" s="8">
        <v>2010</v>
      </c>
      <c r="E354" s="8" t="s">
        <v>496</v>
      </c>
      <c r="F354" s="9" t="str">
        <f>VLOOKUP(B354,ベルト種類!$A$1:$Z$400,8,FALSE)</f>
        <v>RG</v>
      </c>
      <c r="G354" s="8">
        <v>81315</v>
      </c>
      <c r="H354" s="8" t="str">
        <f>VLOOKUP(B354,ベルト種類!$A$1:$Z$1000,6,FALSE)</f>
        <v>その他</v>
      </c>
      <c r="I354" s="9" t="str">
        <f>VLOOKUP(B354,ベルト種類!$A$1:$Z$400,7,FALSE)</f>
        <v xml:space="preserve">Mother-of-pearl
</v>
      </c>
      <c r="J354" s="34">
        <v>28000</v>
      </c>
      <c r="K354" s="35">
        <f t="shared" si="5"/>
        <v>4788000</v>
      </c>
      <c r="L354" s="32"/>
      <c r="M354" s="33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8.75" customHeight="1" x14ac:dyDescent="0.25">
      <c r="A355" s="27">
        <v>353</v>
      </c>
      <c r="B355" s="15" t="s">
        <v>408</v>
      </c>
      <c r="C355" s="8" t="str">
        <f>VLOOKUP(B355,ベルト種類!$A$1:H$489,2,FALSE)</f>
        <v>DJ</v>
      </c>
      <c r="D355" s="8">
        <v>1997</v>
      </c>
      <c r="E355" s="8" t="s">
        <v>473</v>
      </c>
      <c r="F355" s="9" t="str">
        <f>VLOOKUP(B355,ベルト種類!$A$1:$Z$400,8,FALSE)</f>
        <v>SW</v>
      </c>
      <c r="G355" s="8">
        <v>16234</v>
      </c>
      <c r="H355" s="8">
        <f>VLOOKUP(B355,ベルト種類!$A$1:$Z$1000,6,FALSE)</f>
        <v>5</v>
      </c>
      <c r="I355" s="9" t="str">
        <f>VLOOKUP(B355,ベルト種類!$A$1:$Z$400,7,FALSE)</f>
        <v>Silver</v>
      </c>
      <c r="J355" s="34">
        <v>7000</v>
      </c>
      <c r="K355" s="35">
        <f t="shared" si="5"/>
        <v>1197000</v>
      </c>
      <c r="L355" s="32"/>
      <c r="M355" s="33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8.75" customHeight="1" x14ac:dyDescent="0.25">
      <c r="A356" s="27">
        <v>354</v>
      </c>
      <c r="B356" s="15" t="s">
        <v>409</v>
      </c>
      <c r="C356" s="8" t="str">
        <f>VLOOKUP(B356,ベルト種類!$A$1:H$489,2,FALSE)</f>
        <v>DJ</v>
      </c>
      <c r="D356" s="8">
        <v>1993</v>
      </c>
      <c r="E356" s="8" t="s">
        <v>473</v>
      </c>
      <c r="F356" s="9" t="str">
        <f>VLOOKUP(B356,ベルト種類!$A$1:$Z$400,8,FALSE)</f>
        <v>SY</v>
      </c>
      <c r="G356" s="8">
        <v>16233</v>
      </c>
      <c r="H356" s="8">
        <f>VLOOKUP(B356,ベルト種類!$A$1:$Z$1000,6,FALSE)</f>
        <v>5</v>
      </c>
      <c r="I356" s="9" t="str">
        <f>VLOOKUP(B356,ベルト種類!$A$1:$Z$400,7,FALSE)</f>
        <v>Champagne</v>
      </c>
      <c r="J356" s="34">
        <v>7500</v>
      </c>
      <c r="K356" s="35">
        <f t="shared" si="5"/>
        <v>1282500</v>
      </c>
      <c r="L356" s="32"/>
      <c r="M356" s="33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8.75" customHeight="1" x14ac:dyDescent="0.25">
      <c r="A357" s="27">
        <v>355</v>
      </c>
      <c r="B357" s="15" t="s">
        <v>410</v>
      </c>
      <c r="C357" s="8" t="str">
        <f>VLOOKUP(B357,ベルト種類!$A$1:H$489,2,FALSE)</f>
        <v>DJ</v>
      </c>
      <c r="D357" s="8">
        <v>1988</v>
      </c>
      <c r="E357" s="8" t="s">
        <v>482</v>
      </c>
      <c r="F357" s="9" t="str">
        <f>VLOOKUP(B357,ベルト種類!$A$1:$Z$400,8,FALSE)</f>
        <v>SW</v>
      </c>
      <c r="G357" s="8">
        <v>69174</v>
      </c>
      <c r="H357" s="8">
        <f>VLOOKUP(B357,ベルト種類!$A$1:$Z$1000,6,FALSE)</f>
        <v>5</v>
      </c>
      <c r="I357" s="9" t="str">
        <f>VLOOKUP(B357,ベルト種類!$A$1:$Z$400,7,FALSE)</f>
        <v>Silver</v>
      </c>
      <c r="J357" s="34">
        <v>4500</v>
      </c>
      <c r="K357" s="35">
        <f t="shared" si="5"/>
        <v>769500</v>
      </c>
      <c r="L357" s="32"/>
      <c r="M357" s="33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8.75" customHeight="1" x14ac:dyDescent="0.25">
      <c r="A358" s="27">
        <v>356</v>
      </c>
      <c r="B358" s="15" t="s">
        <v>411</v>
      </c>
      <c r="C358" s="8" t="str">
        <f>VLOOKUP(B358,ベルト種類!$A$1:H$489,2,FALSE)</f>
        <v>SUB</v>
      </c>
      <c r="D358" s="6">
        <v>2004</v>
      </c>
      <c r="E358" s="8" t="s">
        <v>474</v>
      </c>
      <c r="F358" s="9" t="str">
        <f>VLOOKUP(B358,ベルト種類!$A$1:$Z$400,8,FALSE)</f>
        <v>SS</v>
      </c>
      <c r="G358" s="8">
        <v>16600</v>
      </c>
      <c r="H358" s="8">
        <f>VLOOKUP(B358,ベルト種類!$A$1:$Z$1000,6,FALSE)</f>
        <v>3</v>
      </c>
      <c r="I358" s="9" t="str">
        <f>VLOOKUP(B358,ベルト種類!$A$1:$Z$400,7,FALSE)</f>
        <v>Black</v>
      </c>
      <c r="J358" s="34">
        <v>11300</v>
      </c>
      <c r="K358" s="35">
        <f t="shared" si="5"/>
        <v>1932300</v>
      </c>
      <c r="L358" s="32"/>
      <c r="M358" s="33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8.75" customHeight="1" x14ac:dyDescent="0.25">
      <c r="A359" s="27">
        <v>357</v>
      </c>
      <c r="B359" s="15" t="s">
        <v>412</v>
      </c>
      <c r="C359" s="8" t="str">
        <f>VLOOKUP(B359,ベルト種類!$A$1:H$489,2,FALSE)</f>
        <v>DJ</v>
      </c>
      <c r="D359" s="11" t="s">
        <v>475</v>
      </c>
      <c r="E359" s="8" t="s">
        <v>473</v>
      </c>
      <c r="F359" s="9" t="str">
        <f>VLOOKUP(B359,ベルト種類!$A$1:$Z$400,8,FALSE)</f>
        <v>SY</v>
      </c>
      <c r="G359" s="8">
        <v>16263</v>
      </c>
      <c r="H359" s="8">
        <f>VLOOKUP(B359,ベルト種類!$A$1:$Z$1000,6,FALSE)</f>
        <v>5</v>
      </c>
      <c r="I359" s="9" t="str">
        <f>VLOOKUP(B359,ベルト種類!$A$1:$Z$400,7,FALSE)</f>
        <v xml:space="preserve">Black
</v>
      </c>
      <c r="J359" s="34">
        <v>8500</v>
      </c>
      <c r="K359" s="35">
        <f t="shared" si="5"/>
        <v>1453500</v>
      </c>
      <c r="L359" s="32"/>
      <c r="M359" s="33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8.75" customHeight="1" x14ac:dyDescent="0.25">
      <c r="A360" s="27">
        <v>358</v>
      </c>
      <c r="B360" s="19" t="s">
        <v>413</v>
      </c>
      <c r="C360" s="8" t="str">
        <f>VLOOKUP(B360,ベルト種類!$A$1:H$489,2,FALSE)</f>
        <v>DJ</v>
      </c>
      <c r="D360" s="8">
        <v>2008</v>
      </c>
      <c r="E360" s="8" t="s">
        <v>477</v>
      </c>
      <c r="F360" s="9" t="str">
        <f>VLOOKUP(B360,ベルト種類!$A$1:$Z$400,8,FALSE)</f>
        <v>SY</v>
      </c>
      <c r="G360" s="8">
        <v>116333</v>
      </c>
      <c r="H360" s="8">
        <f>VLOOKUP(B360,ベルト種類!$A$1:$Z$1000,6,FALSE)</f>
        <v>3</v>
      </c>
      <c r="I360" s="9" t="str">
        <f>VLOOKUP(B360,ベルト種類!$A$1:$Z$400,7,FALSE)</f>
        <v xml:space="preserve">Champagne
</v>
      </c>
      <c r="J360" s="34">
        <v>14200</v>
      </c>
      <c r="K360" s="35">
        <f t="shared" si="5"/>
        <v>2428200</v>
      </c>
      <c r="L360" s="32"/>
      <c r="M360" s="33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8.75" customHeight="1" x14ac:dyDescent="0.25">
      <c r="A361" s="27">
        <v>359</v>
      </c>
      <c r="B361" s="15" t="s">
        <v>414</v>
      </c>
      <c r="C361" s="8" t="str">
        <f>VLOOKUP(B361,ベルト種類!$A$1:H$489,2,FALSE)</f>
        <v>DATE</v>
      </c>
      <c r="D361" s="8">
        <v>1991</v>
      </c>
      <c r="E361" s="8" t="s">
        <v>496</v>
      </c>
      <c r="F361" s="9" t="str">
        <f>VLOOKUP(B361,ベルト種類!$A$1:$Z$400,8,FALSE)</f>
        <v>SS</v>
      </c>
      <c r="G361" s="8">
        <v>15200</v>
      </c>
      <c r="H361" s="8">
        <f>VLOOKUP(B361,ベルト種類!$A$1:$Z$1000,6,FALSE)</f>
        <v>3</v>
      </c>
      <c r="I361" s="9" t="str">
        <f>VLOOKUP(B361,ベルト種類!$A$1:$Z$400,7,FALSE)</f>
        <v>White</v>
      </c>
      <c r="J361" s="34">
        <v>5000</v>
      </c>
      <c r="K361" s="35">
        <f t="shared" si="5"/>
        <v>855000</v>
      </c>
      <c r="L361" s="32"/>
      <c r="M361" s="33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8.75" customHeight="1" x14ac:dyDescent="0.25">
      <c r="A362" s="27">
        <v>360</v>
      </c>
      <c r="B362" s="19" t="s">
        <v>415</v>
      </c>
      <c r="C362" s="8" t="str">
        <f>VLOOKUP(B362,ベルト種類!$A$1:H$489,2,FALSE)</f>
        <v>DJ</v>
      </c>
      <c r="D362" s="8">
        <v>1995</v>
      </c>
      <c r="E362" s="8" t="s">
        <v>473</v>
      </c>
      <c r="F362" s="9" t="str">
        <f>VLOOKUP(B362,ベルト種類!$A$1:$Z$400,8,FALSE)</f>
        <v>SW</v>
      </c>
      <c r="G362" s="8">
        <v>16234</v>
      </c>
      <c r="H362" s="8">
        <f>VLOOKUP(B362,ベルト種類!$A$1:$Z$1000,6,FALSE)</f>
        <v>5</v>
      </c>
      <c r="I362" s="9" t="str">
        <f>VLOOKUP(B362,ベルト種類!$A$1:$Z$400,7,FALSE)</f>
        <v xml:space="preserve">Silver
</v>
      </c>
      <c r="J362" s="34">
        <v>7400</v>
      </c>
      <c r="K362" s="35">
        <f t="shared" si="5"/>
        <v>1265400</v>
      </c>
      <c r="L362" s="32"/>
      <c r="M362" s="33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8.75" customHeight="1" x14ac:dyDescent="0.25">
      <c r="A363" s="27">
        <v>361</v>
      </c>
      <c r="B363" s="19" t="s">
        <v>416</v>
      </c>
      <c r="C363" s="8" t="str">
        <f>VLOOKUP(B363,ベルト種類!$A$1:H$489,2,FALSE)</f>
        <v>DJ</v>
      </c>
      <c r="D363" s="8">
        <v>2002</v>
      </c>
      <c r="E363" s="8" t="s">
        <v>473</v>
      </c>
      <c r="F363" s="9" t="str">
        <f>VLOOKUP(B363,ベルト種類!$A$1:$Z$400,8,FALSE)</f>
        <v>SS</v>
      </c>
      <c r="G363" s="8">
        <v>16200</v>
      </c>
      <c r="H363" s="8">
        <f>VLOOKUP(B363,ベルト種類!$A$1:$Z$1000,6,FALSE)</f>
        <v>3</v>
      </c>
      <c r="I363" s="9" t="str">
        <f>VLOOKUP(B363,ベルト種類!$A$1:$Z$400,7,FALSE)</f>
        <v>Black</v>
      </c>
      <c r="J363" s="34">
        <v>6500</v>
      </c>
      <c r="K363" s="35">
        <f t="shared" si="5"/>
        <v>1111500</v>
      </c>
      <c r="L363" s="32"/>
      <c r="M363" s="33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8.75" customHeight="1" x14ac:dyDescent="0.25">
      <c r="A364" s="27">
        <v>362</v>
      </c>
      <c r="B364" s="15" t="s">
        <v>417</v>
      </c>
      <c r="C364" s="8" t="str">
        <f>VLOOKUP(B364,ベルト種類!$A$1:H$489,2,FALSE)</f>
        <v>SUB</v>
      </c>
      <c r="D364" s="8">
        <v>2005</v>
      </c>
      <c r="E364" s="8" t="s">
        <v>474</v>
      </c>
      <c r="F364" s="9" t="str">
        <f>VLOOKUP(B364,ベルト種類!$A$1:$Z$1000,8,FALSE)</f>
        <v>SS</v>
      </c>
      <c r="G364" s="8">
        <v>16600</v>
      </c>
      <c r="H364" s="8">
        <f>VLOOKUP(B364,ベルト種類!$A$1:$Z$1000,6,FALSE)</f>
        <v>3</v>
      </c>
      <c r="I364" s="9" t="str">
        <f>VLOOKUP(B364,ベルト種類!$A$1:$Z$1000,7,FALSE)</f>
        <v xml:space="preserve">Black
</v>
      </c>
      <c r="J364" s="34">
        <v>11800</v>
      </c>
      <c r="K364" s="35">
        <f t="shared" si="5"/>
        <v>2017800</v>
      </c>
      <c r="L364" s="32"/>
      <c r="M364" s="33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8.75" customHeight="1" x14ac:dyDescent="0.25">
      <c r="A365" s="27">
        <v>363</v>
      </c>
      <c r="B365" s="15" t="s">
        <v>418</v>
      </c>
      <c r="C365" s="8" t="str">
        <f>VLOOKUP(B365,ベルト種類!$A$1:H$489,2,FALSE)</f>
        <v>DJ</v>
      </c>
      <c r="D365" s="8">
        <v>1999</v>
      </c>
      <c r="E365" s="8" t="s">
        <v>482</v>
      </c>
      <c r="F365" s="9" t="str">
        <f>VLOOKUP(B365,ベルト種類!$A$1:$Z$1000,8,FALSE)</f>
        <v>SW</v>
      </c>
      <c r="G365" s="8">
        <v>79174</v>
      </c>
      <c r="H365" s="8">
        <f>VLOOKUP(B365,ベルト種類!$A$1:$Z$1000,6,FALSE)</f>
        <v>5</v>
      </c>
      <c r="I365" s="9" t="str">
        <f>VLOOKUP(B365,ベルト種類!$A$1:$Z$1000,7,FALSE)</f>
        <v>Black</v>
      </c>
      <c r="J365" s="34">
        <v>4500</v>
      </c>
      <c r="K365" s="35">
        <f t="shared" si="5"/>
        <v>769500</v>
      </c>
      <c r="L365" s="32"/>
      <c r="M365" s="33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8.75" customHeight="1" x14ac:dyDescent="0.25">
      <c r="A366" s="27">
        <v>364</v>
      </c>
      <c r="B366" s="15" t="s">
        <v>419</v>
      </c>
      <c r="C366" s="8" t="str">
        <f>VLOOKUP(B366,ベルト種類!$A$1:H$489,2,FALSE)</f>
        <v>GMT</v>
      </c>
      <c r="D366" s="11" t="s">
        <v>475</v>
      </c>
      <c r="E366" s="8" t="s">
        <v>474</v>
      </c>
      <c r="F366" s="9" t="str">
        <f>VLOOKUP(B366,ベルト種類!$A$1:$Z$1000,8,FALSE)</f>
        <v>SS</v>
      </c>
      <c r="G366" s="8">
        <v>116710</v>
      </c>
      <c r="H366" s="8">
        <f>VLOOKUP(B366,ベルト種類!$A$1:$Z$1000,6,FALSE)</f>
        <v>3</v>
      </c>
      <c r="I366" s="9" t="str">
        <f>VLOOKUP(B366,ベルト種類!$A$1:$Z$1000,7,FALSE)</f>
        <v>Black</v>
      </c>
      <c r="J366" s="34">
        <v>14500</v>
      </c>
      <c r="K366" s="35">
        <f t="shared" si="5"/>
        <v>2479500</v>
      </c>
      <c r="L366" s="32"/>
      <c r="M366" s="33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8.75" customHeight="1" x14ac:dyDescent="0.25">
      <c r="A367" s="27">
        <v>365</v>
      </c>
      <c r="B367" s="15" t="s">
        <v>420</v>
      </c>
      <c r="C367" s="8" t="str">
        <f>VLOOKUP(B367,ベルト種類!$A$1:H$489,2,FALSE)</f>
        <v>DJ</v>
      </c>
      <c r="D367" s="8">
        <v>1991</v>
      </c>
      <c r="E367" s="8" t="s">
        <v>494</v>
      </c>
      <c r="F367" s="9" t="str">
        <f>VLOOKUP(B367,ベルト種類!$A$1:$Z$1000,8,FALSE)</f>
        <v>SW</v>
      </c>
      <c r="G367" s="8">
        <v>68274</v>
      </c>
      <c r="H367" s="8">
        <f>VLOOKUP(B367,ベルト種類!$A$1:$Z$1000,6,FALSE)</f>
        <v>5</v>
      </c>
      <c r="I367" s="9" t="str">
        <f>VLOOKUP(B367,ベルト種類!$A$1:$Z$1000,7,FALSE)</f>
        <v>Silver</v>
      </c>
      <c r="J367" s="34">
        <v>6700</v>
      </c>
      <c r="K367" s="35">
        <f t="shared" si="5"/>
        <v>1145700</v>
      </c>
      <c r="L367" s="32"/>
      <c r="M367" s="33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8.75" customHeight="1" x14ac:dyDescent="0.25">
      <c r="A368" s="27">
        <v>366</v>
      </c>
      <c r="B368" s="15" t="s">
        <v>421</v>
      </c>
      <c r="C368" s="8" t="str">
        <f>VLOOKUP(B368,ベルト種類!$A$1:H$489,2,FALSE)</f>
        <v>YACHT</v>
      </c>
      <c r="D368" s="8">
        <v>1995</v>
      </c>
      <c r="E368" s="8" t="s">
        <v>474</v>
      </c>
      <c r="F368" s="9" t="str">
        <f>VLOOKUP(B368,ベルト種類!$A$1:$Z$1000,8,FALSE)</f>
        <v>YG</v>
      </c>
      <c r="G368" s="8">
        <v>16628</v>
      </c>
      <c r="H368" s="8">
        <f>VLOOKUP(B368,ベルト種類!$A$1:$Z$1000,6,FALSE)</f>
        <v>3</v>
      </c>
      <c r="I368" s="9" t="str">
        <f>VLOOKUP(B368,ベルト種類!$A$1:$Z$1000,7,FALSE)</f>
        <v>Blue</v>
      </c>
      <c r="J368" s="34">
        <v>27500</v>
      </c>
      <c r="K368" s="35">
        <f t="shared" si="5"/>
        <v>4702500</v>
      </c>
      <c r="L368" s="32"/>
      <c r="M368" s="33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8.75" customHeight="1" x14ac:dyDescent="0.25">
      <c r="A369" s="27">
        <v>367</v>
      </c>
      <c r="B369" s="15" t="s">
        <v>422</v>
      </c>
      <c r="C369" s="8" t="str">
        <f>VLOOKUP(B369,ベルト種類!$A$1:H$489,2,FALSE)</f>
        <v>その他</v>
      </c>
      <c r="D369" s="8">
        <v>2008</v>
      </c>
      <c r="E369" s="8" t="s">
        <v>496</v>
      </c>
      <c r="F369" s="9" t="str">
        <f>VLOOKUP(B369,ベルト種類!$A$1:$Z$1000,8,FALSE)</f>
        <v>WG</v>
      </c>
      <c r="G369" s="8">
        <v>81319</v>
      </c>
      <c r="H369" s="8" t="str">
        <f>VLOOKUP(B369,ベルト種類!$A$1:$Z$1000,6,FALSE)</f>
        <v>その他</v>
      </c>
      <c r="I369" s="9" t="str">
        <f>VLOOKUP(B369,ベルト種類!$A$1:$Z$1000,7,FALSE)</f>
        <v xml:space="preserve">Silver
</v>
      </c>
      <c r="J369" s="34">
        <v>19900</v>
      </c>
      <c r="K369" s="35">
        <f t="shared" si="5"/>
        <v>3402900</v>
      </c>
      <c r="L369" s="32"/>
      <c r="M369" s="33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8.75" customHeight="1" x14ac:dyDescent="0.25">
      <c r="A370" s="27">
        <v>368</v>
      </c>
      <c r="B370" s="15" t="s">
        <v>423</v>
      </c>
      <c r="C370" s="8" t="str">
        <f>VLOOKUP(B370,ベルト種類!$A$1:H$489,2,FALSE)</f>
        <v>DJ</v>
      </c>
      <c r="D370" s="11" t="s">
        <v>475</v>
      </c>
      <c r="E370" s="8" t="s">
        <v>477</v>
      </c>
      <c r="F370" s="9" t="str">
        <f>VLOOKUP(B370,ベルト種類!$A$1:$Z$1000,8,FALSE)</f>
        <v>SW</v>
      </c>
      <c r="G370" s="8">
        <v>116334</v>
      </c>
      <c r="H370" s="8">
        <f>VLOOKUP(B370,ベルト種類!$A$1:$Z$1000,6,FALSE)</f>
        <v>3</v>
      </c>
      <c r="I370" s="9" t="str">
        <f>VLOOKUP(B370,ベルト種類!$A$1:$Z$1000,7,FALSE)</f>
        <v>Grey</v>
      </c>
      <c r="J370" s="34">
        <v>13000</v>
      </c>
      <c r="K370" s="35">
        <f t="shared" si="5"/>
        <v>2223000</v>
      </c>
      <c r="L370" s="32"/>
      <c r="M370" s="33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8.75" customHeight="1" x14ac:dyDescent="0.25">
      <c r="A371" s="27">
        <v>369</v>
      </c>
      <c r="B371" s="15" t="s">
        <v>424</v>
      </c>
      <c r="C371" s="8" t="str">
        <f>VLOOKUP(B371,ベルト種類!$A$1:H$489,2,FALSE)</f>
        <v>GMT</v>
      </c>
      <c r="D371" s="8">
        <v>1990</v>
      </c>
      <c r="E371" s="8" t="s">
        <v>474</v>
      </c>
      <c r="F371" s="9" t="str">
        <f>VLOOKUP(B371,ベルト種類!$A$1:$Z$1000,8,FALSE)</f>
        <v>SS</v>
      </c>
      <c r="G371" s="8">
        <v>16700</v>
      </c>
      <c r="H371" s="8">
        <f>VLOOKUP(B371,ベルト種類!$A$1:$Z$1000,6,FALSE)</f>
        <v>3</v>
      </c>
      <c r="I371" s="9" t="str">
        <f>VLOOKUP(B371,ベルト種類!$A$1:$Z$1000,7,FALSE)</f>
        <v>Black</v>
      </c>
      <c r="J371" s="34">
        <v>14300</v>
      </c>
      <c r="K371" s="35">
        <f t="shared" si="5"/>
        <v>2445300</v>
      </c>
      <c r="L371" s="32"/>
      <c r="M371" s="33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8.75" customHeight="1" x14ac:dyDescent="0.25">
      <c r="A372" s="27">
        <v>370</v>
      </c>
      <c r="B372" s="15" t="s">
        <v>425</v>
      </c>
      <c r="C372" s="8" t="str">
        <f>VLOOKUP(B372,ベルト種類!$A$1:H$489,2,FALSE)</f>
        <v>DJ</v>
      </c>
      <c r="D372" s="8">
        <v>2008</v>
      </c>
      <c r="E372" s="8" t="s">
        <v>473</v>
      </c>
      <c r="F372" s="9" t="str">
        <f>VLOOKUP(B372,ベルト種類!$A$1:$Z$1000,8,FALSE)</f>
        <v>SY</v>
      </c>
      <c r="G372" s="8">
        <v>116233</v>
      </c>
      <c r="H372" s="8">
        <f>VLOOKUP(B372,ベルト種類!$A$1:$Z$1000,6,FALSE)</f>
        <v>5</v>
      </c>
      <c r="I372" s="9" t="str">
        <f>VLOOKUP(B372,ベルト種類!$A$1:$Z$1000,7,FALSE)</f>
        <v>Champagne</v>
      </c>
      <c r="J372" s="34">
        <v>13500</v>
      </c>
      <c r="K372" s="35">
        <f t="shared" si="5"/>
        <v>2308500</v>
      </c>
      <c r="L372" s="32"/>
      <c r="M372" s="33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8.75" customHeight="1" x14ac:dyDescent="0.25">
      <c r="A373" s="27">
        <v>371</v>
      </c>
      <c r="B373" s="15" t="s">
        <v>426</v>
      </c>
      <c r="C373" s="8" t="str">
        <f>VLOOKUP(B373,ベルト種類!$A$1:H$489,2,FALSE)</f>
        <v>DJ</v>
      </c>
      <c r="D373" s="8">
        <v>2002</v>
      </c>
      <c r="E373" s="8" t="s">
        <v>474</v>
      </c>
      <c r="F373" s="9" t="str">
        <f>VLOOKUP(B373,ベルト種類!$A$1:$Z$1000,8,FALSE)</f>
        <v>WG</v>
      </c>
      <c r="G373" s="8">
        <v>116519</v>
      </c>
      <c r="H373" s="8" t="str">
        <f>VLOOKUP(B373,ベルト種類!$A$1:$Z$1000,6,FALSE)</f>
        <v>STRAP</v>
      </c>
      <c r="I373" s="9" t="str">
        <f>VLOOKUP(B373,ベルト種類!$A$1:$Z$1000,7,FALSE)</f>
        <v xml:space="preserve">Mother-of-pearl
</v>
      </c>
      <c r="J373" s="34">
        <v>53000</v>
      </c>
      <c r="K373" s="35">
        <f t="shared" si="5"/>
        <v>9063000</v>
      </c>
      <c r="L373" s="32"/>
      <c r="M373" s="33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8.75" customHeight="1" x14ac:dyDescent="0.25">
      <c r="A374" s="27">
        <v>372</v>
      </c>
      <c r="B374" s="15" t="s">
        <v>427</v>
      </c>
      <c r="C374" s="8" t="str">
        <f>VLOOKUP(B374,ベルト種類!$A$1:H$489,2,FALSE)</f>
        <v>YACHT</v>
      </c>
      <c r="D374" s="8">
        <v>1998</v>
      </c>
      <c r="E374" s="8" t="s">
        <v>474</v>
      </c>
      <c r="F374" s="9" t="str">
        <f>VLOOKUP(B374,ベルト種類!$A$1:$Z$1000,8,FALSE)</f>
        <v>YG</v>
      </c>
      <c r="G374" s="8">
        <v>16628</v>
      </c>
      <c r="H374" s="8">
        <f>VLOOKUP(B374,ベルト種類!$A$1:$Z$1000,6,FALSE)</f>
        <v>3</v>
      </c>
      <c r="I374" s="9" t="str">
        <f>VLOOKUP(B374,ベルト種類!$A$1:$Z$1000,7,FALSE)</f>
        <v>White</v>
      </c>
      <c r="J374" s="34">
        <v>27600</v>
      </c>
      <c r="K374" s="35">
        <f t="shared" si="5"/>
        <v>4719600</v>
      </c>
      <c r="L374" s="32"/>
      <c r="M374" s="33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8.75" customHeight="1" x14ac:dyDescent="0.25">
      <c r="A375" s="27">
        <v>373</v>
      </c>
      <c r="B375" s="15" t="s">
        <v>428</v>
      </c>
      <c r="C375" s="8" t="str">
        <f>VLOOKUP(B375,ベルト種類!$A$1:H$489,2,FALSE)</f>
        <v>SUB</v>
      </c>
      <c r="D375" s="8">
        <v>1988</v>
      </c>
      <c r="E375" s="8" t="s">
        <v>474</v>
      </c>
      <c r="F375" s="9" t="str">
        <f>VLOOKUP(B375,ベルト種類!$A$1:$Z$1000,8,FALSE)</f>
        <v>SY</v>
      </c>
      <c r="G375" s="8">
        <v>16613</v>
      </c>
      <c r="H375" s="8">
        <f>VLOOKUP(B375,ベルト種類!$A$1:$Z$1000,6,FALSE)</f>
        <v>3</v>
      </c>
      <c r="I375" s="9" t="str">
        <f>VLOOKUP(B375,ベルト種類!$A$1:$Z$1000,7,FALSE)</f>
        <v>Black</v>
      </c>
      <c r="J375" s="34">
        <v>13000</v>
      </c>
      <c r="K375" s="35">
        <f t="shared" si="5"/>
        <v>2223000</v>
      </c>
      <c r="L375" s="32"/>
      <c r="M375" s="33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8.75" customHeight="1" x14ac:dyDescent="0.25">
      <c r="A376" s="27">
        <v>374</v>
      </c>
      <c r="B376" s="15" t="s">
        <v>429</v>
      </c>
      <c r="C376" s="8" t="str">
        <f>VLOOKUP(B376,ベルト種類!$A$1:H$489,2,FALSE)</f>
        <v>SUB</v>
      </c>
      <c r="D376" s="11" t="s">
        <v>475</v>
      </c>
      <c r="E376" s="8" t="s">
        <v>474</v>
      </c>
      <c r="F376" s="9" t="str">
        <f>VLOOKUP(B376,ベルト種類!$A$1:$Z$1000,8,FALSE)</f>
        <v>WG</v>
      </c>
      <c r="G376" s="8">
        <v>116619</v>
      </c>
      <c r="H376" s="8">
        <f>VLOOKUP(B376,ベルト種類!$A$1:$Z$1000,6,FALSE)</f>
        <v>3</v>
      </c>
      <c r="I376" s="9" t="str">
        <f>VLOOKUP(B376,ベルト種類!$A$1:$Z$1000,7,FALSE)</f>
        <v xml:space="preserve">Blue
</v>
      </c>
      <c r="J376" s="34">
        <v>42000</v>
      </c>
      <c r="K376" s="35">
        <f t="shared" si="5"/>
        <v>7182000</v>
      </c>
      <c r="L376" s="32"/>
      <c r="M376" s="33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8.75" customHeight="1" x14ac:dyDescent="0.25">
      <c r="A377" s="27">
        <v>375</v>
      </c>
      <c r="B377" s="15" t="s">
        <v>430</v>
      </c>
      <c r="C377" s="8" t="str">
        <f>VLOOKUP(B377,ベルト種類!$A$1:H$489,2,FALSE)</f>
        <v>DATE</v>
      </c>
      <c r="D377" s="8">
        <v>2008</v>
      </c>
      <c r="E377" s="8" t="s">
        <v>477</v>
      </c>
      <c r="F377" s="9" t="str">
        <f>VLOOKUP(B377,ベルト種類!$A$1:$Z$1000,8,FALSE)</f>
        <v>WG</v>
      </c>
      <c r="G377" s="8">
        <v>218239</v>
      </c>
      <c r="H377" s="8">
        <f>VLOOKUP(B377,ベルト種類!$A$1:$Z$1000,6,FALSE)</f>
        <v>3</v>
      </c>
      <c r="I377" s="9" t="str">
        <f>VLOOKUP(B377,ベルト種類!$A$1:$Z$1000,7,FALSE)</f>
        <v>Silver</v>
      </c>
      <c r="J377" s="34">
        <v>37000</v>
      </c>
      <c r="K377" s="35">
        <f t="shared" si="5"/>
        <v>6327000</v>
      </c>
      <c r="L377" s="32"/>
      <c r="M377" s="33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8.75" customHeight="1" x14ac:dyDescent="0.25">
      <c r="A378" s="27">
        <v>376</v>
      </c>
      <c r="B378" s="19" t="s">
        <v>431</v>
      </c>
      <c r="C378" s="8" t="str">
        <f>VLOOKUP(B378,ベルト種類!$A$1:H$489,2,FALSE)</f>
        <v>DAYTONA</v>
      </c>
      <c r="D378" s="11" t="s">
        <v>475</v>
      </c>
      <c r="E378" s="8" t="s">
        <v>474</v>
      </c>
      <c r="F378" s="9" t="str">
        <f>VLOOKUP(B378,ベルト種類!$A$1:$Z$1000,8,FALSE)</f>
        <v>RG</v>
      </c>
      <c r="G378" s="8">
        <v>116515</v>
      </c>
      <c r="H378" s="8">
        <f>VLOOKUP(B378,ベルト種類!$A$1:$Z$1000,6,FALSE)</f>
        <v>3</v>
      </c>
      <c r="I378" s="9" t="str">
        <f>VLOOKUP(B378,ベルト種類!$A$1:$Z$1000,7,FALSE)</f>
        <v xml:space="preserve">Brown
</v>
      </c>
      <c r="J378" s="34">
        <v>44000</v>
      </c>
      <c r="K378" s="35">
        <f t="shared" si="5"/>
        <v>7524000</v>
      </c>
      <c r="L378" s="32"/>
      <c r="M378" s="33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8.75" customHeight="1" x14ac:dyDescent="0.25">
      <c r="A379" s="27">
        <v>377</v>
      </c>
      <c r="B379" s="19" t="s">
        <v>432</v>
      </c>
      <c r="C379" s="8" t="str">
        <f>VLOOKUP(B379,ベルト種類!$A$1:H$489,2,FALSE)</f>
        <v>SUB</v>
      </c>
      <c r="D379" s="11" t="s">
        <v>475</v>
      </c>
      <c r="E379" s="8" t="s">
        <v>474</v>
      </c>
      <c r="F379" s="9" t="str">
        <f>VLOOKUP(B379,ベルト種類!$A$1:$Z$1000,8,FALSE)</f>
        <v>SS</v>
      </c>
      <c r="G379" s="8">
        <v>116610</v>
      </c>
      <c r="H379" s="8">
        <f>VLOOKUP(B379,ベルト種類!$A$1:$Z$1000,6,FALSE)</f>
        <v>3</v>
      </c>
      <c r="I379" s="9" t="str">
        <f>VLOOKUP(B379,ベルト種類!$A$1:$Z$1000,7,FALSE)</f>
        <v xml:space="preserve">Green
</v>
      </c>
      <c r="J379" s="34">
        <v>18900</v>
      </c>
      <c r="K379" s="35">
        <f t="shared" si="5"/>
        <v>3231900</v>
      </c>
      <c r="L379" s="32"/>
      <c r="M379" s="33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8.75" customHeight="1" x14ac:dyDescent="0.25">
      <c r="A380" s="27">
        <v>378</v>
      </c>
      <c r="B380" s="15" t="s">
        <v>433</v>
      </c>
      <c r="C380" s="8" t="str">
        <f>VLOOKUP(B380,ベルト種類!$A$1:H$489,2,FALSE)</f>
        <v>OP</v>
      </c>
      <c r="D380" s="8">
        <v>2000</v>
      </c>
      <c r="E380" s="8" t="s">
        <v>496</v>
      </c>
      <c r="F380" s="9" t="str">
        <f>VLOOKUP(B380,ベルト種類!$A$1:$Z$1000,8,FALSE)</f>
        <v>SS</v>
      </c>
      <c r="G380" s="8">
        <v>14000</v>
      </c>
      <c r="H380" s="8">
        <f>VLOOKUP(B380,ベルト種類!$A$1:$Z$1000,6,FALSE)</f>
        <v>3</v>
      </c>
      <c r="I380" s="9" t="str">
        <f>VLOOKUP(B380,ベルト種類!$A$1:$Z$1000,7,FALSE)</f>
        <v>Black</v>
      </c>
      <c r="J380" s="34">
        <v>6500</v>
      </c>
      <c r="K380" s="35">
        <f t="shared" si="5"/>
        <v>1111500</v>
      </c>
      <c r="L380" s="32"/>
      <c r="M380" s="33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8.75" customHeight="1" x14ac:dyDescent="0.25">
      <c r="A381" s="27">
        <v>379</v>
      </c>
      <c r="B381" s="15" t="s">
        <v>434</v>
      </c>
      <c r="C381" s="8" t="str">
        <f>VLOOKUP(B381,ベルト種類!$A$1:H$489,2,FALSE)</f>
        <v>EX</v>
      </c>
      <c r="D381" s="8">
        <v>2010</v>
      </c>
      <c r="E381" s="8" t="s">
        <v>500</v>
      </c>
      <c r="F381" s="9" t="str">
        <f>VLOOKUP(B381,ベルト種類!$A$1:$Z$1000,8,FALSE)</f>
        <v>SS</v>
      </c>
      <c r="G381" s="8">
        <v>214270</v>
      </c>
      <c r="H381" s="8">
        <f>VLOOKUP(B381,ベルト種類!$A$1:$Z$1000,6,FALSE)</f>
        <v>3</v>
      </c>
      <c r="I381" s="9" t="str">
        <f>VLOOKUP(B381,ベルト種類!$A$1:$Z$1000,7,FALSE)</f>
        <v>Black</v>
      </c>
      <c r="J381" s="34">
        <v>9500</v>
      </c>
      <c r="K381" s="35">
        <f t="shared" si="5"/>
        <v>1624500</v>
      </c>
      <c r="L381" s="32"/>
      <c r="M381" s="33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8.75" customHeight="1" x14ac:dyDescent="0.25">
      <c r="A382" s="27">
        <v>380</v>
      </c>
      <c r="B382" s="19" t="s">
        <v>435</v>
      </c>
      <c r="C382" s="8" t="str">
        <f>VLOOKUP(B382,ベルト種類!$A$1:H$489,2,FALSE)</f>
        <v>DAYTONA</v>
      </c>
      <c r="D382" s="8">
        <v>2008</v>
      </c>
      <c r="E382" s="8" t="s">
        <v>474</v>
      </c>
      <c r="F382" s="9" t="str">
        <f>VLOOKUP(B382,ベルト種類!$A$1:$Z$1000,8,FALSE)</f>
        <v>SS</v>
      </c>
      <c r="G382" s="8">
        <v>116520</v>
      </c>
      <c r="H382" s="8">
        <f>VLOOKUP(B382,ベルト種類!$A$1:$Z$1000,6,FALSE)</f>
        <v>3</v>
      </c>
      <c r="I382" s="9" t="str">
        <f>VLOOKUP(B382,ベルト種類!$A$1:$Z$1000,7,FALSE)</f>
        <v xml:space="preserve">Black
</v>
      </c>
      <c r="J382" s="34">
        <v>25000</v>
      </c>
      <c r="K382" s="35">
        <f t="shared" si="5"/>
        <v>4275000</v>
      </c>
      <c r="L382" s="32"/>
      <c r="M382" s="33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8.75" customHeight="1" x14ac:dyDescent="0.25">
      <c r="A383" s="27">
        <v>381</v>
      </c>
      <c r="B383" s="15" t="s">
        <v>436</v>
      </c>
      <c r="C383" s="8" t="str">
        <f>VLOOKUP(B383,ベルト種類!$A$1:H$489,2,FALSE)</f>
        <v>SUB</v>
      </c>
      <c r="D383" s="11" t="s">
        <v>475</v>
      </c>
      <c r="E383" s="8" t="s">
        <v>474</v>
      </c>
      <c r="F383" s="9" t="str">
        <f>VLOOKUP(B383,ベルト種類!$A$1:$Z$1000,8,FALSE)</f>
        <v>SS</v>
      </c>
      <c r="G383" s="8">
        <v>16610</v>
      </c>
      <c r="H383" s="8">
        <f>VLOOKUP(B383,ベルト種類!$A$1:$Z$1000,6,FALSE)</f>
        <v>3</v>
      </c>
      <c r="I383" s="9" t="str">
        <f>VLOOKUP(B383,ベルト種類!$A$1:$Z$1000,7,FALSE)</f>
        <v xml:space="preserve">Black
</v>
      </c>
      <c r="J383" s="34">
        <v>12000</v>
      </c>
      <c r="K383" s="35">
        <f t="shared" si="5"/>
        <v>2052000</v>
      </c>
      <c r="L383" s="32"/>
      <c r="M383" s="33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8.75" customHeight="1" x14ac:dyDescent="0.25">
      <c r="A384" s="27">
        <v>382</v>
      </c>
      <c r="B384" s="15" t="s">
        <v>437</v>
      </c>
      <c r="C384" s="8" t="str">
        <f>VLOOKUP(B384,ベルト種類!$A$1:H$489,2,FALSE)</f>
        <v>DJ</v>
      </c>
      <c r="D384" s="6">
        <v>1999</v>
      </c>
      <c r="E384" s="8" t="s">
        <v>473</v>
      </c>
      <c r="F384" s="9" t="str">
        <f>VLOOKUP(B384,ベルト種類!$A$1:$Z$1000,8,FALSE)</f>
        <v>SS</v>
      </c>
      <c r="G384" s="8">
        <v>16200</v>
      </c>
      <c r="H384" s="8">
        <f>VLOOKUP(B384,ベルト種類!$A$1:$Z$1000,6,FALSE)</f>
        <v>3</v>
      </c>
      <c r="I384" s="9" t="str">
        <f>VLOOKUP(B384,ベルト種類!$A$1:$Z$1000,7,FALSE)</f>
        <v>White</v>
      </c>
      <c r="J384" s="34">
        <v>6500</v>
      </c>
      <c r="K384" s="35">
        <f t="shared" si="5"/>
        <v>1111500</v>
      </c>
      <c r="L384" s="32"/>
      <c r="M384" s="33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8.75" customHeight="1" x14ac:dyDescent="0.25">
      <c r="A385" s="27">
        <v>383</v>
      </c>
      <c r="B385" s="19" t="s">
        <v>438</v>
      </c>
      <c r="C385" s="8" t="str">
        <f>VLOOKUP(B385,ベルト種類!$A$1:H$489,2,FALSE)</f>
        <v>DJ</v>
      </c>
      <c r="D385" s="8">
        <v>2004</v>
      </c>
      <c r="E385" s="8" t="s">
        <v>473</v>
      </c>
      <c r="F385" s="9" t="str">
        <f>VLOOKUP(B385,ベルト種類!$A$1:$Z$1000,8,FALSE)</f>
        <v>SS</v>
      </c>
      <c r="G385" s="8">
        <v>16200</v>
      </c>
      <c r="H385" s="8">
        <f>VLOOKUP(B385,ベルト種類!$A$1:$Z$1000,6,FALSE)</f>
        <v>3</v>
      </c>
      <c r="I385" s="9" t="str">
        <f>VLOOKUP(B385,ベルト種類!$A$1:$Z$1000,7,FALSE)</f>
        <v>Black</v>
      </c>
      <c r="J385" s="34">
        <v>6500</v>
      </c>
      <c r="K385" s="35">
        <f t="shared" si="5"/>
        <v>1111500</v>
      </c>
      <c r="L385" s="32"/>
      <c r="M385" s="33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8.75" customHeight="1" x14ac:dyDescent="0.25">
      <c r="A386" s="27">
        <v>384</v>
      </c>
      <c r="B386" s="19" t="s">
        <v>439</v>
      </c>
      <c r="C386" s="8" t="str">
        <f>VLOOKUP(B386,ベルト種類!$A$1:H$489,2,FALSE)</f>
        <v>DJ</v>
      </c>
      <c r="D386" s="6">
        <v>1991</v>
      </c>
      <c r="E386" s="8" t="s">
        <v>473</v>
      </c>
      <c r="F386" s="9" t="str">
        <f>VLOOKUP(B386,ベルト種類!$A$1:$Z$1000,8,FALSE)</f>
        <v>SW</v>
      </c>
      <c r="G386" s="8">
        <v>16234</v>
      </c>
      <c r="H386" s="8">
        <f>VLOOKUP(B386,ベルト種類!$A$1:$Z$1000,6,FALSE)</f>
        <v>5</v>
      </c>
      <c r="I386" s="9" t="str">
        <f>VLOOKUP(B386,ベルト種類!$A$1:$Z$1000,7,FALSE)</f>
        <v>Champagne</v>
      </c>
      <c r="J386" s="34">
        <v>7000</v>
      </c>
      <c r="K386" s="35">
        <f t="shared" si="5"/>
        <v>1197000</v>
      </c>
      <c r="L386" s="32"/>
      <c r="M386" s="33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8.75" customHeight="1" x14ac:dyDescent="0.25">
      <c r="A387" s="27">
        <v>385</v>
      </c>
      <c r="B387" s="19" t="s">
        <v>440</v>
      </c>
      <c r="C387" s="8" t="str">
        <f>VLOOKUP(B387,ベルト種類!$A$1:H$489,2,FALSE)</f>
        <v>DJ</v>
      </c>
      <c r="D387" s="8">
        <v>2004</v>
      </c>
      <c r="E387" s="8" t="s">
        <v>473</v>
      </c>
      <c r="F387" s="9" t="str">
        <f>VLOOKUP(B387,ベルト種類!$A$1:$Z$1000,8,FALSE)</f>
        <v>SW</v>
      </c>
      <c r="G387" s="8">
        <v>16234</v>
      </c>
      <c r="H387" s="8">
        <f>VLOOKUP(B387,ベルト種類!$A$1:$Z$1000,6,FALSE)</f>
        <v>5</v>
      </c>
      <c r="I387" s="9" t="str">
        <f>VLOOKUP(B387,ベルト種類!$A$1:$Z$1000,7,FALSE)</f>
        <v>Black</v>
      </c>
      <c r="J387" s="34">
        <v>8000</v>
      </c>
      <c r="K387" s="35">
        <f t="shared" ref="K387:K404" si="6">J387*171</f>
        <v>1368000</v>
      </c>
      <c r="L387" s="32"/>
      <c r="M387" s="33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8.75" customHeight="1" x14ac:dyDescent="0.25">
      <c r="A388" s="27">
        <v>386</v>
      </c>
      <c r="B388" s="19" t="s">
        <v>441</v>
      </c>
      <c r="C388" s="8" t="str">
        <f>VLOOKUP(B388,ベルト種類!$A$1:H$489,2,FALSE)</f>
        <v>DJ</v>
      </c>
      <c r="D388" s="6">
        <v>1995</v>
      </c>
      <c r="E388" s="8" t="s">
        <v>473</v>
      </c>
      <c r="F388" s="9" t="str">
        <f>VLOOKUP(B388,ベルト種類!$A$1:$Z$1000,8,FALSE)</f>
        <v>SY</v>
      </c>
      <c r="G388" s="8">
        <v>16263</v>
      </c>
      <c r="H388" s="8">
        <f>VLOOKUP(B388,ベルト種類!$A$1:$Z$1000,6,FALSE)</f>
        <v>5</v>
      </c>
      <c r="I388" s="9" t="str">
        <f>VLOOKUP(B388,ベルト種類!$A$1:$Z$1000,7,FALSE)</f>
        <v>Champagne</v>
      </c>
      <c r="J388" s="34">
        <v>8000</v>
      </c>
      <c r="K388" s="35">
        <f t="shared" si="6"/>
        <v>1368000</v>
      </c>
      <c r="L388" s="32"/>
      <c r="M388" s="33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8.75" customHeight="1" x14ac:dyDescent="0.25">
      <c r="A389" s="27">
        <v>387</v>
      </c>
      <c r="B389" s="15" t="s">
        <v>442</v>
      </c>
      <c r="C389" s="8" t="str">
        <f>VLOOKUP(B389,ベルト種類!$A$1:H$489,2,FALSE)</f>
        <v>DJ</v>
      </c>
      <c r="D389" s="6">
        <v>2000</v>
      </c>
      <c r="E389" s="8" t="s">
        <v>482</v>
      </c>
      <c r="F389" s="9" t="str">
        <f>VLOOKUP(B389,ベルト種類!$A$1:$Z$1000,8,FALSE)</f>
        <v>SW</v>
      </c>
      <c r="G389" s="8">
        <v>79174</v>
      </c>
      <c r="H389" s="8">
        <f>VLOOKUP(B389,ベルト種類!$A$1:$Z$1000,6,FALSE)</f>
        <v>5</v>
      </c>
      <c r="I389" s="9" t="str">
        <f>VLOOKUP(B389,ベルト種類!$A$1:$Z$1000,7,FALSE)</f>
        <v>Silver</v>
      </c>
      <c r="J389" s="34">
        <v>4500</v>
      </c>
      <c r="K389" s="35">
        <f t="shared" si="6"/>
        <v>769500</v>
      </c>
      <c r="L389" s="32"/>
      <c r="M389" s="33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8.75" customHeight="1" x14ac:dyDescent="0.25">
      <c r="A390" s="27">
        <v>388</v>
      </c>
      <c r="B390" s="15" t="s">
        <v>443</v>
      </c>
      <c r="C390" s="8" t="str">
        <f>VLOOKUP(B390,ベルト種類!$A$1:H$489,2,FALSE)</f>
        <v>DJ</v>
      </c>
      <c r="D390" s="6">
        <v>2005</v>
      </c>
      <c r="E390" s="8" t="s">
        <v>482</v>
      </c>
      <c r="F390" s="9" t="str">
        <f>VLOOKUP(B390,ベルト種類!$A$1:$Z$1000,8,FALSE)</f>
        <v>SW</v>
      </c>
      <c r="G390" s="8">
        <v>79174</v>
      </c>
      <c r="H390" s="8">
        <f>VLOOKUP(B390,ベルト種類!$A$1:$Z$1000,6,FALSE)</f>
        <v>5</v>
      </c>
      <c r="I390" s="9" t="str">
        <f>VLOOKUP(B390,ベルト種類!$A$1:$Z$1000,7,FALSE)</f>
        <v>Silver</v>
      </c>
      <c r="J390" s="34">
        <v>4500</v>
      </c>
      <c r="K390" s="35">
        <f t="shared" si="6"/>
        <v>769500</v>
      </c>
      <c r="L390" s="32"/>
      <c r="M390" s="33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8.75" customHeight="1" x14ac:dyDescent="0.25">
      <c r="A391" s="27">
        <v>389</v>
      </c>
      <c r="B391" s="15" t="s">
        <v>444</v>
      </c>
      <c r="C391" s="8" t="str">
        <f>VLOOKUP(B391,ベルト種類!$A$1:H$489,2,FALSE)</f>
        <v>DJ</v>
      </c>
      <c r="D391" s="8">
        <v>2002</v>
      </c>
      <c r="E391" s="8" t="s">
        <v>482</v>
      </c>
      <c r="F391" s="9" t="str">
        <f>VLOOKUP(B391,ベルト種類!$A$1:$Z$1000,8,FALSE)</f>
        <v>SW</v>
      </c>
      <c r="G391" s="8">
        <v>79174</v>
      </c>
      <c r="H391" s="8">
        <f>VLOOKUP(B391,ベルト種類!$A$1:$Z$1000,6,FALSE)</f>
        <v>5</v>
      </c>
      <c r="I391" s="9" t="str">
        <f>VLOOKUP(B391,ベルト種類!$A$1:$Z$1000,7,FALSE)</f>
        <v>Silver</v>
      </c>
      <c r="J391" s="34">
        <v>5500</v>
      </c>
      <c r="K391" s="35">
        <f t="shared" si="6"/>
        <v>940500</v>
      </c>
      <c r="L391" s="32"/>
      <c r="M391" s="33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8.75" customHeight="1" x14ac:dyDescent="0.25">
      <c r="A392" s="27">
        <v>390</v>
      </c>
      <c r="B392" s="19" t="s">
        <v>445</v>
      </c>
      <c r="C392" s="8" t="str">
        <f>VLOOKUP(B392,ベルト種類!$A$1:H$489,2,FALSE)</f>
        <v>DJ</v>
      </c>
      <c r="D392" s="8">
        <v>1991</v>
      </c>
      <c r="E392" s="8" t="s">
        <v>482</v>
      </c>
      <c r="F392" s="9" t="str">
        <f>VLOOKUP(B392,ベルト種類!$A$1:$Z$1000,8,FALSE)</f>
        <v>SY</v>
      </c>
      <c r="G392" s="8">
        <v>69173</v>
      </c>
      <c r="H392" s="8">
        <f>VLOOKUP(B392,ベルト種類!$A$1:$Z$1000,6,FALSE)</f>
        <v>5</v>
      </c>
      <c r="I392" s="9" t="str">
        <f>VLOOKUP(B392,ベルト種類!$A$1:$Z$1000,7,FALSE)</f>
        <v xml:space="preserve">Champagne
</v>
      </c>
      <c r="J392" s="34">
        <v>6600</v>
      </c>
      <c r="K392" s="35">
        <f t="shared" si="6"/>
        <v>1128600</v>
      </c>
      <c r="L392" s="32"/>
      <c r="M392" s="33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8.75" customHeight="1" x14ac:dyDescent="0.25">
      <c r="A393" s="27">
        <v>391</v>
      </c>
      <c r="B393" s="15" t="s">
        <v>446</v>
      </c>
      <c r="C393" s="8" t="str">
        <f>VLOOKUP(B393,ベルト種類!$A$1:H$489,2,FALSE)</f>
        <v>SUB</v>
      </c>
      <c r="D393" s="6">
        <v>1991</v>
      </c>
      <c r="E393" s="8" t="s">
        <v>474</v>
      </c>
      <c r="F393" s="9" t="str">
        <f>VLOOKUP(B393,ベルト種類!$A$1:$Z$1000,8,FALSE)</f>
        <v>SS</v>
      </c>
      <c r="G393" s="8">
        <v>16610</v>
      </c>
      <c r="H393" s="8">
        <f>VLOOKUP(B393,ベルト種類!$A$1:$Z$1000,6,FALSE)</f>
        <v>3</v>
      </c>
      <c r="I393" s="9" t="str">
        <f>VLOOKUP(B393,ベルト種類!$A$1:$Z$1000,7,FALSE)</f>
        <v xml:space="preserve">Black
</v>
      </c>
      <c r="J393" s="34">
        <v>12000</v>
      </c>
      <c r="K393" s="35">
        <f t="shared" si="6"/>
        <v>2052000</v>
      </c>
      <c r="L393" s="32"/>
      <c r="M393" s="33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8.75" customHeight="1" x14ac:dyDescent="0.25">
      <c r="A394" s="27">
        <v>392</v>
      </c>
      <c r="B394" s="15" t="s">
        <v>447</v>
      </c>
      <c r="C394" s="8" t="str">
        <f>VLOOKUP(B394,ベルト種類!$A$1:H$489,2,FALSE)</f>
        <v>SUB</v>
      </c>
      <c r="D394" s="11" t="s">
        <v>475</v>
      </c>
      <c r="E394" s="8" t="s">
        <v>474</v>
      </c>
      <c r="F394" s="9" t="str">
        <f>VLOOKUP(B394,ベルト種類!$A$1:$Z$1000,8,FALSE)</f>
        <v>SS</v>
      </c>
      <c r="G394" s="8">
        <v>16610</v>
      </c>
      <c r="H394" s="8">
        <f>VLOOKUP(B394,ベルト種類!$A$1:$Z$1000,6,FALSE)</f>
        <v>3</v>
      </c>
      <c r="I394" s="9" t="str">
        <f>VLOOKUP(B394,ベルト種類!$A$1:$Z$1000,7,FALSE)</f>
        <v>Black</v>
      </c>
      <c r="J394" s="34">
        <v>11900</v>
      </c>
      <c r="K394" s="35">
        <f t="shared" si="6"/>
        <v>2034900</v>
      </c>
      <c r="L394" s="32"/>
      <c r="M394" s="33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8.75" customHeight="1" x14ac:dyDescent="0.25">
      <c r="A395" s="27">
        <v>393</v>
      </c>
      <c r="B395" s="15" t="s">
        <v>448</v>
      </c>
      <c r="C395" s="8" t="str">
        <f>VLOOKUP(B395,ベルト種類!$A$1:H$489,2,FALSE)</f>
        <v>DJ</v>
      </c>
      <c r="D395" s="8">
        <v>2002</v>
      </c>
      <c r="E395" s="8" t="s">
        <v>473</v>
      </c>
      <c r="F395" s="9" t="str">
        <f>VLOOKUP(B395,ベルト種類!$A$1:$Z$1000,8,FALSE)</f>
        <v>WG</v>
      </c>
      <c r="G395" s="8">
        <v>118239</v>
      </c>
      <c r="H395" s="8">
        <f>VLOOKUP(B395,ベルト種類!$A$1:$Z$1000,6,FALSE)</f>
        <v>3</v>
      </c>
      <c r="I395" s="9" t="str">
        <f>VLOOKUP(B395,ベルト種類!$A$1:$Z$1000,7,FALSE)</f>
        <v>Silver</v>
      </c>
      <c r="J395" s="34">
        <v>30000</v>
      </c>
      <c r="K395" s="35">
        <f t="shared" si="6"/>
        <v>5130000</v>
      </c>
      <c r="L395" s="32"/>
      <c r="M395" s="33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8.75" customHeight="1" x14ac:dyDescent="0.25">
      <c r="A396" s="27">
        <v>394</v>
      </c>
      <c r="B396" s="19" t="s">
        <v>449</v>
      </c>
      <c r="C396" s="8" t="str">
        <f>VLOOKUP(B396,ベルト種類!$A$1:H$489,2,FALSE)</f>
        <v>DJ</v>
      </c>
      <c r="D396" s="11" t="s">
        <v>475</v>
      </c>
      <c r="E396" s="8" t="s">
        <v>473</v>
      </c>
      <c r="F396" s="9" t="str">
        <f>VLOOKUP(B396,ベルト種類!$A$1:$Z$1000,8,FALSE)</f>
        <v>SS</v>
      </c>
      <c r="G396" s="8">
        <v>126200</v>
      </c>
      <c r="H396" s="8">
        <f>VLOOKUP(B396,ベルト種類!$A$1:$Z$1000,6,FALSE)</f>
        <v>3</v>
      </c>
      <c r="I396" s="9" t="str">
        <f>VLOOKUP(B396,ベルト種類!$A$1:$Z$1000,7,FALSE)</f>
        <v>White</v>
      </c>
      <c r="J396" s="34">
        <v>9000</v>
      </c>
      <c r="K396" s="35">
        <f t="shared" si="6"/>
        <v>1539000</v>
      </c>
      <c r="L396" s="32"/>
      <c r="M396" s="33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8.75" customHeight="1" x14ac:dyDescent="0.25">
      <c r="A397" s="27">
        <v>395</v>
      </c>
      <c r="B397" s="15" t="s">
        <v>450</v>
      </c>
      <c r="C397" s="8" t="str">
        <f>VLOOKUP(B397,ベルト種類!$A$1:H$489,2,FALSE)</f>
        <v>SUB</v>
      </c>
      <c r="D397" s="6">
        <v>1991</v>
      </c>
      <c r="E397" s="8" t="s">
        <v>474</v>
      </c>
      <c r="F397" s="9" t="str">
        <f>VLOOKUP(B397,ベルト種類!$A$1:$Z$1000,8,FALSE)</f>
        <v>YG</v>
      </c>
      <c r="G397" s="8">
        <v>16618</v>
      </c>
      <c r="H397" s="8">
        <f>VLOOKUP(B397,ベルト種類!$A$1:$Z$1000,6,FALSE)</f>
        <v>3</v>
      </c>
      <c r="I397" s="9" t="str">
        <f>VLOOKUP(B397,ベルト種類!$A$1:$Z$1000,7,FALSE)</f>
        <v>Blue</v>
      </c>
      <c r="J397" s="34">
        <v>32000</v>
      </c>
      <c r="K397" s="35">
        <f t="shared" si="6"/>
        <v>5472000</v>
      </c>
      <c r="L397" s="32"/>
      <c r="M397" s="33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8.75" customHeight="1" x14ac:dyDescent="0.25">
      <c r="A398" s="27">
        <v>396</v>
      </c>
      <c r="B398" s="19" t="s">
        <v>451</v>
      </c>
      <c r="C398" s="8" t="str">
        <f>VLOOKUP(B398,ベルト種類!$A$1:H$489,2,FALSE)</f>
        <v>DJ</v>
      </c>
      <c r="D398" s="11" t="s">
        <v>475</v>
      </c>
      <c r="E398" s="8" t="s">
        <v>477</v>
      </c>
      <c r="F398" s="9" t="str">
        <f>VLOOKUP(B398,ベルト種類!$A$1:$Z$1000,8,FALSE)</f>
        <v>SS</v>
      </c>
      <c r="G398" s="8">
        <v>126300</v>
      </c>
      <c r="H398" s="8">
        <f>VLOOKUP(B398,ベルト種類!$A$1:$Z$1000,6,FALSE)</f>
        <v>3</v>
      </c>
      <c r="I398" s="9" t="str">
        <f>VLOOKUP(B398,ベルト種類!$A$1:$Z$1000,7,FALSE)</f>
        <v xml:space="preserve">Green
</v>
      </c>
      <c r="J398" s="34">
        <v>10000</v>
      </c>
      <c r="K398" s="35">
        <f t="shared" si="6"/>
        <v>1710000</v>
      </c>
      <c r="L398" s="32"/>
      <c r="M398" s="33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8.75" customHeight="1" x14ac:dyDescent="0.25">
      <c r="A399" s="27">
        <v>397</v>
      </c>
      <c r="B399" s="19" t="s">
        <v>452</v>
      </c>
      <c r="C399" s="8" t="str">
        <f>VLOOKUP(B399,ベルト種類!$A$1:H$489,2,FALSE)</f>
        <v>DJ</v>
      </c>
      <c r="D399" s="11" t="s">
        <v>475</v>
      </c>
      <c r="E399" s="8" t="s">
        <v>474</v>
      </c>
      <c r="F399" s="9" t="str">
        <f>VLOOKUP(B399,ベルト種類!$A$1:$Z$1000,8,FALSE)</f>
        <v>SY</v>
      </c>
      <c r="G399" s="6">
        <v>116503</v>
      </c>
      <c r="H399" s="8">
        <f>VLOOKUP(B399,ベルト種類!$A$1:$Z$1000,6,FALSE)</f>
        <v>3</v>
      </c>
      <c r="I399" s="9" t="str">
        <f>VLOOKUP(B399,ベルト種類!$A$1:$Z$1000,7,FALSE)</f>
        <v xml:space="preserve">Black
</v>
      </c>
      <c r="J399" s="34">
        <v>24000</v>
      </c>
      <c r="K399" s="35">
        <f t="shared" si="6"/>
        <v>4104000</v>
      </c>
      <c r="L399" s="32"/>
      <c r="M399" s="33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8.75" customHeight="1" x14ac:dyDescent="0.25">
      <c r="A400" s="27">
        <v>398</v>
      </c>
      <c r="B400" s="15" t="s">
        <v>453</v>
      </c>
      <c r="C400" s="8" t="str">
        <f>VLOOKUP(B400,ベルト種類!$A$1:H$489,2,FALSE)</f>
        <v>DJ</v>
      </c>
      <c r="D400" s="8">
        <v>1990</v>
      </c>
      <c r="E400" s="8" t="s">
        <v>473</v>
      </c>
      <c r="F400" s="9" t="str">
        <f>VLOOKUP(B400,ベルト種類!$A$1:$Z$1000,8,FALSE)</f>
        <v>SY</v>
      </c>
      <c r="G400" s="8">
        <v>16233</v>
      </c>
      <c r="H400" s="8">
        <f>VLOOKUP(B400,ベルト種類!$A$1:$Z$1000,6,FALSE)</f>
        <v>5</v>
      </c>
      <c r="I400" s="9" t="str">
        <f>VLOOKUP(B400,ベルト種類!$A$1:$Z$1000,7,FALSE)</f>
        <v>Champagne</v>
      </c>
      <c r="J400" s="34">
        <v>9500</v>
      </c>
      <c r="K400" s="35">
        <f t="shared" si="6"/>
        <v>1624500</v>
      </c>
      <c r="L400" s="32"/>
      <c r="M400" s="33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8.75" customHeight="1" x14ac:dyDescent="0.25">
      <c r="A401" s="27">
        <v>399</v>
      </c>
      <c r="B401" s="19" t="s">
        <v>454</v>
      </c>
      <c r="C401" s="8" t="str">
        <f>VLOOKUP(B401,ベルト種類!$A$1:H$489,2,FALSE)</f>
        <v>DJ</v>
      </c>
      <c r="D401" s="8">
        <v>1993</v>
      </c>
      <c r="E401" s="8" t="s">
        <v>473</v>
      </c>
      <c r="F401" s="9" t="str">
        <f>VLOOKUP(B401,ベルト種類!$A$1:$Z$1000,8,FALSE)</f>
        <v>SY</v>
      </c>
      <c r="G401" s="6">
        <v>16233</v>
      </c>
      <c r="H401" s="8">
        <f>VLOOKUP(B401,ベルト種類!$A$1:$Z$1000,6,FALSE)</f>
        <v>5</v>
      </c>
      <c r="I401" s="9" t="str">
        <f>VLOOKUP(B401,ベルト種類!$A$1:$Z$1000,7,FALSE)</f>
        <v xml:space="preserve">Champagne
</v>
      </c>
      <c r="J401" s="34">
        <v>9800</v>
      </c>
      <c r="K401" s="35">
        <f t="shared" si="6"/>
        <v>1675800</v>
      </c>
      <c r="L401" s="32"/>
      <c r="M401" s="33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8.75" customHeight="1" x14ac:dyDescent="0.25">
      <c r="A402" s="27">
        <v>400</v>
      </c>
      <c r="B402" s="19" t="s">
        <v>455</v>
      </c>
      <c r="C402" s="8" t="str">
        <f>VLOOKUP(B402,ベルト種類!$A$1:H$489,2,FALSE)</f>
        <v>DJ</v>
      </c>
      <c r="D402" s="6">
        <v>1995</v>
      </c>
      <c r="E402" s="8" t="s">
        <v>473</v>
      </c>
      <c r="F402" s="9" t="str">
        <f>VLOOKUP(B402,ベルト種類!$A$1:$Z$1000,8,FALSE)</f>
        <v>SW</v>
      </c>
      <c r="G402" s="8">
        <v>16264</v>
      </c>
      <c r="H402" s="8">
        <f>VLOOKUP(B402,ベルト種類!$A$1:$Z$1000,6,FALSE)</f>
        <v>5</v>
      </c>
      <c r="I402" s="9" t="str">
        <f>VLOOKUP(B402,ベルト種類!$A$1:$Z$1000,7,FALSE)</f>
        <v>Black</v>
      </c>
      <c r="J402" s="34">
        <v>7600</v>
      </c>
      <c r="K402" s="35">
        <f t="shared" si="6"/>
        <v>1299600</v>
      </c>
      <c r="L402" s="32"/>
      <c r="M402" s="33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8.75" customHeight="1" x14ac:dyDescent="0.25">
      <c r="A403" s="27">
        <v>401</v>
      </c>
      <c r="B403" s="19" t="s">
        <v>456</v>
      </c>
      <c r="C403" s="8" t="str">
        <f>VLOOKUP(B403,ベルト種類!$A$1:H$489,2,FALSE)</f>
        <v>DJ</v>
      </c>
      <c r="D403" s="8">
        <v>1991</v>
      </c>
      <c r="E403" s="8" t="s">
        <v>473</v>
      </c>
      <c r="F403" s="9" t="str">
        <f>VLOOKUP(B403,ベルト種類!$A$1:$Z$1000,8,FALSE)</f>
        <v>SY</v>
      </c>
      <c r="G403" s="8">
        <v>16233</v>
      </c>
      <c r="H403" s="8">
        <f>VLOOKUP(B403,ベルト種類!$A$1:$Z$1000,6,FALSE)</f>
        <v>5</v>
      </c>
      <c r="I403" s="9" t="str">
        <f>VLOOKUP(B403,ベルト種類!$A$1:$Z$1000,7,FALSE)</f>
        <v>Champagne</v>
      </c>
      <c r="J403" s="34">
        <v>9700</v>
      </c>
      <c r="K403" s="35">
        <f t="shared" si="6"/>
        <v>1658700</v>
      </c>
      <c r="L403" s="32"/>
      <c r="M403" s="33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8.75" customHeight="1" x14ac:dyDescent="0.25">
      <c r="A404" s="27">
        <v>402</v>
      </c>
      <c r="B404" s="15" t="s">
        <v>457</v>
      </c>
      <c r="C404" s="8" t="str">
        <f>VLOOKUP(B404,ベルト種類!$A$1:H$489,2,FALSE)</f>
        <v>DAYTONA</v>
      </c>
      <c r="D404" s="6">
        <v>2000</v>
      </c>
      <c r="E404" s="8" t="s">
        <v>474</v>
      </c>
      <c r="F404" s="9" t="str">
        <f>VLOOKUP(B404,ベルト種類!$A$1:$Z$1000,8,FALSE)</f>
        <v>SS</v>
      </c>
      <c r="G404" s="6">
        <v>116520</v>
      </c>
      <c r="H404" s="8">
        <f>VLOOKUP(B404,ベルト種類!$A$1:$Z$1000,6,FALSE)</f>
        <v>3</v>
      </c>
      <c r="I404" s="9" t="str">
        <f>VLOOKUP(B404,ベルト種類!$A$1:$Z$1000,7,FALSE)</f>
        <v xml:space="preserve">Black
</v>
      </c>
      <c r="J404" s="34">
        <v>26000</v>
      </c>
      <c r="K404" s="35">
        <f t="shared" si="6"/>
        <v>4446000</v>
      </c>
      <c r="L404" s="32"/>
      <c r="M404" s="33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8.75" customHeight="1" x14ac:dyDescent="0.25">
      <c r="A405" s="27"/>
      <c r="B405" s="36"/>
      <c r="C405" s="37"/>
      <c r="D405" s="37"/>
      <c r="E405" s="37"/>
      <c r="G405" s="37"/>
      <c r="H405" s="8"/>
      <c r="J405" s="34"/>
      <c r="K405" s="35"/>
      <c r="L405" s="32"/>
      <c r="M405" s="33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8.75" customHeight="1" x14ac:dyDescent="0.25">
      <c r="A406" s="27"/>
      <c r="B406" s="36"/>
      <c r="C406" s="37"/>
      <c r="D406" s="37"/>
      <c r="E406" s="37"/>
      <c r="G406" s="37"/>
      <c r="H406" s="8"/>
      <c r="J406" s="34"/>
      <c r="K406" s="35"/>
      <c r="L406" s="32"/>
      <c r="M406" s="33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8.75" customHeight="1" x14ac:dyDescent="0.25">
      <c r="A407" s="27"/>
      <c r="B407" s="36"/>
      <c r="C407" s="37"/>
      <c r="D407" s="37"/>
      <c r="E407" s="37"/>
      <c r="G407" s="37"/>
      <c r="H407" s="8"/>
      <c r="J407" s="34"/>
      <c r="K407" s="35"/>
      <c r="L407" s="32"/>
      <c r="M407" s="33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8.75" customHeight="1" x14ac:dyDescent="0.25">
      <c r="A408" s="27"/>
      <c r="B408" s="36"/>
      <c r="C408" s="37"/>
      <c r="D408" s="37"/>
      <c r="E408" s="37"/>
      <c r="G408" s="37"/>
      <c r="H408" s="8"/>
      <c r="J408" s="34"/>
      <c r="K408" s="35"/>
      <c r="L408" s="32"/>
      <c r="M408" s="33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8.75" customHeight="1" x14ac:dyDescent="0.25">
      <c r="A409" s="27"/>
      <c r="B409" s="36"/>
      <c r="C409" s="37"/>
      <c r="D409" s="37"/>
      <c r="E409" s="37"/>
      <c r="G409" s="37"/>
      <c r="H409" s="8"/>
      <c r="J409" s="34"/>
      <c r="K409" s="35"/>
      <c r="L409" s="32"/>
      <c r="M409" s="33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8.75" customHeight="1" x14ac:dyDescent="0.25">
      <c r="A410" s="27"/>
      <c r="B410" s="36"/>
      <c r="C410" s="37"/>
      <c r="D410" s="37"/>
      <c r="E410" s="37"/>
      <c r="G410" s="37"/>
      <c r="H410" s="8"/>
      <c r="J410" s="34">
        <v>2</v>
      </c>
      <c r="K410" s="35"/>
      <c r="L410" s="32"/>
      <c r="M410" s="33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8.75" customHeight="1" x14ac:dyDescent="0.25">
      <c r="A411" s="27"/>
      <c r="B411" s="36"/>
      <c r="C411" s="37"/>
      <c r="D411" s="37"/>
      <c r="E411" s="37"/>
      <c r="G411" s="37"/>
      <c r="H411" s="8"/>
      <c r="J411" s="34">
        <v>42000</v>
      </c>
      <c r="K411" s="35"/>
      <c r="L411" s="32"/>
      <c r="M411" s="33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8.75" customHeight="1" x14ac:dyDescent="0.25">
      <c r="A412" s="27"/>
      <c r="B412" s="36"/>
      <c r="C412" s="37"/>
      <c r="D412" s="37"/>
      <c r="E412" s="37"/>
      <c r="G412" s="37"/>
      <c r="H412" s="8"/>
      <c r="J412" s="34"/>
      <c r="K412" s="35"/>
      <c r="L412" s="32"/>
      <c r="M412" s="33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8.75" customHeight="1" x14ac:dyDescent="0.25">
      <c r="A413" s="27"/>
      <c r="B413" s="36"/>
      <c r="C413" s="37"/>
      <c r="D413" s="37"/>
      <c r="E413" s="37"/>
      <c r="G413" s="37"/>
      <c r="H413" s="8"/>
      <c r="J413" s="34"/>
      <c r="K413" s="35"/>
      <c r="L413" s="32"/>
      <c r="M413" s="33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8.75" customHeight="1" x14ac:dyDescent="0.25">
      <c r="A414" s="27"/>
      <c r="B414" s="36"/>
      <c r="C414" s="37"/>
      <c r="D414" s="37"/>
      <c r="E414" s="37"/>
      <c r="G414" s="37"/>
      <c r="H414" s="8"/>
      <c r="J414" s="34"/>
      <c r="K414" s="35"/>
      <c r="L414" s="32"/>
      <c r="M414" s="33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8.75" customHeight="1" x14ac:dyDescent="0.25">
      <c r="A415" s="27"/>
      <c r="B415" s="36"/>
      <c r="C415" s="37"/>
      <c r="D415" s="37"/>
      <c r="E415" s="37"/>
      <c r="G415" s="37"/>
      <c r="H415" s="8"/>
      <c r="J415" s="34"/>
      <c r="K415" s="35"/>
      <c r="L415" s="32"/>
      <c r="M415" s="33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8.75" customHeight="1" x14ac:dyDescent="0.25">
      <c r="A416" s="27"/>
      <c r="B416" s="36"/>
      <c r="C416" s="37"/>
      <c r="D416" s="37"/>
      <c r="E416" s="37"/>
      <c r="G416" s="37"/>
      <c r="H416" s="8"/>
      <c r="J416" s="34"/>
      <c r="K416" s="35"/>
      <c r="L416" s="32"/>
      <c r="M416" s="33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8.75" customHeight="1" x14ac:dyDescent="0.25">
      <c r="A417" s="27"/>
      <c r="B417" s="36"/>
      <c r="C417" s="37"/>
      <c r="D417" s="37"/>
      <c r="E417" s="37"/>
      <c r="G417" s="37"/>
      <c r="H417" s="8"/>
      <c r="J417" s="34"/>
      <c r="K417" s="35"/>
      <c r="L417" s="32"/>
      <c r="M417" s="33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8.75" customHeight="1" x14ac:dyDescent="0.25">
      <c r="A418" s="27"/>
      <c r="B418" s="36"/>
      <c r="C418" s="37"/>
      <c r="D418" s="37"/>
      <c r="E418" s="37"/>
      <c r="G418" s="37"/>
      <c r="H418" s="8"/>
      <c r="J418" s="34"/>
      <c r="K418" s="35"/>
      <c r="L418" s="32"/>
      <c r="M418" s="33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8.75" customHeight="1" x14ac:dyDescent="0.25">
      <c r="A419" s="27"/>
      <c r="B419" s="36"/>
      <c r="C419" s="37"/>
      <c r="D419" s="37"/>
      <c r="E419" s="37"/>
      <c r="G419" s="37"/>
      <c r="H419" s="8"/>
      <c r="J419" s="34"/>
      <c r="K419" s="35"/>
      <c r="L419" s="32"/>
      <c r="M419" s="33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8.75" customHeight="1" x14ac:dyDescent="0.25">
      <c r="A420" s="27"/>
      <c r="B420" s="36"/>
      <c r="C420" s="37"/>
      <c r="D420" s="37"/>
      <c r="E420" s="37"/>
      <c r="G420" s="37"/>
      <c r="H420" s="8"/>
      <c r="J420" s="34"/>
      <c r="K420" s="35"/>
      <c r="L420" s="32"/>
      <c r="M420" s="33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8.75" customHeight="1" x14ac:dyDescent="0.25">
      <c r="A421" s="27"/>
      <c r="B421" s="36"/>
      <c r="C421" s="37"/>
      <c r="D421" s="37"/>
      <c r="E421" s="37"/>
      <c r="G421" s="37"/>
      <c r="H421" s="8"/>
      <c r="J421" s="34"/>
      <c r="K421" s="35"/>
      <c r="L421" s="32"/>
      <c r="M421" s="33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8.75" customHeight="1" x14ac:dyDescent="0.25">
      <c r="A422" s="27"/>
      <c r="B422" s="36"/>
      <c r="C422" s="37"/>
      <c r="D422" s="37"/>
      <c r="E422" s="37"/>
      <c r="G422" s="37"/>
      <c r="H422" s="8"/>
      <c r="J422" s="34"/>
      <c r="K422" s="35"/>
      <c r="L422" s="32"/>
      <c r="M422" s="33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8.75" customHeight="1" x14ac:dyDescent="0.25">
      <c r="A423" s="27"/>
      <c r="B423" s="36"/>
      <c r="C423" s="37"/>
      <c r="D423" s="37"/>
      <c r="E423" s="37"/>
      <c r="G423" s="37"/>
      <c r="H423" s="8"/>
      <c r="J423" s="34"/>
      <c r="K423" s="35"/>
      <c r="L423" s="32"/>
      <c r="M423" s="33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8.75" customHeight="1" x14ac:dyDescent="0.25">
      <c r="A424" s="27"/>
      <c r="B424" s="36"/>
      <c r="C424" s="37"/>
      <c r="D424" s="37"/>
      <c r="E424" s="37"/>
      <c r="G424" s="37"/>
      <c r="H424" s="8"/>
      <c r="J424" s="34"/>
      <c r="K424" s="35"/>
      <c r="L424" s="32"/>
      <c r="M424" s="33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8.75" customHeight="1" x14ac:dyDescent="0.25">
      <c r="A425" s="27"/>
      <c r="B425" s="36"/>
      <c r="C425" s="37"/>
      <c r="D425" s="37"/>
      <c r="E425" s="37"/>
      <c r="G425" s="37"/>
      <c r="H425" s="8"/>
      <c r="J425" s="34"/>
      <c r="K425" s="35"/>
      <c r="L425" s="32"/>
      <c r="M425" s="33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8.75" customHeight="1" x14ac:dyDescent="0.25">
      <c r="A426" s="27"/>
      <c r="B426" s="36"/>
      <c r="C426" s="37"/>
      <c r="D426" s="37"/>
      <c r="E426" s="37"/>
      <c r="G426" s="37"/>
      <c r="H426" s="8"/>
      <c r="J426" s="34"/>
      <c r="K426" s="35"/>
      <c r="L426" s="32"/>
      <c r="M426" s="33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8.75" customHeight="1" x14ac:dyDescent="0.25">
      <c r="A427" s="27"/>
      <c r="B427" s="36"/>
      <c r="C427" s="37"/>
      <c r="D427" s="37"/>
      <c r="E427" s="37"/>
      <c r="G427" s="37"/>
      <c r="H427" s="8"/>
      <c r="J427" s="34"/>
      <c r="K427" s="35"/>
      <c r="L427" s="32"/>
      <c r="M427" s="33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8.75" customHeight="1" x14ac:dyDescent="0.25">
      <c r="A428" s="27"/>
      <c r="B428" s="36"/>
      <c r="C428" s="37"/>
      <c r="D428" s="37"/>
      <c r="E428" s="37"/>
      <c r="G428" s="37"/>
      <c r="H428" s="8"/>
      <c r="J428" s="34"/>
      <c r="K428" s="35"/>
      <c r="L428" s="32"/>
      <c r="M428" s="33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8.75" customHeight="1" x14ac:dyDescent="0.25">
      <c r="A429" s="27"/>
      <c r="B429" s="36"/>
      <c r="C429" s="37"/>
      <c r="D429" s="37"/>
      <c r="E429" s="37"/>
      <c r="G429" s="37"/>
      <c r="H429" s="8"/>
      <c r="J429" s="34"/>
      <c r="K429" s="35"/>
      <c r="L429" s="32"/>
      <c r="M429" s="33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8.75" customHeight="1" x14ac:dyDescent="0.25">
      <c r="A430" s="27"/>
      <c r="B430" s="36"/>
      <c r="C430" s="37"/>
      <c r="D430" s="37"/>
      <c r="E430" s="37"/>
      <c r="G430" s="37"/>
      <c r="H430" s="8"/>
      <c r="J430" s="34"/>
      <c r="K430" s="35"/>
      <c r="L430" s="32"/>
      <c r="M430" s="33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8.75" customHeight="1" x14ac:dyDescent="0.25">
      <c r="A431" s="27"/>
      <c r="B431" s="36"/>
      <c r="C431" s="37"/>
      <c r="D431" s="37"/>
      <c r="E431" s="37"/>
      <c r="G431" s="37"/>
      <c r="H431" s="8"/>
      <c r="J431" s="34"/>
      <c r="K431" s="35"/>
      <c r="L431" s="32"/>
      <c r="M431" s="33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8.75" customHeight="1" x14ac:dyDescent="0.25">
      <c r="A432" s="27"/>
      <c r="B432" s="36"/>
      <c r="C432" s="37"/>
      <c r="D432" s="37"/>
      <c r="E432" s="37"/>
      <c r="G432" s="37"/>
      <c r="H432" s="8"/>
      <c r="J432" s="34"/>
      <c r="K432" s="35"/>
      <c r="L432" s="32"/>
      <c r="M432" s="33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8.75" customHeight="1" x14ac:dyDescent="0.25">
      <c r="A433" s="27"/>
      <c r="B433" s="36"/>
      <c r="C433" s="37"/>
      <c r="D433" s="37"/>
      <c r="E433" s="37"/>
      <c r="G433" s="37"/>
      <c r="H433" s="8"/>
      <c r="J433" s="34"/>
      <c r="K433" s="35"/>
      <c r="L433" s="32"/>
      <c r="M433" s="33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8.75" customHeight="1" x14ac:dyDescent="0.25">
      <c r="A434" s="27"/>
      <c r="B434" s="36"/>
      <c r="C434" s="37"/>
      <c r="D434" s="37"/>
      <c r="E434" s="37"/>
      <c r="G434" s="37"/>
      <c r="H434" s="8"/>
      <c r="J434" s="34"/>
      <c r="K434" s="35"/>
      <c r="L434" s="32"/>
      <c r="M434" s="33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8.75" customHeight="1" x14ac:dyDescent="0.25">
      <c r="A435" s="27"/>
      <c r="B435" s="36"/>
      <c r="C435" s="37"/>
      <c r="D435" s="37"/>
      <c r="E435" s="37"/>
      <c r="G435" s="37"/>
      <c r="H435" s="8"/>
      <c r="J435" s="34"/>
      <c r="K435" s="35"/>
      <c r="L435" s="32"/>
      <c r="M435" s="33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8.75" customHeight="1" x14ac:dyDescent="0.25">
      <c r="A436" s="27"/>
      <c r="B436" s="36"/>
      <c r="C436" s="37"/>
      <c r="D436" s="37"/>
      <c r="E436" s="37"/>
      <c r="G436" s="37"/>
      <c r="H436" s="8"/>
      <c r="J436" s="34"/>
      <c r="K436" s="35"/>
      <c r="L436" s="32"/>
      <c r="M436" s="33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8.75" customHeight="1" x14ac:dyDescent="0.25">
      <c r="A437" s="27"/>
      <c r="B437" s="36"/>
      <c r="C437" s="37"/>
      <c r="D437" s="37"/>
      <c r="E437" s="37"/>
      <c r="G437" s="37"/>
      <c r="H437" s="8"/>
      <c r="J437" s="34"/>
      <c r="K437" s="35"/>
      <c r="L437" s="32"/>
      <c r="M437" s="33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8.75" customHeight="1" x14ac:dyDescent="0.25">
      <c r="A438" s="27"/>
      <c r="B438" s="36"/>
      <c r="C438" s="37"/>
      <c r="D438" s="37"/>
      <c r="E438" s="37"/>
      <c r="G438" s="37"/>
      <c r="H438" s="8"/>
      <c r="J438" s="34"/>
      <c r="K438" s="35"/>
      <c r="L438" s="32"/>
      <c r="M438" s="33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8.75" customHeight="1" x14ac:dyDescent="0.25">
      <c r="A439" s="27"/>
      <c r="B439" s="36"/>
      <c r="C439" s="37"/>
      <c r="D439" s="37"/>
      <c r="E439" s="37"/>
      <c r="G439" s="37"/>
      <c r="H439" s="8"/>
      <c r="J439" s="34"/>
      <c r="K439" s="35"/>
      <c r="L439" s="32"/>
      <c r="M439" s="33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8.75" customHeight="1" x14ac:dyDescent="0.25">
      <c r="A440" s="27"/>
      <c r="B440" s="36"/>
      <c r="C440" s="37"/>
      <c r="D440" s="37"/>
      <c r="E440" s="37"/>
      <c r="G440" s="37"/>
      <c r="H440" s="8"/>
      <c r="J440" s="34"/>
      <c r="K440" s="35"/>
      <c r="L440" s="32"/>
      <c r="M440" s="33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8.75" customHeight="1" x14ac:dyDescent="0.25">
      <c r="A441" s="27"/>
      <c r="B441" s="36"/>
      <c r="C441" s="37"/>
      <c r="D441" s="37"/>
      <c r="E441" s="37"/>
      <c r="G441" s="37"/>
      <c r="H441" s="8"/>
      <c r="J441" s="34"/>
      <c r="K441" s="35"/>
      <c r="L441" s="32"/>
      <c r="M441" s="33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8.75" customHeight="1" x14ac:dyDescent="0.25">
      <c r="A442" s="27"/>
      <c r="B442" s="36"/>
      <c r="C442" s="37"/>
      <c r="D442" s="37"/>
      <c r="E442" s="37"/>
      <c r="G442" s="37"/>
      <c r="H442" s="8"/>
      <c r="J442" s="34"/>
      <c r="K442" s="35"/>
      <c r="L442" s="32"/>
      <c r="M442" s="33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8.75" customHeight="1" x14ac:dyDescent="0.25">
      <c r="A443" s="27"/>
      <c r="B443" s="36"/>
      <c r="C443" s="37"/>
      <c r="D443" s="37"/>
      <c r="E443" s="37"/>
      <c r="G443" s="37"/>
      <c r="H443" s="8"/>
      <c r="J443" s="34"/>
      <c r="K443" s="35"/>
      <c r="L443" s="32"/>
      <c r="M443" s="33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8.75" customHeight="1" x14ac:dyDescent="0.25">
      <c r="A444" s="27"/>
      <c r="B444" s="36"/>
      <c r="C444" s="37"/>
      <c r="D444" s="37"/>
      <c r="E444" s="37"/>
      <c r="G444" s="37"/>
      <c r="H444" s="8"/>
      <c r="J444" s="34"/>
      <c r="K444" s="35"/>
      <c r="L444" s="32"/>
      <c r="M444" s="33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8.75" customHeight="1" x14ac:dyDescent="0.25">
      <c r="A445" s="27"/>
      <c r="B445" s="36"/>
      <c r="C445" s="37"/>
      <c r="D445" s="37"/>
      <c r="E445" s="37"/>
      <c r="G445" s="37"/>
      <c r="H445" s="8"/>
      <c r="J445" s="34"/>
      <c r="K445" s="35"/>
      <c r="L445" s="32"/>
      <c r="M445" s="33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8.75" customHeight="1" x14ac:dyDescent="0.25">
      <c r="A446" s="27"/>
      <c r="B446" s="36"/>
      <c r="C446" s="37"/>
      <c r="D446" s="37"/>
      <c r="E446" s="37"/>
      <c r="G446" s="37"/>
      <c r="H446" s="8"/>
      <c r="J446" s="34"/>
      <c r="K446" s="35"/>
      <c r="L446" s="32"/>
      <c r="M446" s="33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8.75" customHeight="1" x14ac:dyDescent="0.25">
      <c r="A447" s="27"/>
      <c r="B447" s="36"/>
      <c r="C447" s="37"/>
      <c r="D447" s="37"/>
      <c r="E447" s="37"/>
      <c r="G447" s="37"/>
      <c r="H447" s="8"/>
      <c r="J447" s="34"/>
      <c r="K447" s="35"/>
      <c r="L447" s="32"/>
      <c r="M447" s="33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8.75" customHeight="1" x14ac:dyDescent="0.25">
      <c r="A448" s="27"/>
      <c r="B448" s="36"/>
      <c r="C448" s="37"/>
      <c r="D448" s="37"/>
      <c r="E448" s="37"/>
      <c r="G448" s="37"/>
      <c r="H448" s="8"/>
      <c r="J448" s="34"/>
      <c r="K448" s="35"/>
      <c r="L448" s="32"/>
      <c r="M448" s="33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8.75" customHeight="1" x14ac:dyDescent="0.25">
      <c r="A449" s="27"/>
      <c r="B449" s="36"/>
      <c r="C449" s="37"/>
      <c r="D449" s="37"/>
      <c r="E449" s="37"/>
      <c r="G449" s="37"/>
      <c r="H449" s="8"/>
      <c r="J449" s="34"/>
      <c r="K449" s="35"/>
      <c r="L449" s="32"/>
      <c r="M449" s="33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8.75" customHeight="1" x14ac:dyDescent="0.25">
      <c r="A450" s="27"/>
      <c r="B450" s="36"/>
      <c r="C450" s="37"/>
      <c r="D450" s="37"/>
      <c r="E450" s="37"/>
      <c r="G450" s="37"/>
      <c r="H450" s="8"/>
      <c r="J450" s="34"/>
      <c r="K450" s="35"/>
      <c r="L450" s="32"/>
      <c r="M450" s="33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8.75" customHeight="1" x14ac:dyDescent="0.25">
      <c r="A451" s="27"/>
      <c r="B451" s="36"/>
      <c r="C451" s="37"/>
      <c r="D451" s="37"/>
      <c r="E451" s="37"/>
      <c r="G451" s="37"/>
      <c r="H451" s="8"/>
      <c r="J451" s="34"/>
      <c r="K451" s="35"/>
      <c r="L451" s="32"/>
      <c r="M451" s="33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8.75" customHeight="1" x14ac:dyDescent="0.25">
      <c r="A452" s="27"/>
      <c r="B452" s="36"/>
      <c r="C452" s="37"/>
      <c r="D452" s="37"/>
      <c r="E452" s="37"/>
      <c r="G452" s="37"/>
      <c r="H452" s="8"/>
      <c r="J452" s="34"/>
      <c r="K452" s="35"/>
      <c r="L452" s="32"/>
      <c r="M452" s="33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8.75" customHeight="1" x14ac:dyDescent="0.25">
      <c r="A453" s="27"/>
      <c r="B453" s="36"/>
      <c r="C453" s="37"/>
      <c r="D453" s="37"/>
      <c r="E453" s="37"/>
      <c r="G453" s="37"/>
      <c r="H453" s="8"/>
      <c r="J453" s="34"/>
      <c r="K453" s="35"/>
      <c r="L453" s="32"/>
      <c r="M453" s="33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8.75" customHeight="1" x14ac:dyDescent="0.25">
      <c r="A454" s="27"/>
      <c r="B454" s="36"/>
      <c r="C454" s="37"/>
      <c r="D454" s="37"/>
      <c r="E454" s="37"/>
      <c r="G454" s="37"/>
      <c r="H454" s="8"/>
      <c r="J454" s="34"/>
      <c r="K454" s="35"/>
      <c r="L454" s="32"/>
      <c r="M454" s="33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8.75" customHeight="1" x14ac:dyDescent="0.25">
      <c r="A455" s="27"/>
      <c r="B455" s="36"/>
      <c r="C455" s="37"/>
      <c r="D455" s="37"/>
      <c r="E455" s="37"/>
      <c r="G455" s="37"/>
      <c r="H455" s="8"/>
      <c r="J455" s="34"/>
      <c r="K455" s="35"/>
      <c r="L455" s="32"/>
      <c r="M455" s="33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8.75" customHeight="1" x14ac:dyDescent="0.25">
      <c r="A456" s="27"/>
      <c r="B456" s="36"/>
      <c r="C456" s="37"/>
      <c r="D456" s="37"/>
      <c r="E456" s="37"/>
      <c r="G456" s="37"/>
      <c r="H456" s="8"/>
      <c r="J456" s="34"/>
      <c r="K456" s="35"/>
      <c r="L456" s="32"/>
      <c r="M456" s="33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8.75" customHeight="1" x14ac:dyDescent="0.25">
      <c r="A457" s="27"/>
      <c r="B457" s="36"/>
      <c r="C457" s="37"/>
      <c r="D457" s="37"/>
      <c r="E457" s="37"/>
      <c r="G457" s="37"/>
      <c r="H457" s="8"/>
      <c r="J457" s="34"/>
      <c r="K457" s="35"/>
      <c r="L457" s="32"/>
      <c r="M457" s="33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8.75" customHeight="1" x14ac:dyDescent="0.25">
      <c r="A458" s="27"/>
      <c r="B458" s="36"/>
      <c r="C458" s="37"/>
      <c r="D458" s="37"/>
      <c r="E458" s="37"/>
      <c r="G458" s="37"/>
      <c r="H458" s="8"/>
      <c r="J458" s="34"/>
      <c r="K458" s="35"/>
      <c r="L458" s="32"/>
      <c r="M458" s="33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8.75" customHeight="1" x14ac:dyDescent="0.25">
      <c r="A459" s="27"/>
      <c r="B459" s="36"/>
      <c r="C459" s="37"/>
      <c r="D459" s="37"/>
      <c r="E459" s="37"/>
      <c r="G459" s="37"/>
      <c r="H459" s="8"/>
      <c r="J459" s="34"/>
      <c r="K459" s="35"/>
      <c r="L459" s="32"/>
      <c r="M459" s="33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8.75" customHeight="1" x14ac:dyDescent="0.25">
      <c r="A460" s="27"/>
      <c r="B460" s="36"/>
      <c r="C460" s="37"/>
      <c r="D460" s="37"/>
      <c r="E460" s="37"/>
      <c r="G460" s="37"/>
      <c r="H460" s="8"/>
      <c r="J460" s="34"/>
      <c r="K460" s="35"/>
      <c r="L460" s="32"/>
      <c r="M460" s="33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8.75" customHeight="1" x14ac:dyDescent="0.25">
      <c r="A461" s="27"/>
      <c r="B461" s="36"/>
      <c r="C461" s="37"/>
      <c r="D461" s="37"/>
      <c r="E461" s="37"/>
      <c r="G461" s="37"/>
      <c r="H461" s="8"/>
      <c r="J461" s="34"/>
      <c r="K461" s="35"/>
      <c r="L461" s="32"/>
      <c r="M461" s="33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8.75" customHeight="1" x14ac:dyDescent="0.25">
      <c r="A462" s="27"/>
      <c r="B462" s="36"/>
      <c r="C462" s="37"/>
      <c r="D462" s="37"/>
      <c r="E462" s="37"/>
      <c r="G462" s="37"/>
      <c r="H462" s="8"/>
      <c r="J462" s="34"/>
      <c r="K462" s="35"/>
      <c r="L462" s="32"/>
      <c r="M462" s="33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8.75" customHeight="1" x14ac:dyDescent="0.25">
      <c r="A463" s="27"/>
      <c r="B463" s="36"/>
      <c r="C463" s="37"/>
      <c r="D463" s="37"/>
      <c r="E463" s="37"/>
      <c r="G463" s="37"/>
      <c r="H463" s="8"/>
      <c r="J463" s="34"/>
      <c r="K463" s="35"/>
      <c r="L463" s="32"/>
      <c r="M463" s="33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8.75" customHeight="1" x14ac:dyDescent="0.25">
      <c r="A464" s="27"/>
      <c r="B464" s="36"/>
      <c r="C464" s="37"/>
      <c r="D464" s="37"/>
      <c r="E464" s="37"/>
      <c r="G464" s="37"/>
      <c r="H464" s="8"/>
      <c r="J464" s="34"/>
      <c r="K464" s="35"/>
      <c r="L464" s="32"/>
      <c r="M464" s="33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8.75" customHeight="1" x14ac:dyDescent="0.25">
      <c r="A465" s="27"/>
      <c r="B465" s="36"/>
      <c r="C465" s="37"/>
      <c r="D465" s="37"/>
      <c r="E465" s="37"/>
      <c r="G465" s="37"/>
      <c r="H465" s="8"/>
      <c r="J465" s="34"/>
      <c r="K465" s="35"/>
      <c r="L465" s="32"/>
      <c r="M465" s="33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8.75" customHeight="1" x14ac:dyDescent="0.25">
      <c r="A466" s="27"/>
      <c r="B466" s="36"/>
      <c r="C466" s="37"/>
      <c r="D466" s="37"/>
      <c r="E466" s="37"/>
      <c r="G466" s="37"/>
      <c r="H466" s="8"/>
      <c r="J466" s="34"/>
      <c r="K466" s="35"/>
      <c r="L466" s="32"/>
      <c r="M466" s="33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8.75" customHeight="1" x14ac:dyDescent="0.25">
      <c r="A467" s="27"/>
      <c r="B467" s="36"/>
      <c r="C467" s="37"/>
      <c r="D467" s="37"/>
      <c r="E467" s="37"/>
      <c r="G467" s="37"/>
      <c r="H467" s="8"/>
      <c r="J467" s="34"/>
      <c r="K467" s="35"/>
      <c r="L467" s="32"/>
      <c r="M467" s="33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8.75" customHeight="1" x14ac:dyDescent="0.25">
      <c r="A468" s="27"/>
      <c r="B468" s="36"/>
      <c r="C468" s="37"/>
      <c r="D468" s="37"/>
      <c r="E468" s="37"/>
      <c r="G468" s="37"/>
      <c r="H468" s="8"/>
      <c r="J468" s="34"/>
      <c r="K468" s="35"/>
      <c r="L468" s="32"/>
      <c r="M468" s="33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8.75" customHeight="1" x14ac:dyDescent="0.25">
      <c r="A469" s="27"/>
      <c r="B469" s="36"/>
      <c r="C469" s="37"/>
      <c r="D469" s="37"/>
      <c r="E469" s="37"/>
      <c r="G469" s="37"/>
      <c r="H469" s="8"/>
      <c r="J469" s="34"/>
      <c r="K469" s="35"/>
      <c r="L469" s="32"/>
      <c r="M469" s="33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8.75" customHeight="1" x14ac:dyDescent="0.25">
      <c r="A470" s="27"/>
      <c r="B470" s="36"/>
      <c r="C470" s="37"/>
      <c r="D470" s="37"/>
      <c r="E470" s="37"/>
      <c r="G470" s="37"/>
      <c r="H470" s="8"/>
      <c r="J470" s="34"/>
      <c r="K470" s="35"/>
      <c r="L470" s="32"/>
      <c r="M470" s="33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8.75" customHeight="1" x14ac:dyDescent="0.25">
      <c r="A471" s="27"/>
      <c r="B471" s="36"/>
      <c r="C471" s="37"/>
      <c r="D471" s="37"/>
      <c r="E471" s="37"/>
      <c r="G471" s="37"/>
      <c r="H471" s="8"/>
      <c r="J471" s="34"/>
      <c r="K471" s="35"/>
      <c r="L471" s="32"/>
      <c r="M471" s="33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8.75" customHeight="1" x14ac:dyDescent="0.25">
      <c r="A472" s="27"/>
      <c r="B472" s="36"/>
      <c r="C472" s="37"/>
      <c r="D472" s="37"/>
      <c r="E472" s="37"/>
      <c r="G472" s="37"/>
      <c r="H472" s="8"/>
      <c r="J472" s="34"/>
      <c r="K472" s="35"/>
      <c r="L472" s="32"/>
      <c r="M472" s="33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8.75" customHeight="1" x14ac:dyDescent="0.25">
      <c r="A473" s="27"/>
      <c r="B473" s="36"/>
      <c r="C473" s="37"/>
      <c r="D473" s="37"/>
      <c r="E473" s="37"/>
      <c r="G473" s="37"/>
      <c r="H473" s="8"/>
      <c r="J473" s="34"/>
      <c r="K473" s="35"/>
      <c r="L473" s="32"/>
      <c r="M473" s="33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8.75" customHeight="1" x14ac:dyDescent="0.25">
      <c r="A474" s="27"/>
      <c r="B474" s="36"/>
      <c r="C474" s="37"/>
      <c r="D474" s="37"/>
      <c r="E474" s="37"/>
      <c r="G474" s="37"/>
      <c r="H474" s="8"/>
      <c r="J474" s="34"/>
      <c r="K474" s="35"/>
      <c r="L474" s="32"/>
      <c r="M474" s="33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8.75" customHeight="1" x14ac:dyDescent="0.25">
      <c r="A475" s="27"/>
      <c r="B475" s="36"/>
      <c r="C475" s="37"/>
      <c r="D475" s="37"/>
      <c r="E475" s="37"/>
      <c r="G475" s="37"/>
      <c r="H475" s="8"/>
      <c r="J475" s="34"/>
      <c r="K475" s="35"/>
      <c r="L475" s="32"/>
      <c r="M475" s="33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8.75" customHeight="1" x14ac:dyDescent="0.25">
      <c r="A476" s="27"/>
      <c r="B476" s="36"/>
      <c r="C476" s="37"/>
      <c r="D476" s="37"/>
      <c r="E476" s="37"/>
      <c r="G476" s="37"/>
      <c r="H476" s="8"/>
      <c r="J476" s="34"/>
      <c r="K476" s="35"/>
      <c r="L476" s="32"/>
      <c r="M476" s="33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8.75" customHeight="1" x14ac:dyDescent="0.25">
      <c r="A477" s="27"/>
      <c r="B477" s="36"/>
      <c r="C477" s="37"/>
      <c r="D477" s="37"/>
      <c r="E477" s="37"/>
      <c r="G477" s="37"/>
      <c r="H477" s="8"/>
      <c r="J477" s="34"/>
      <c r="K477" s="35"/>
      <c r="L477" s="32"/>
      <c r="M477" s="33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8.75" customHeight="1" x14ac:dyDescent="0.25">
      <c r="A478" s="27"/>
      <c r="B478" s="36"/>
      <c r="C478" s="37"/>
      <c r="D478" s="37"/>
      <c r="E478" s="37"/>
      <c r="G478" s="37"/>
      <c r="H478" s="8"/>
      <c r="J478" s="34"/>
      <c r="K478" s="35"/>
      <c r="L478" s="32"/>
      <c r="M478" s="33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8.75" customHeight="1" x14ac:dyDescent="0.25">
      <c r="A479" s="27"/>
      <c r="B479" s="36"/>
      <c r="C479" s="37"/>
      <c r="D479" s="37"/>
      <c r="E479" s="37"/>
      <c r="G479" s="37"/>
      <c r="H479" s="8"/>
      <c r="J479" s="34"/>
      <c r="K479" s="35"/>
      <c r="L479" s="32"/>
      <c r="M479" s="33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8.75" customHeight="1" x14ac:dyDescent="0.25">
      <c r="A480" s="27"/>
      <c r="B480" s="36"/>
      <c r="C480" s="37"/>
      <c r="D480" s="37"/>
      <c r="E480" s="37"/>
      <c r="G480" s="37"/>
      <c r="H480" s="8"/>
      <c r="J480" s="34"/>
      <c r="K480" s="35"/>
      <c r="L480" s="32"/>
      <c r="M480" s="33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8.75" customHeight="1" x14ac:dyDescent="0.25">
      <c r="A481" s="27"/>
      <c r="B481" s="36"/>
      <c r="C481" s="37"/>
      <c r="D481" s="37"/>
      <c r="E481" s="37"/>
      <c r="G481" s="37"/>
      <c r="H481" s="8"/>
      <c r="J481" s="34"/>
      <c r="K481" s="35"/>
      <c r="L481" s="32"/>
      <c r="M481" s="33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8.75" customHeight="1" x14ac:dyDescent="0.25">
      <c r="A482" s="27"/>
      <c r="B482" s="36"/>
      <c r="C482" s="37"/>
      <c r="D482" s="37"/>
      <c r="E482" s="37"/>
      <c r="G482" s="37"/>
      <c r="H482" s="8"/>
      <c r="J482" s="34"/>
      <c r="K482" s="35"/>
      <c r="L482" s="32"/>
      <c r="M482" s="33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8.75" customHeight="1" x14ac:dyDescent="0.25">
      <c r="A483" s="27"/>
      <c r="B483" s="36"/>
      <c r="C483" s="37"/>
      <c r="D483" s="37"/>
      <c r="E483" s="37"/>
      <c r="G483" s="37"/>
      <c r="H483" s="8"/>
      <c r="J483" s="34"/>
      <c r="K483" s="35"/>
      <c r="L483" s="32"/>
      <c r="M483" s="33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8.75" customHeight="1" x14ac:dyDescent="0.25">
      <c r="A484" s="27"/>
      <c r="B484" s="36"/>
      <c r="C484" s="37"/>
      <c r="D484" s="37"/>
      <c r="E484" s="37"/>
      <c r="G484" s="37"/>
      <c r="H484" s="8"/>
      <c r="J484" s="34"/>
      <c r="K484" s="35"/>
      <c r="L484" s="32"/>
      <c r="M484" s="33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8.75" customHeight="1" x14ac:dyDescent="0.25">
      <c r="A485" s="27"/>
      <c r="B485" s="36"/>
      <c r="C485" s="37"/>
      <c r="D485" s="37"/>
      <c r="E485" s="37"/>
      <c r="G485" s="37"/>
      <c r="H485" s="8"/>
      <c r="J485" s="34"/>
      <c r="K485" s="35"/>
      <c r="L485" s="32"/>
      <c r="M485" s="33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8.75" customHeight="1" x14ac:dyDescent="0.25">
      <c r="A486" s="27"/>
      <c r="B486" s="36"/>
      <c r="C486" s="37"/>
      <c r="D486" s="37"/>
      <c r="E486" s="37"/>
      <c r="G486" s="37"/>
      <c r="H486" s="8"/>
      <c r="J486" s="34"/>
      <c r="K486" s="35"/>
      <c r="L486" s="32"/>
      <c r="M486" s="33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8.75" customHeight="1" x14ac:dyDescent="0.25">
      <c r="A487" s="27"/>
      <c r="B487" s="36"/>
      <c r="C487" s="37"/>
      <c r="D487" s="37"/>
      <c r="E487" s="37"/>
      <c r="G487" s="37"/>
      <c r="H487" s="8"/>
      <c r="J487" s="34"/>
      <c r="K487" s="35"/>
      <c r="L487" s="32"/>
      <c r="M487" s="33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8.75" customHeight="1" x14ac:dyDescent="0.25">
      <c r="A488" s="27"/>
      <c r="B488" s="36"/>
      <c r="C488" s="37"/>
      <c r="D488" s="37"/>
      <c r="E488" s="37"/>
      <c r="G488" s="37"/>
      <c r="H488" s="8"/>
      <c r="J488" s="34"/>
      <c r="K488" s="35"/>
      <c r="L488" s="32"/>
      <c r="M488" s="33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8.75" customHeight="1" x14ac:dyDescent="0.25">
      <c r="A489" s="27"/>
      <c r="B489" s="36"/>
      <c r="C489" s="37"/>
      <c r="D489" s="37"/>
      <c r="E489" s="37"/>
      <c r="G489" s="37"/>
      <c r="H489" s="8"/>
      <c r="J489" s="34"/>
      <c r="K489" s="35"/>
      <c r="L489" s="32"/>
      <c r="M489" s="33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8.75" customHeight="1" x14ac:dyDescent="0.25">
      <c r="A490" s="27"/>
      <c r="B490" s="38"/>
      <c r="C490" s="37"/>
      <c r="D490" s="37"/>
      <c r="E490" s="37"/>
      <c r="G490" s="37"/>
      <c r="H490" s="8"/>
      <c r="J490" s="34"/>
      <c r="K490" s="35"/>
      <c r="L490" s="32"/>
      <c r="M490" s="33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8.75" customHeight="1" x14ac:dyDescent="0.25">
      <c r="A491" s="27"/>
      <c r="B491" s="36"/>
      <c r="C491" s="37"/>
      <c r="D491" s="37"/>
      <c r="E491" s="37"/>
      <c r="G491" s="37"/>
      <c r="H491" s="8"/>
      <c r="J491" s="34"/>
      <c r="K491" s="35"/>
      <c r="L491" s="32"/>
      <c r="M491" s="33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8.75" customHeight="1" x14ac:dyDescent="0.25">
      <c r="A492" s="27"/>
      <c r="B492" s="36"/>
      <c r="C492" s="37"/>
      <c r="D492" s="37"/>
      <c r="E492" s="37"/>
      <c r="G492" s="37"/>
      <c r="H492" s="8"/>
      <c r="J492" s="34"/>
      <c r="K492" s="35"/>
      <c r="L492" s="32"/>
      <c r="M492" s="33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8.75" customHeight="1" x14ac:dyDescent="0.25">
      <c r="A493" s="27"/>
      <c r="B493" s="36"/>
      <c r="C493" s="37"/>
      <c r="D493" s="37"/>
      <c r="E493" s="37"/>
      <c r="G493" s="37"/>
      <c r="H493" s="8"/>
      <c r="J493" s="34"/>
      <c r="K493" s="35"/>
      <c r="L493" s="32"/>
      <c r="M493" s="33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8.75" customHeight="1" x14ac:dyDescent="0.25">
      <c r="A494" s="27"/>
      <c r="B494" s="36"/>
      <c r="C494" s="37"/>
      <c r="D494" s="37"/>
      <c r="E494" s="37"/>
      <c r="F494" s="37"/>
      <c r="G494" s="37"/>
      <c r="H494" s="8"/>
      <c r="J494" s="34"/>
      <c r="K494" s="35"/>
      <c r="L494" s="32"/>
      <c r="M494" s="33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8.75" customHeight="1" x14ac:dyDescent="0.25">
      <c r="A495" s="27"/>
      <c r="B495" s="36"/>
      <c r="C495" s="37"/>
      <c r="D495" s="37"/>
      <c r="E495" s="37"/>
      <c r="F495" s="37"/>
      <c r="G495" s="37"/>
      <c r="H495" s="8"/>
      <c r="J495" s="34"/>
      <c r="K495" s="35"/>
      <c r="L495" s="32"/>
      <c r="M495" s="33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8.75" customHeight="1" x14ac:dyDescent="0.25">
      <c r="A496" s="27"/>
      <c r="B496" s="36"/>
      <c r="C496" s="37"/>
      <c r="D496" s="37"/>
      <c r="E496" s="37"/>
      <c r="F496" s="37"/>
      <c r="G496" s="37"/>
      <c r="H496" s="8"/>
      <c r="J496" s="34"/>
      <c r="K496" s="35"/>
      <c r="L496" s="32"/>
      <c r="M496" s="33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8.75" customHeight="1" x14ac:dyDescent="0.25">
      <c r="A497" s="27"/>
      <c r="B497" s="36"/>
      <c r="C497" s="37"/>
      <c r="D497" s="37"/>
      <c r="E497" s="37"/>
      <c r="F497" s="37"/>
      <c r="G497" s="37"/>
      <c r="H497" s="8"/>
      <c r="J497" s="34"/>
      <c r="K497" s="35"/>
      <c r="L497" s="32"/>
      <c r="M497" s="33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8.75" customHeight="1" x14ac:dyDescent="0.25">
      <c r="A498" s="27"/>
      <c r="B498" s="36"/>
      <c r="C498" s="37"/>
      <c r="D498" s="37"/>
      <c r="E498" s="37"/>
      <c r="F498" s="37"/>
      <c r="G498" s="37"/>
      <c r="H498" s="8"/>
      <c r="J498" s="34"/>
      <c r="K498" s="35"/>
      <c r="L498" s="32"/>
      <c r="M498" s="33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8.75" customHeight="1" x14ac:dyDescent="0.25">
      <c r="A499" s="27"/>
      <c r="B499" s="36"/>
      <c r="C499" s="37"/>
      <c r="D499" s="37"/>
      <c r="E499" s="37"/>
      <c r="F499" s="37"/>
      <c r="G499" s="37"/>
      <c r="H499" s="8"/>
      <c r="J499" s="34"/>
      <c r="K499" s="35"/>
      <c r="L499" s="32"/>
      <c r="M499" s="33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8.75" customHeight="1" x14ac:dyDescent="0.25">
      <c r="A500" s="27"/>
      <c r="B500" s="36"/>
      <c r="C500" s="37"/>
      <c r="D500" s="37"/>
      <c r="E500" s="37"/>
      <c r="F500" s="37"/>
      <c r="G500" s="37"/>
      <c r="H500" s="8"/>
      <c r="J500" s="34"/>
      <c r="K500" s="35"/>
      <c r="L500" s="32"/>
      <c r="M500" s="33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8.75" customHeight="1" x14ac:dyDescent="0.25">
      <c r="A501" s="27"/>
      <c r="B501" s="36"/>
      <c r="C501" s="37"/>
      <c r="D501" s="37"/>
      <c r="E501" s="37"/>
      <c r="F501" s="37"/>
      <c r="G501" s="37"/>
      <c r="H501" s="8"/>
      <c r="J501" s="34"/>
      <c r="K501" s="35"/>
      <c r="L501" s="32"/>
      <c r="M501" s="33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8.75" customHeight="1" x14ac:dyDescent="0.25">
      <c r="A502" s="27"/>
      <c r="B502" s="36"/>
      <c r="C502" s="37"/>
      <c r="D502" s="37"/>
      <c r="E502" s="37"/>
      <c r="F502" s="37"/>
      <c r="G502" s="37"/>
      <c r="H502" s="8"/>
      <c r="J502" s="34"/>
      <c r="K502" s="35"/>
      <c r="L502" s="32"/>
      <c r="M502" s="33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8.75" customHeight="1" x14ac:dyDescent="0.25">
      <c r="A503" s="27"/>
      <c r="B503" s="36"/>
      <c r="C503" s="37"/>
      <c r="D503" s="37"/>
      <c r="E503" s="37"/>
      <c r="F503" s="37"/>
      <c r="G503" s="37"/>
      <c r="H503" s="8"/>
      <c r="J503" s="34"/>
      <c r="K503" s="35"/>
      <c r="L503" s="32"/>
      <c r="M503" s="33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8.75" customHeight="1" x14ac:dyDescent="0.25">
      <c r="A504" s="27"/>
      <c r="B504" s="36"/>
      <c r="C504" s="37"/>
      <c r="D504" s="37"/>
      <c r="E504" s="37"/>
      <c r="F504" s="37"/>
      <c r="G504" s="37"/>
      <c r="H504" s="8"/>
      <c r="J504" s="34"/>
      <c r="K504" s="35"/>
      <c r="L504" s="32"/>
      <c r="M504" s="33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8.75" customHeight="1" x14ac:dyDescent="0.25">
      <c r="A505" s="27"/>
      <c r="B505" s="36"/>
      <c r="C505" s="37"/>
      <c r="D505" s="37"/>
      <c r="E505" s="37"/>
      <c r="F505" s="37"/>
      <c r="G505" s="37"/>
      <c r="H505" s="8"/>
      <c r="J505" s="34"/>
      <c r="K505" s="35"/>
      <c r="L505" s="32"/>
      <c r="M505" s="33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8.75" customHeight="1" x14ac:dyDescent="0.25">
      <c r="A506" s="27"/>
      <c r="B506" s="36"/>
      <c r="C506" s="37"/>
      <c r="D506" s="37"/>
      <c r="E506" s="37"/>
      <c r="F506" s="37"/>
      <c r="G506" s="37"/>
      <c r="H506" s="8"/>
      <c r="J506" s="34"/>
      <c r="K506" s="35"/>
      <c r="L506" s="32"/>
      <c r="M506" s="33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8.75" customHeight="1" x14ac:dyDescent="0.25">
      <c r="A507" s="27"/>
      <c r="B507" s="36"/>
      <c r="C507" s="37"/>
      <c r="D507" s="37"/>
      <c r="E507" s="37"/>
      <c r="F507" s="37"/>
      <c r="G507" s="37"/>
      <c r="H507" s="8"/>
      <c r="J507" s="34"/>
      <c r="K507" s="35"/>
      <c r="L507" s="32"/>
      <c r="M507" s="33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8.75" customHeight="1" x14ac:dyDescent="0.25">
      <c r="A508" s="27"/>
      <c r="B508" s="36"/>
      <c r="C508" s="37"/>
      <c r="D508" s="37"/>
      <c r="E508" s="37"/>
      <c r="F508" s="37"/>
      <c r="G508" s="37"/>
      <c r="H508" s="8"/>
      <c r="J508" s="34"/>
      <c r="K508" s="35"/>
      <c r="L508" s="32"/>
      <c r="M508" s="33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8.75" customHeight="1" x14ac:dyDescent="0.25">
      <c r="A509" s="27"/>
      <c r="B509" s="36"/>
      <c r="C509" s="37"/>
      <c r="D509" s="37"/>
      <c r="E509" s="37"/>
      <c r="F509" s="37"/>
      <c r="G509" s="37"/>
      <c r="H509" s="8"/>
      <c r="J509" s="34"/>
      <c r="K509" s="35"/>
      <c r="L509" s="32"/>
      <c r="M509" s="33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8.75" customHeight="1" x14ac:dyDescent="0.25">
      <c r="A510" s="27"/>
      <c r="B510" s="36"/>
      <c r="C510" s="37"/>
      <c r="D510" s="37"/>
      <c r="E510" s="37"/>
      <c r="F510" s="37"/>
      <c r="G510" s="37"/>
      <c r="H510" s="8"/>
      <c r="J510" s="34"/>
      <c r="K510" s="35"/>
      <c r="L510" s="32"/>
      <c r="M510" s="33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8.75" customHeight="1" x14ac:dyDescent="0.25">
      <c r="A511" s="27"/>
      <c r="B511" s="36"/>
      <c r="C511" s="37"/>
      <c r="D511" s="37"/>
      <c r="E511" s="37"/>
      <c r="F511" s="37"/>
      <c r="G511" s="37"/>
      <c r="H511" s="8"/>
      <c r="J511" s="34"/>
      <c r="K511" s="35"/>
      <c r="L511" s="32"/>
      <c r="M511" s="33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8.75" customHeight="1" x14ac:dyDescent="0.25">
      <c r="A512" s="27"/>
      <c r="B512" s="36"/>
      <c r="C512" s="37"/>
      <c r="D512" s="37"/>
      <c r="E512" s="37"/>
      <c r="F512" s="37"/>
      <c r="G512" s="37"/>
      <c r="H512" s="8"/>
      <c r="J512" s="34"/>
      <c r="K512" s="35"/>
      <c r="L512" s="32"/>
      <c r="M512" s="33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8.75" customHeight="1" x14ac:dyDescent="0.25">
      <c r="A513" s="27"/>
      <c r="B513" s="36"/>
      <c r="C513" s="37"/>
      <c r="D513" s="37"/>
      <c r="E513" s="37"/>
      <c r="F513" s="37"/>
      <c r="G513" s="37"/>
      <c r="H513" s="8"/>
      <c r="J513" s="34"/>
      <c r="K513" s="35"/>
      <c r="L513" s="32"/>
      <c r="M513" s="33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8.75" customHeight="1" x14ac:dyDescent="0.25">
      <c r="A514" s="27"/>
      <c r="B514" s="36"/>
      <c r="C514" s="37"/>
      <c r="D514" s="37"/>
      <c r="E514" s="37"/>
      <c r="F514" s="37"/>
      <c r="G514" s="37"/>
      <c r="H514" s="8"/>
      <c r="J514" s="34"/>
      <c r="K514" s="35"/>
      <c r="L514" s="32"/>
      <c r="M514" s="33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8.75" customHeight="1" x14ac:dyDescent="0.25">
      <c r="A515" s="27"/>
      <c r="B515" s="36"/>
      <c r="C515" s="37"/>
      <c r="D515" s="37"/>
      <c r="E515" s="37"/>
      <c r="F515" s="37"/>
      <c r="G515" s="37"/>
      <c r="H515" s="8"/>
      <c r="J515" s="34"/>
      <c r="K515" s="35"/>
      <c r="L515" s="32"/>
      <c r="M515" s="33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8.75" customHeight="1" x14ac:dyDescent="0.25">
      <c r="A516" s="27"/>
      <c r="B516" s="36"/>
      <c r="C516" s="37"/>
      <c r="D516" s="37"/>
      <c r="E516" s="37"/>
      <c r="F516" s="37"/>
      <c r="G516" s="37"/>
      <c r="H516" s="8"/>
      <c r="J516" s="34"/>
      <c r="K516" s="35"/>
      <c r="L516" s="32"/>
      <c r="M516" s="33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8.75" customHeight="1" x14ac:dyDescent="0.25">
      <c r="A517" s="27"/>
      <c r="B517" s="36"/>
      <c r="C517" s="37"/>
      <c r="D517" s="37"/>
      <c r="E517" s="37"/>
      <c r="F517" s="37"/>
      <c r="G517" s="37"/>
      <c r="H517" s="8"/>
      <c r="J517" s="34"/>
      <c r="K517" s="35"/>
      <c r="L517" s="32"/>
      <c r="M517" s="33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8.75" customHeight="1" x14ac:dyDescent="0.25">
      <c r="A518" s="27"/>
      <c r="B518" s="36"/>
      <c r="C518" s="37"/>
      <c r="D518" s="37"/>
      <c r="E518" s="37"/>
      <c r="F518" s="37"/>
      <c r="G518" s="37"/>
      <c r="H518" s="8"/>
      <c r="J518" s="34"/>
      <c r="K518" s="35"/>
      <c r="L518" s="32"/>
      <c r="M518" s="33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8.75" customHeight="1" x14ac:dyDescent="0.25">
      <c r="A519" s="27"/>
      <c r="B519" s="36"/>
      <c r="C519" s="37"/>
      <c r="D519" s="37"/>
      <c r="E519" s="37"/>
      <c r="F519" s="37"/>
      <c r="G519" s="37"/>
      <c r="H519" s="8"/>
      <c r="J519" s="34"/>
      <c r="K519" s="35"/>
      <c r="L519" s="32"/>
      <c r="M519" s="33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8.75" customHeight="1" x14ac:dyDescent="0.25">
      <c r="A520" s="27"/>
      <c r="B520" s="36"/>
      <c r="C520" s="37"/>
      <c r="D520" s="37"/>
      <c r="E520" s="37"/>
      <c r="F520" s="37"/>
      <c r="G520" s="37"/>
      <c r="H520" s="8"/>
      <c r="J520" s="34"/>
      <c r="K520" s="35"/>
      <c r="L520" s="32"/>
      <c r="M520" s="33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8.75" customHeight="1" x14ac:dyDescent="0.25">
      <c r="A521" s="27"/>
      <c r="B521" s="36"/>
      <c r="C521" s="37"/>
      <c r="D521" s="37"/>
      <c r="E521" s="37"/>
      <c r="F521" s="37"/>
      <c r="G521" s="37"/>
      <c r="H521" s="8"/>
      <c r="J521" s="34"/>
      <c r="K521" s="35"/>
      <c r="L521" s="32"/>
      <c r="M521" s="33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8.75" customHeight="1" x14ac:dyDescent="0.25">
      <c r="A522" s="27"/>
      <c r="B522" s="36"/>
      <c r="C522" s="37"/>
      <c r="D522" s="37"/>
      <c r="E522" s="37"/>
      <c r="F522" s="37"/>
      <c r="G522" s="37"/>
      <c r="H522" s="8"/>
      <c r="J522" s="34"/>
      <c r="K522" s="35"/>
      <c r="L522" s="32"/>
      <c r="M522" s="33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8.75" customHeight="1" x14ac:dyDescent="0.25">
      <c r="A523" s="27"/>
      <c r="B523" s="36"/>
      <c r="C523" s="37"/>
      <c r="D523" s="37"/>
      <c r="E523" s="37"/>
      <c r="F523" s="37"/>
      <c r="G523" s="37"/>
      <c r="H523" s="8"/>
      <c r="J523" s="34"/>
      <c r="K523" s="35"/>
      <c r="L523" s="32"/>
      <c r="M523" s="33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8.75" customHeight="1" x14ac:dyDescent="0.25">
      <c r="A524" s="27"/>
      <c r="B524" s="36"/>
      <c r="C524" s="37"/>
      <c r="D524" s="37"/>
      <c r="E524" s="37"/>
      <c r="F524" s="37"/>
      <c r="G524" s="37"/>
      <c r="H524" s="8"/>
      <c r="J524" s="34"/>
      <c r="K524" s="35"/>
      <c r="L524" s="32"/>
      <c r="M524" s="33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8.75" customHeight="1" x14ac:dyDescent="0.25">
      <c r="A525" s="27"/>
      <c r="B525" s="36"/>
      <c r="C525" s="37"/>
      <c r="D525" s="37"/>
      <c r="E525" s="37"/>
      <c r="F525" s="37"/>
      <c r="G525" s="37"/>
      <c r="H525" s="8"/>
      <c r="J525" s="34"/>
      <c r="K525" s="35"/>
      <c r="L525" s="32"/>
      <c r="M525" s="33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8.75" customHeight="1" x14ac:dyDescent="0.25">
      <c r="A526" s="27"/>
      <c r="B526" s="36"/>
      <c r="C526" s="37"/>
      <c r="D526" s="37"/>
      <c r="E526" s="37"/>
      <c r="F526" s="37"/>
      <c r="G526" s="37"/>
      <c r="H526" s="8"/>
      <c r="J526" s="34"/>
      <c r="K526" s="35"/>
      <c r="L526" s="32"/>
      <c r="M526" s="33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8.75" customHeight="1" x14ac:dyDescent="0.25">
      <c r="A527" s="27"/>
      <c r="B527" s="36"/>
      <c r="C527" s="37"/>
      <c r="D527" s="37"/>
      <c r="E527" s="37"/>
      <c r="F527" s="37"/>
      <c r="G527" s="37"/>
      <c r="H527" s="8"/>
      <c r="J527" s="34"/>
      <c r="K527" s="35"/>
      <c r="L527" s="32"/>
      <c r="M527" s="33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8.75" customHeight="1" x14ac:dyDescent="0.25">
      <c r="A528" s="27"/>
      <c r="B528" s="36"/>
      <c r="C528" s="37"/>
      <c r="D528" s="37"/>
      <c r="E528" s="37"/>
      <c r="F528" s="37"/>
      <c r="G528" s="37"/>
      <c r="H528" s="8"/>
      <c r="J528" s="34"/>
      <c r="K528" s="35"/>
      <c r="L528" s="32"/>
      <c r="M528" s="33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8.75" customHeight="1" x14ac:dyDescent="0.25">
      <c r="A529" s="27"/>
      <c r="B529" s="36"/>
      <c r="C529" s="37"/>
      <c r="D529" s="37"/>
      <c r="E529" s="37"/>
      <c r="F529" s="37"/>
      <c r="G529" s="37"/>
      <c r="H529" s="8"/>
      <c r="J529" s="34"/>
      <c r="K529" s="35"/>
      <c r="L529" s="32"/>
      <c r="M529" s="33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8.75" customHeight="1" x14ac:dyDescent="0.25">
      <c r="A530" s="27"/>
      <c r="B530" s="36"/>
      <c r="C530" s="37"/>
      <c r="D530" s="37"/>
      <c r="E530" s="37"/>
      <c r="F530" s="37"/>
      <c r="G530" s="37"/>
      <c r="H530" s="8"/>
      <c r="J530" s="34"/>
      <c r="K530" s="35"/>
      <c r="L530" s="32"/>
      <c r="M530" s="33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8.75" customHeight="1" x14ac:dyDescent="0.25">
      <c r="A531" s="27"/>
      <c r="B531" s="36"/>
      <c r="C531" s="37"/>
      <c r="D531" s="37"/>
      <c r="E531" s="37"/>
      <c r="F531" s="37"/>
      <c r="G531" s="37"/>
      <c r="H531" s="8"/>
      <c r="J531" s="34"/>
      <c r="K531" s="35"/>
      <c r="L531" s="32"/>
      <c r="M531" s="33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8.75" customHeight="1" x14ac:dyDescent="0.25">
      <c r="A532" s="27"/>
      <c r="B532" s="36"/>
      <c r="C532" s="37"/>
      <c r="D532" s="37"/>
      <c r="E532" s="37"/>
      <c r="F532" s="37"/>
      <c r="G532" s="37"/>
      <c r="H532" s="8"/>
      <c r="J532" s="34"/>
      <c r="K532" s="35"/>
      <c r="L532" s="32"/>
      <c r="M532" s="33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8.75" customHeight="1" x14ac:dyDescent="0.25">
      <c r="A533" s="27"/>
      <c r="B533" s="36"/>
      <c r="C533" s="37"/>
      <c r="D533" s="37"/>
      <c r="E533" s="37"/>
      <c r="F533" s="37"/>
      <c r="G533" s="37"/>
      <c r="H533" s="8"/>
      <c r="J533" s="34"/>
      <c r="K533" s="35"/>
      <c r="L533" s="32"/>
      <c r="M533" s="33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8.75" customHeight="1" x14ac:dyDescent="0.25">
      <c r="A534" s="27"/>
      <c r="B534" s="36"/>
      <c r="C534" s="37"/>
      <c r="D534" s="37"/>
      <c r="E534" s="37"/>
      <c r="F534" s="37"/>
      <c r="G534" s="37"/>
      <c r="H534" s="8"/>
      <c r="J534" s="34"/>
      <c r="K534" s="35"/>
      <c r="L534" s="32"/>
      <c r="M534" s="33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8.75" customHeight="1" x14ac:dyDescent="0.25">
      <c r="A535" s="27"/>
      <c r="B535" s="36"/>
      <c r="C535" s="37"/>
      <c r="D535" s="37"/>
      <c r="E535" s="37"/>
      <c r="F535" s="37"/>
      <c r="G535" s="37"/>
      <c r="H535" s="8"/>
      <c r="J535" s="34"/>
      <c r="K535" s="35"/>
      <c r="L535" s="32"/>
      <c r="M535" s="33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8.75" customHeight="1" x14ac:dyDescent="0.25">
      <c r="A536" s="27"/>
      <c r="B536" s="36"/>
      <c r="C536" s="37"/>
      <c r="D536" s="37"/>
      <c r="E536" s="37"/>
      <c r="F536" s="37"/>
      <c r="G536" s="37"/>
      <c r="H536" s="8"/>
      <c r="J536" s="34"/>
      <c r="K536" s="35"/>
      <c r="L536" s="32"/>
      <c r="M536" s="33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8.75" customHeight="1" x14ac:dyDescent="0.25">
      <c r="A537" s="27"/>
      <c r="B537" s="36"/>
      <c r="C537" s="37"/>
      <c r="D537" s="37"/>
      <c r="E537" s="37"/>
      <c r="F537" s="37"/>
      <c r="G537" s="37"/>
      <c r="H537" s="8"/>
      <c r="I537" s="8"/>
      <c r="J537" s="34"/>
      <c r="K537" s="35"/>
      <c r="L537" s="32"/>
      <c r="M537" s="33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8.75" customHeight="1" x14ac:dyDescent="0.25">
      <c r="A538" s="27"/>
      <c r="B538" s="36"/>
      <c r="C538" s="37"/>
      <c r="D538" s="37"/>
      <c r="E538" s="37"/>
      <c r="F538" s="37"/>
      <c r="G538" s="37"/>
      <c r="H538" s="8"/>
      <c r="I538" s="8"/>
      <c r="J538" s="34"/>
      <c r="K538" s="35"/>
      <c r="L538" s="32"/>
      <c r="M538" s="33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8.75" customHeight="1" x14ac:dyDescent="0.25">
      <c r="A539" s="27"/>
      <c r="B539" s="36"/>
      <c r="C539" s="37"/>
      <c r="D539" s="37"/>
      <c r="E539" s="37"/>
      <c r="F539" s="37"/>
      <c r="G539" s="37"/>
      <c r="H539" s="8"/>
      <c r="I539" s="8"/>
      <c r="J539" s="34"/>
      <c r="K539" s="35"/>
      <c r="L539" s="32"/>
      <c r="M539" s="33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8.75" customHeight="1" x14ac:dyDescent="0.25">
      <c r="A540" s="27"/>
      <c r="B540" s="36"/>
      <c r="C540" s="37"/>
      <c r="D540" s="37"/>
      <c r="E540" s="37"/>
      <c r="F540" s="37"/>
      <c r="G540" s="37"/>
      <c r="H540" s="8"/>
      <c r="I540" s="8"/>
      <c r="J540" s="34"/>
      <c r="K540" s="35"/>
      <c r="L540" s="32"/>
      <c r="M540" s="33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8.75" customHeight="1" x14ac:dyDescent="0.25">
      <c r="A541" s="27"/>
      <c r="B541" s="36"/>
      <c r="C541" s="37"/>
      <c r="D541" s="37"/>
      <c r="E541" s="37"/>
      <c r="F541" s="37"/>
      <c r="G541" s="37"/>
      <c r="H541" s="8"/>
      <c r="I541" s="8"/>
      <c r="J541" s="34"/>
      <c r="K541" s="35"/>
      <c r="L541" s="32"/>
      <c r="M541" s="33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8.75" customHeight="1" x14ac:dyDescent="0.25">
      <c r="A542" s="27"/>
      <c r="B542" s="36"/>
      <c r="C542" s="37"/>
      <c r="D542" s="37"/>
      <c r="E542" s="37"/>
      <c r="F542" s="37"/>
      <c r="G542" s="37"/>
      <c r="H542" s="8"/>
      <c r="I542" s="8"/>
      <c r="J542" s="34"/>
      <c r="K542" s="35"/>
      <c r="L542" s="32"/>
      <c r="M542" s="33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8.75" customHeight="1" x14ac:dyDescent="0.25">
      <c r="A543" s="27"/>
      <c r="B543" s="36"/>
      <c r="C543" s="37"/>
      <c r="D543" s="37"/>
      <c r="E543" s="37"/>
      <c r="F543" s="37"/>
      <c r="G543" s="37"/>
      <c r="H543" s="8"/>
      <c r="I543" s="8"/>
      <c r="J543" s="34"/>
      <c r="K543" s="35"/>
      <c r="L543" s="32"/>
      <c r="M543" s="33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8.75" customHeight="1" x14ac:dyDescent="0.25">
      <c r="A544" s="27"/>
      <c r="B544" s="36"/>
      <c r="C544" s="37"/>
      <c r="D544" s="37"/>
      <c r="E544" s="37"/>
      <c r="F544" s="37"/>
      <c r="G544" s="37"/>
      <c r="H544" s="8"/>
      <c r="I544" s="8"/>
      <c r="J544" s="34"/>
      <c r="K544" s="35"/>
      <c r="L544" s="32"/>
      <c r="M544" s="33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8.75" customHeight="1" x14ac:dyDescent="0.25">
      <c r="A545" s="27"/>
      <c r="B545" s="36"/>
      <c r="C545" s="37"/>
      <c r="D545" s="37"/>
      <c r="E545" s="37"/>
      <c r="F545" s="37"/>
      <c r="G545" s="37"/>
      <c r="H545" s="8"/>
      <c r="I545" s="8"/>
      <c r="J545" s="34"/>
      <c r="K545" s="35"/>
      <c r="L545" s="32"/>
      <c r="M545" s="33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8.75" customHeight="1" x14ac:dyDescent="0.25">
      <c r="A546" s="27"/>
      <c r="B546" s="36"/>
      <c r="C546" s="37"/>
      <c r="D546" s="37"/>
      <c r="E546" s="37"/>
      <c r="F546" s="37"/>
      <c r="G546" s="37"/>
      <c r="H546" s="8"/>
      <c r="I546" s="8"/>
      <c r="J546" s="34"/>
      <c r="K546" s="35"/>
      <c r="L546" s="32"/>
      <c r="M546" s="33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8.75" customHeight="1" x14ac:dyDescent="0.25">
      <c r="A547" s="27"/>
      <c r="B547" s="36"/>
      <c r="C547" s="37"/>
      <c r="D547" s="37"/>
      <c r="E547" s="37"/>
      <c r="F547" s="37"/>
      <c r="G547" s="37"/>
      <c r="H547" s="8"/>
      <c r="I547" s="8"/>
      <c r="J547" s="34"/>
      <c r="K547" s="35"/>
      <c r="L547" s="32"/>
      <c r="M547" s="33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8.75" customHeight="1" x14ac:dyDescent="0.25">
      <c r="A548" s="27"/>
      <c r="B548" s="36"/>
      <c r="C548" s="37"/>
      <c r="D548" s="37"/>
      <c r="E548" s="37"/>
      <c r="F548" s="37"/>
      <c r="G548" s="37"/>
      <c r="H548" s="8"/>
      <c r="I548" s="8"/>
      <c r="J548" s="34"/>
      <c r="K548" s="35"/>
      <c r="L548" s="32"/>
      <c r="M548" s="33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8.75" customHeight="1" x14ac:dyDescent="0.25">
      <c r="A549" s="27"/>
      <c r="B549" s="36"/>
      <c r="C549" s="37"/>
      <c r="D549" s="37"/>
      <c r="E549" s="37"/>
      <c r="F549" s="37"/>
      <c r="G549" s="37"/>
      <c r="H549" s="8"/>
      <c r="I549" s="8"/>
      <c r="J549" s="34"/>
      <c r="K549" s="35"/>
      <c r="L549" s="32"/>
      <c r="M549" s="33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8.75" customHeight="1" x14ac:dyDescent="0.25">
      <c r="A550" s="27"/>
      <c r="B550" s="36"/>
      <c r="C550" s="37"/>
      <c r="D550" s="37"/>
      <c r="E550" s="37"/>
      <c r="F550" s="37"/>
      <c r="G550" s="37"/>
      <c r="H550" s="8"/>
      <c r="I550" s="8"/>
      <c r="J550" s="34"/>
      <c r="K550" s="35"/>
      <c r="L550" s="32"/>
      <c r="M550" s="33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8.75" customHeight="1" x14ac:dyDescent="0.25">
      <c r="A551" s="27"/>
      <c r="B551" s="36"/>
      <c r="C551" s="37"/>
      <c r="D551" s="37"/>
      <c r="E551" s="37"/>
      <c r="F551" s="37"/>
      <c r="G551" s="37"/>
      <c r="H551" s="8"/>
      <c r="I551" s="8"/>
      <c r="J551" s="34"/>
      <c r="K551" s="35"/>
      <c r="L551" s="32"/>
      <c r="M551" s="33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8.75" customHeight="1" x14ac:dyDescent="0.25">
      <c r="A552" s="27"/>
      <c r="B552" s="36"/>
      <c r="C552" s="37"/>
      <c r="D552" s="37"/>
      <c r="E552" s="37"/>
      <c r="F552" s="37"/>
      <c r="G552" s="37"/>
      <c r="H552" s="8"/>
      <c r="I552" s="8"/>
      <c r="J552" s="34"/>
      <c r="K552" s="35"/>
      <c r="L552" s="32"/>
      <c r="M552" s="33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8.75" customHeight="1" x14ac:dyDescent="0.25">
      <c r="A553" s="27"/>
      <c r="B553" s="36"/>
      <c r="C553" s="37"/>
      <c r="D553" s="37"/>
      <c r="E553" s="37"/>
      <c r="F553" s="37"/>
      <c r="G553" s="37"/>
      <c r="H553" s="8"/>
      <c r="I553" s="8"/>
      <c r="J553" s="34"/>
      <c r="K553" s="35"/>
      <c r="L553" s="32"/>
      <c r="M553" s="33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8.75" customHeight="1" x14ac:dyDescent="0.25">
      <c r="A554" s="27"/>
      <c r="B554" s="36"/>
      <c r="C554" s="37"/>
      <c r="D554" s="37"/>
      <c r="E554" s="37"/>
      <c r="F554" s="37"/>
      <c r="G554" s="37"/>
      <c r="H554" s="8"/>
      <c r="I554" s="8"/>
      <c r="J554" s="34"/>
      <c r="K554" s="35"/>
      <c r="L554" s="32"/>
      <c r="M554" s="33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8.75" customHeight="1" x14ac:dyDescent="0.25">
      <c r="A555" s="27"/>
      <c r="B555" s="36"/>
      <c r="C555" s="37"/>
      <c r="D555" s="37"/>
      <c r="E555" s="37"/>
      <c r="F555" s="37"/>
      <c r="G555" s="37"/>
      <c r="H555" s="8"/>
      <c r="I555" s="8"/>
      <c r="J555" s="34"/>
      <c r="K555" s="35"/>
      <c r="L555" s="32"/>
      <c r="M555" s="33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8.75" customHeight="1" x14ac:dyDescent="0.25">
      <c r="A556" s="27"/>
      <c r="B556" s="36"/>
      <c r="C556" s="37"/>
      <c r="D556" s="37"/>
      <c r="E556" s="37"/>
      <c r="F556" s="37"/>
      <c r="G556" s="37"/>
      <c r="H556" s="8"/>
      <c r="I556" s="8"/>
      <c r="J556" s="34"/>
      <c r="K556" s="35"/>
      <c r="L556" s="32"/>
      <c r="M556" s="33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8.75" customHeight="1" x14ac:dyDescent="0.25">
      <c r="A557" s="27"/>
      <c r="B557" s="36"/>
      <c r="C557" s="37"/>
      <c r="D557" s="37"/>
      <c r="E557" s="37"/>
      <c r="F557" s="37"/>
      <c r="G557" s="37"/>
      <c r="H557" s="8"/>
      <c r="I557" s="8"/>
      <c r="J557" s="34"/>
      <c r="K557" s="35"/>
      <c r="L557" s="32"/>
      <c r="M557" s="33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8.75" customHeight="1" x14ac:dyDescent="0.25">
      <c r="A558" s="27"/>
      <c r="B558" s="36"/>
      <c r="C558" s="37"/>
      <c r="D558" s="37"/>
      <c r="E558" s="37"/>
      <c r="F558" s="37"/>
      <c r="G558" s="37"/>
      <c r="H558" s="8"/>
      <c r="I558" s="8"/>
      <c r="J558" s="34"/>
      <c r="K558" s="35"/>
      <c r="L558" s="32"/>
      <c r="M558" s="33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8.75" customHeight="1" x14ac:dyDescent="0.25">
      <c r="A559" s="27"/>
      <c r="B559" s="36"/>
      <c r="C559" s="37"/>
      <c r="D559" s="37"/>
      <c r="E559" s="37"/>
      <c r="F559" s="37"/>
      <c r="G559" s="37"/>
      <c r="H559" s="8"/>
      <c r="I559" s="8"/>
      <c r="J559" s="34"/>
      <c r="K559" s="35"/>
      <c r="L559" s="32"/>
      <c r="M559" s="33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8.75" customHeight="1" x14ac:dyDescent="0.25">
      <c r="A560" s="27"/>
      <c r="B560" s="36"/>
      <c r="C560" s="37"/>
      <c r="D560" s="37"/>
      <c r="E560" s="37"/>
      <c r="F560" s="37"/>
      <c r="G560" s="37"/>
      <c r="H560" s="8"/>
      <c r="I560" s="8"/>
      <c r="J560" s="34"/>
      <c r="K560" s="35"/>
      <c r="L560" s="32"/>
      <c r="M560" s="33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8.75" customHeight="1" x14ac:dyDescent="0.25">
      <c r="A561" s="27"/>
      <c r="B561" s="36"/>
      <c r="C561" s="37"/>
      <c r="D561" s="37"/>
      <c r="E561" s="37"/>
      <c r="F561" s="37"/>
      <c r="G561" s="37"/>
      <c r="H561" s="8"/>
      <c r="I561" s="8"/>
      <c r="J561" s="34"/>
      <c r="K561" s="35"/>
      <c r="L561" s="32"/>
      <c r="M561" s="33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8.75" customHeight="1" x14ac:dyDescent="0.25">
      <c r="A562" s="27"/>
      <c r="B562" s="36"/>
      <c r="C562" s="37"/>
      <c r="D562" s="37"/>
      <c r="E562" s="37"/>
      <c r="F562" s="37"/>
      <c r="G562" s="37"/>
      <c r="H562" s="8"/>
      <c r="I562" s="8"/>
      <c r="J562" s="34"/>
      <c r="K562" s="35"/>
      <c r="L562" s="32"/>
      <c r="M562" s="33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8.75" customHeight="1" x14ac:dyDescent="0.25">
      <c r="A563" s="27"/>
      <c r="B563" s="36"/>
      <c r="C563" s="37"/>
      <c r="D563" s="37"/>
      <c r="E563" s="37"/>
      <c r="F563" s="37"/>
      <c r="G563" s="37"/>
      <c r="H563" s="8"/>
      <c r="I563" s="8"/>
      <c r="J563" s="34"/>
      <c r="K563" s="35"/>
      <c r="L563" s="32"/>
      <c r="M563" s="33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8.75" customHeight="1" x14ac:dyDescent="0.25">
      <c r="A564" s="27"/>
      <c r="B564" s="36"/>
      <c r="C564" s="37"/>
      <c r="D564" s="37"/>
      <c r="E564" s="37"/>
      <c r="F564" s="37"/>
      <c r="G564" s="37"/>
      <c r="H564" s="8"/>
      <c r="I564" s="8"/>
      <c r="J564" s="34"/>
      <c r="K564" s="35"/>
      <c r="L564" s="32"/>
      <c r="M564" s="33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8.75" customHeight="1" x14ac:dyDescent="0.25">
      <c r="A565" s="27"/>
      <c r="B565" s="36"/>
      <c r="C565" s="37"/>
      <c r="D565" s="37"/>
      <c r="E565" s="37"/>
      <c r="F565" s="37"/>
      <c r="G565" s="37"/>
      <c r="H565" s="8"/>
      <c r="I565" s="8"/>
      <c r="J565" s="34"/>
      <c r="K565" s="35"/>
      <c r="L565" s="32"/>
      <c r="M565" s="33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8.75" customHeight="1" x14ac:dyDescent="0.25">
      <c r="A566" s="27"/>
      <c r="B566" s="36"/>
      <c r="C566" s="37"/>
      <c r="D566" s="37"/>
      <c r="E566" s="37"/>
      <c r="F566" s="37"/>
      <c r="G566" s="37"/>
      <c r="H566" s="8"/>
      <c r="I566" s="8"/>
      <c r="J566" s="34"/>
      <c r="K566" s="35"/>
      <c r="L566" s="32"/>
      <c r="M566" s="33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8.75" customHeight="1" x14ac:dyDescent="0.25">
      <c r="A567" s="27"/>
      <c r="B567" s="36"/>
      <c r="C567" s="37"/>
      <c r="D567" s="37"/>
      <c r="E567" s="37"/>
      <c r="F567" s="37"/>
      <c r="G567" s="37"/>
      <c r="H567" s="8"/>
      <c r="I567" s="8"/>
      <c r="J567" s="34"/>
      <c r="K567" s="35"/>
      <c r="L567" s="32"/>
      <c r="M567" s="33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8.75" customHeight="1" x14ac:dyDescent="0.25">
      <c r="A568" s="27"/>
      <c r="B568" s="36"/>
      <c r="C568" s="37"/>
      <c r="D568" s="37"/>
      <c r="E568" s="37"/>
      <c r="F568" s="37"/>
      <c r="G568" s="37"/>
      <c r="H568" s="8"/>
      <c r="I568" s="8"/>
      <c r="J568" s="34"/>
      <c r="K568" s="35"/>
      <c r="L568" s="32"/>
      <c r="M568" s="33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8.75" customHeight="1" x14ac:dyDescent="0.25">
      <c r="A569" s="27"/>
      <c r="B569" s="36"/>
      <c r="C569" s="37"/>
      <c r="D569" s="37"/>
      <c r="E569" s="37"/>
      <c r="F569" s="37"/>
      <c r="G569" s="37"/>
      <c r="H569" s="8"/>
      <c r="I569" s="8"/>
      <c r="J569" s="34"/>
      <c r="K569" s="35"/>
      <c r="L569" s="32"/>
      <c r="M569" s="33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8.75" customHeight="1" x14ac:dyDescent="0.25">
      <c r="A570" s="27"/>
      <c r="B570" s="36"/>
      <c r="C570" s="37"/>
      <c r="D570" s="37"/>
      <c r="E570" s="37"/>
      <c r="F570" s="37"/>
      <c r="G570" s="37"/>
      <c r="H570" s="8"/>
      <c r="I570" s="8"/>
      <c r="J570" s="34"/>
      <c r="K570" s="35"/>
      <c r="L570" s="32"/>
      <c r="M570" s="33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8.75" customHeight="1" x14ac:dyDescent="0.25">
      <c r="A571" s="27"/>
      <c r="B571" s="36"/>
      <c r="C571" s="37"/>
      <c r="D571" s="37"/>
      <c r="E571" s="37"/>
      <c r="F571" s="37"/>
      <c r="G571" s="37"/>
      <c r="H571" s="8"/>
      <c r="I571" s="8"/>
      <c r="J571" s="34"/>
      <c r="K571" s="35"/>
      <c r="L571" s="32"/>
      <c r="M571" s="33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8.75" customHeight="1" x14ac:dyDescent="0.25">
      <c r="A572" s="27"/>
      <c r="B572" s="36"/>
      <c r="C572" s="37"/>
      <c r="D572" s="37"/>
      <c r="E572" s="37"/>
      <c r="F572" s="37"/>
      <c r="G572" s="37"/>
      <c r="H572" s="8"/>
      <c r="I572" s="8"/>
      <c r="J572" s="34"/>
      <c r="K572" s="35"/>
      <c r="L572" s="32"/>
      <c r="M572" s="33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8.75" customHeight="1" x14ac:dyDescent="0.25">
      <c r="A573" s="27"/>
      <c r="B573" s="36"/>
      <c r="C573" s="37"/>
      <c r="D573" s="37"/>
      <c r="E573" s="37"/>
      <c r="F573" s="37"/>
      <c r="G573" s="37"/>
      <c r="H573" s="8"/>
      <c r="I573" s="8"/>
      <c r="J573" s="34"/>
      <c r="K573" s="35"/>
      <c r="L573" s="32"/>
      <c r="M573" s="33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8.75" customHeight="1" x14ac:dyDescent="0.25">
      <c r="A574" s="27"/>
      <c r="B574" s="36"/>
      <c r="C574" s="37"/>
      <c r="D574" s="37"/>
      <c r="E574" s="37"/>
      <c r="F574" s="37"/>
      <c r="G574" s="37"/>
      <c r="H574" s="8"/>
      <c r="I574" s="8"/>
      <c r="J574" s="34"/>
      <c r="K574" s="35"/>
      <c r="L574" s="32"/>
      <c r="M574" s="33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8.75" customHeight="1" x14ac:dyDescent="0.25">
      <c r="A575" s="27"/>
      <c r="B575" s="36"/>
      <c r="C575" s="37"/>
      <c r="D575" s="37"/>
      <c r="E575" s="37"/>
      <c r="F575" s="37"/>
      <c r="G575" s="37"/>
      <c r="H575" s="8"/>
      <c r="I575" s="8"/>
      <c r="J575" s="34"/>
      <c r="K575" s="35"/>
      <c r="L575" s="32"/>
      <c r="M575" s="33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8.75" customHeight="1" x14ac:dyDescent="0.25">
      <c r="A576" s="27"/>
      <c r="B576" s="36"/>
      <c r="C576" s="37"/>
      <c r="D576" s="37"/>
      <c r="E576" s="37"/>
      <c r="F576" s="37"/>
      <c r="G576" s="37"/>
      <c r="H576" s="8"/>
      <c r="I576" s="8"/>
      <c r="J576" s="34"/>
      <c r="K576" s="35"/>
      <c r="L576" s="32"/>
      <c r="M576" s="33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8.75" customHeight="1" x14ac:dyDescent="0.25">
      <c r="A577" s="27"/>
      <c r="B577" s="36"/>
      <c r="C577" s="37"/>
      <c r="D577" s="37"/>
      <c r="E577" s="37"/>
      <c r="F577" s="37"/>
      <c r="G577" s="37"/>
      <c r="H577" s="8"/>
      <c r="I577" s="8"/>
      <c r="J577" s="34"/>
      <c r="K577" s="35"/>
      <c r="L577" s="32"/>
      <c r="M577" s="33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8.75" customHeight="1" x14ac:dyDescent="0.25">
      <c r="A578" s="27"/>
      <c r="B578" s="36"/>
      <c r="C578" s="37"/>
      <c r="D578" s="37"/>
      <c r="E578" s="37"/>
      <c r="F578" s="37"/>
      <c r="G578" s="37"/>
      <c r="H578" s="8"/>
      <c r="I578" s="8"/>
      <c r="J578" s="34"/>
      <c r="K578" s="35"/>
      <c r="L578" s="32"/>
      <c r="M578" s="33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8.75" customHeight="1" x14ac:dyDescent="0.25">
      <c r="A579" s="27"/>
      <c r="B579" s="36"/>
      <c r="C579" s="37"/>
      <c r="D579" s="37"/>
      <c r="E579" s="37"/>
      <c r="F579" s="37"/>
      <c r="G579" s="37"/>
      <c r="H579" s="8"/>
      <c r="I579" s="8"/>
      <c r="J579" s="34"/>
      <c r="K579" s="35"/>
      <c r="L579" s="32"/>
      <c r="M579" s="33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8.75" customHeight="1" x14ac:dyDescent="0.25">
      <c r="A580" s="27"/>
      <c r="B580" s="36"/>
      <c r="C580" s="37"/>
      <c r="D580" s="37"/>
      <c r="E580" s="37"/>
      <c r="F580" s="37"/>
      <c r="G580" s="37"/>
      <c r="H580" s="8"/>
      <c r="I580" s="8"/>
      <c r="J580" s="34"/>
      <c r="K580" s="35"/>
      <c r="L580" s="32"/>
      <c r="M580" s="33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8.75" customHeight="1" x14ac:dyDescent="0.25">
      <c r="A581" s="27"/>
      <c r="B581" s="36"/>
      <c r="C581" s="37"/>
      <c r="D581" s="37"/>
      <c r="E581" s="37"/>
      <c r="F581" s="37"/>
      <c r="G581" s="37"/>
      <c r="H581" s="8"/>
      <c r="I581" s="8"/>
      <c r="J581" s="34"/>
      <c r="K581" s="35"/>
      <c r="L581" s="32"/>
      <c r="M581" s="33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8.75" customHeight="1" x14ac:dyDescent="0.25">
      <c r="A582" s="27"/>
      <c r="B582" s="36"/>
      <c r="C582" s="37"/>
      <c r="D582" s="37"/>
      <c r="E582" s="37"/>
      <c r="F582" s="37"/>
      <c r="G582" s="37"/>
      <c r="H582" s="8"/>
      <c r="I582" s="8"/>
      <c r="J582" s="34"/>
      <c r="K582" s="35"/>
      <c r="L582" s="32"/>
      <c r="M582" s="33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8.75" customHeight="1" x14ac:dyDescent="0.25">
      <c r="A583" s="27"/>
      <c r="B583" s="36"/>
      <c r="C583" s="37"/>
      <c r="D583" s="37"/>
      <c r="E583" s="37"/>
      <c r="F583" s="37"/>
      <c r="G583" s="37"/>
      <c r="H583" s="8"/>
      <c r="I583" s="8"/>
      <c r="J583" s="34"/>
      <c r="K583" s="35"/>
      <c r="L583" s="32"/>
      <c r="M583" s="33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8.75" customHeight="1" x14ac:dyDescent="0.25">
      <c r="A584" s="27"/>
      <c r="B584" s="36"/>
      <c r="C584" s="37"/>
      <c r="D584" s="37"/>
      <c r="E584" s="37"/>
      <c r="F584" s="37"/>
      <c r="G584" s="37"/>
      <c r="H584" s="8"/>
      <c r="I584" s="8"/>
      <c r="J584" s="34"/>
      <c r="K584" s="35"/>
      <c r="L584" s="32"/>
      <c r="M584" s="33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8.75" customHeight="1" x14ac:dyDescent="0.25">
      <c r="A585" s="27"/>
      <c r="B585" s="36"/>
      <c r="C585" s="37"/>
      <c r="D585" s="37"/>
      <c r="E585" s="37"/>
      <c r="F585" s="37"/>
      <c r="G585" s="37"/>
      <c r="H585" s="8"/>
      <c r="I585" s="8"/>
      <c r="J585" s="34"/>
      <c r="K585" s="35"/>
      <c r="L585" s="32"/>
      <c r="M585" s="33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8.75" customHeight="1" x14ac:dyDescent="0.25">
      <c r="A586" s="27"/>
      <c r="B586" s="36"/>
      <c r="C586" s="37"/>
      <c r="D586" s="37"/>
      <c r="E586" s="37"/>
      <c r="F586" s="37"/>
      <c r="G586" s="37"/>
      <c r="H586" s="8"/>
      <c r="I586" s="8"/>
      <c r="J586" s="34"/>
      <c r="K586" s="35"/>
      <c r="L586" s="32"/>
      <c r="M586" s="33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8.75" customHeight="1" x14ac:dyDescent="0.25">
      <c r="A587" s="27"/>
      <c r="B587" s="36"/>
      <c r="C587" s="37"/>
      <c r="D587" s="37"/>
      <c r="E587" s="37"/>
      <c r="F587" s="37"/>
      <c r="G587" s="37"/>
      <c r="H587" s="8"/>
      <c r="I587" s="8"/>
      <c r="J587" s="34"/>
      <c r="K587" s="35"/>
      <c r="L587" s="32"/>
      <c r="M587" s="33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8.75" customHeight="1" x14ac:dyDescent="0.25">
      <c r="A588" s="27"/>
      <c r="B588" s="36"/>
      <c r="C588" s="37"/>
      <c r="D588" s="37"/>
      <c r="E588" s="37"/>
      <c r="F588" s="37"/>
      <c r="G588" s="37"/>
      <c r="H588" s="8"/>
      <c r="I588" s="8"/>
      <c r="J588" s="34"/>
      <c r="K588" s="35"/>
      <c r="L588" s="32"/>
      <c r="M588" s="33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8.75" customHeight="1" x14ac:dyDescent="0.25">
      <c r="A589" s="27"/>
      <c r="B589" s="36"/>
      <c r="C589" s="37"/>
      <c r="D589" s="37"/>
      <c r="E589" s="37"/>
      <c r="F589" s="37"/>
      <c r="G589" s="37"/>
      <c r="H589" s="8"/>
      <c r="I589" s="8"/>
      <c r="J589" s="34"/>
      <c r="K589" s="35"/>
      <c r="L589" s="32"/>
      <c r="M589" s="33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8.75" customHeight="1" x14ac:dyDescent="0.25">
      <c r="A590" s="27"/>
      <c r="B590" s="36"/>
      <c r="C590" s="37"/>
      <c r="D590" s="37"/>
      <c r="E590" s="37"/>
      <c r="F590" s="37"/>
      <c r="G590" s="37"/>
      <c r="H590" s="8"/>
      <c r="I590" s="8"/>
      <c r="J590" s="34"/>
      <c r="K590" s="35"/>
      <c r="L590" s="32"/>
      <c r="M590" s="33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8.75" customHeight="1" x14ac:dyDescent="0.25">
      <c r="A591" s="27"/>
      <c r="B591" s="36"/>
      <c r="C591" s="37"/>
      <c r="D591" s="37"/>
      <c r="E591" s="37"/>
      <c r="F591" s="37"/>
      <c r="G591" s="37"/>
      <c r="H591" s="8"/>
      <c r="I591" s="8"/>
      <c r="J591" s="34"/>
      <c r="K591" s="35"/>
      <c r="L591" s="32"/>
      <c r="M591" s="33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8.75" customHeight="1" x14ac:dyDescent="0.25">
      <c r="A592" s="27"/>
      <c r="B592" s="36"/>
      <c r="C592" s="37"/>
      <c r="D592" s="37"/>
      <c r="E592" s="37"/>
      <c r="F592" s="37"/>
      <c r="G592" s="37"/>
      <c r="H592" s="8"/>
      <c r="I592" s="8"/>
      <c r="J592" s="34"/>
      <c r="K592" s="35"/>
      <c r="L592" s="32"/>
      <c r="M592" s="33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8.75" customHeight="1" x14ac:dyDescent="0.25">
      <c r="A593" s="27"/>
      <c r="B593" s="36"/>
      <c r="C593" s="37"/>
      <c r="D593" s="37"/>
      <c r="E593" s="37"/>
      <c r="F593" s="37"/>
      <c r="G593" s="37"/>
      <c r="H593" s="8"/>
      <c r="I593" s="8"/>
      <c r="J593" s="34"/>
      <c r="K593" s="35"/>
      <c r="L593" s="32"/>
      <c r="M593" s="33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8.75" customHeight="1" x14ac:dyDescent="0.25">
      <c r="A594" s="27"/>
      <c r="B594" s="36"/>
      <c r="C594" s="37"/>
      <c r="D594" s="37"/>
      <c r="E594" s="37"/>
      <c r="F594" s="37"/>
      <c r="G594" s="37"/>
      <c r="H594" s="8"/>
      <c r="I594" s="8"/>
      <c r="J594" s="34"/>
      <c r="K594" s="35"/>
      <c r="L594" s="32"/>
      <c r="M594" s="33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8.75" customHeight="1" x14ac:dyDescent="0.25">
      <c r="A595" s="27"/>
      <c r="B595" s="36"/>
      <c r="C595" s="37"/>
      <c r="D595" s="37"/>
      <c r="E595" s="37"/>
      <c r="F595" s="37"/>
      <c r="G595" s="37"/>
      <c r="H595" s="8"/>
      <c r="I595" s="8"/>
      <c r="J595" s="34"/>
      <c r="K595" s="35"/>
      <c r="L595" s="32"/>
      <c r="M595" s="33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8.75" customHeight="1" x14ac:dyDescent="0.25">
      <c r="A596" s="27"/>
      <c r="B596" s="36"/>
      <c r="C596" s="37"/>
      <c r="D596" s="37"/>
      <c r="E596" s="37"/>
      <c r="F596" s="37"/>
      <c r="G596" s="37"/>
      <c r="H596" s="8"/>
      <c r="I596" s="8"/>
      <c r="J596" s="34"/>
      <c r="K596" s="35"/>
      <c r="L596" s="32"/>
      <c r="M596" s="33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8.75" customHeight="1" x14ac:dyDescent="0.25">
      <c r="A597" s="27"/>
      <c r="B597" s="36"/>
      <c r="C597" s="37"/>
      <c r="D597" s="37"/>
      <c r="E597" s="37"/>
      <c r="F597" s="37"/>
      <c r="G597" s="37"/>
      <c r="H597" s="8"/>
      <c r="I597" s="8"/>
      <c r="J597" s="34"/>
      <c r="K597" s="35"/>
      <c r="L597" s="32"/>
      <c r="M597" s="33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8.75" customHeight="1" x14ac:dyDescent="0.25">
      <c r="A598" s="27"/>
      <c r="B598" s="36"/>
      <c r="C598" s="37"/>
      <c r="D598" s="37"/>
      <c r="E598" s="37"/>
      <c r="F598" s="37"/>
      <c r="G598" s="37"/>
      <c r="H598" s="8"/>
      <c r="I598" s="8"/>
      <c r="J598" s="34"/>
      <c r="K598" s="35"/>
      <c r="L598" s="32"/>
      <c r="M598" s="33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8.75" customHeight="1" x14ac:dyDescent="0.25">
      <c r="A599" s="27"/>
      <c r="B599" s="36"/>
      <c r="C599" s="37"/>
      <c r="D599" s="37"/>
      <c r="E599" s="37"/>
      <c r="F599" s="37"/>
      <c r="G599" s="37"/>
      <c r="H599" s="8"/>
      <c r="I599" s="8"/>
      <c r="J599" s="34"/>
      <c r="K599" s="35"/>
      <c r="L599" s="32"/>
      <c r="M599" s="33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8.75" customHeight="1" x14ac:dyDescent="0.25">
      <c r="A600" s="27"/>
      <c r="B600" s="36"/>
      <c r="C600" s="37"/>
      <c r="D600" s="37"/>
      <c r="E600" s="37"/>
      <c r="F600" s="37"/>
      <c r="G600" s="37"/>
      <c r="H600" s="8"/>
      <c r="I600" s="8"/>
      <c r="J600" s="34"/>
      <c r="K600" s="35"/>
      <c r="L600" s="32"/>
      <c r="M600" s="33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8.75" customHeight="1" x14ac:dyDescent="0.25">
      <c r="A601" s="27"/>
      <c r="B601" s="36"/>
      <c r="C601" s="37"/>
      <c r="D601" s="37"/>
      <c r="E601" s="37"/>
      <c r="F601" s="37"/>
      <c r="G601" s="37"/>
      <c r="H601" s="8"/>
      <c r="I601" s="8"/>
      <c r="J601" s="34"/>
      <c r="K601" s="35"/>
      <c r="L601" s="32"/>
      <c r="M601" s="33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8.75" customHeight="1" x14ac:dyDescent="0.25">
      <c r="A602" s="27"/>
      <c r="B602" s="36"/>
      <c r="C602" s="37"/>
      <c r="D602" s="37"/>
      <c r="E602" s="37"/>
      <c r="F602" s="37"/>
      <c r="G602" s="37"/>
      <c r="H602" s="8"/>
      <c r="I602" s="8"/>
      <c r="J602" s="34"/>
      <c r="K602" s="35"/>
      <c r="L602" s="32"/>
      <c r="M602" s="33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8.75" customHeight="1" x14ac:dyDescent="0.25">
      <c r="A603" s="27"/>
      <c r="B603" s="36"/>
      <c r="C603" s="37"/>
      <c r="D603" s="37"/>
      <c r="E603" s="37"/>
      <c r="F603" s="37"/>
      <c r="G603" s="37"/>
      <c r="H603" s="8"/>
      <c r="I603" s="8"/>
      <c r="J603" s="34"/>
      <c r="K603" s="35"/>
      <c r="L603" s="32"/>
      <c r="M603" s="33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8.75" customHeight="1" x14ac:dyDescent="0.25">
      <c r="A604" s="27"/>
      <c r="B604" s="36"/>
      <c r="C604" s="37"/>
      <c r="D604" s="37"/>
      <c r="E604" s="37"/>
      <c r="F604" s="37"/>
      <c r="G604" s="37"/>
      <c r="H604" s="8"/>
      <c r="I604" s="8"/>
      <c r="J604" s="34"/>
      <c r="K604" s="35"/>
      <c r="L604" s="32"/>
      <c r="M604" s="33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8.75" customHeight="1" x14ac:dyDescent="0.25">
      <c r="A605" s="27"/>
      <c r="B605" s="36"/>
      <c r="C605" s="37"/>
      <c r="D605" s="37"/>
      <c r="E605" s="37"/>
      <c r="F605" s="37"/>
      <c r="G605" s="37"/>
      <c r="H605" s="8"/>
      <c r="I605" s="8"/>
      <c r="J605" s="34"/>
      <c r="K605" s="35"/>
      <c r="L605" s="32"/>
      <c r="M605" s="33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8.75" customHeight="1" x14ac:dyDescent="0.25">
      <c r="A606" s="27"/>
      <c r="B606" s="36"/>
      <c r="C606" s="37"/>
      <c r="D606" s="37"/>
      <c r="E606" s="37"/>
      <c r="F606" s="37"/>
      <c r="G606" s="37"/>
      <c r="H606" s="8"/>
      <c r="I606" s="8"/>
      <c r="J606" s="34"/>
      <c r="K606" s="35"/>
      <c r="L606" s="32"/>
      <c r="M606" s="33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8.75" customHeight="1" x14ac:dyDescent="0.25">
      <c r="A607" s="27"/>
      <c r="B607" s="36"/>
      <c r="C607" s="37"/>
      <c r="D607" s="37"/>
      <c r="E607" s="37"/>
      <c r="F607" s="37"/>
      <c r="G607" s="37"/>
      <c r="H607" s="37"/>
      <c r="I607" s="8"/>
      <c r="J607" s="34"/>
      <c r="K607" s="35"/>
      <c r="L607" s="32"/>
      <c r="M607" s="33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8.75" customHeight="1" x14ac:dyDescent="0.25">
      <c r="A608" s="27">
        <v>2</v>
      </c>
      <c r="B608" s="7"/>
      <c r="C608" s="8"/>
      <c r="D608" s="8"/>
      <c r="E608" s="8"/>
      <c r="F608" s="8"/>
      <c r="G608" s="8"/>
      <c r="H608" s="8"/>
      <c r="I608" s="8"/>
      <c r="J608" s="34"/>
      <c r="K608" s="35"/>
      <c r="L608" s="32"/>
      <c r="M608" s="33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8.75" customHeight="1" x14ac:dyDescent="0.25">
      <c r="A609" s="27">
        <v>3</v>
      </c>
      <c r="B609" s="7"/>
      <c r="C609" s="8"/>
      <c r="D609" s="8"/>
      <c r="E609" s="8"/>
      <c r="F609" s="8"/>
      <c r="G609" s="8"/>
      <c r="H609" s="8"/>
      <c r="I609" s="8"/>
      <c r="J609" s="34"/>
      <c r="K609" s="35"/>
      <c r="L609" s="32"/>
      <c r="M609" s="33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8.75" customHeight="1" x14ac:dyDescent="0.25">
      <c r="A610" s="27">
        <v>4</v>
      </c>
      <c r="B610" s="7"/>
      <c r="C610" s="8"/>
      <c r="D610" s="8"/>
      <c r="E610" s="8"/>
      <c r="F610" s="8"/>
      <c r="G610" s="8"/>
      <c r="H610" s="8"/>
      <c r="I610" s="8"/>
      <c r="J610" s="34"/>
      <c r="K610" s="35"/>
      <c r="L610" s="32"/>
      <c r="M610" s="33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spans="1:26" ht="18.75" customHeight="1" x14ac:dyDescent="0.25">
      <c r="A611" s="27">
        <v>5</v>
      </c>
      <c r="B611" s="7"/>
      <c r="C611" s="8"/>
      <c r="D611" s="8"/>
      <c r="E611" s="8"/>
      <c r="F611" s="8"/>
      <c r="G611" s="8"/>
      <c r="H611" s="8"/>
      <c r="I611" s="8"/>
      <c r="J611" s="34"/>
      <c r="K611" s="35"/>
      <c r="L611" s="32"/>
      <c r="M611" s="33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8.75" customHeight="1" x14ac:dyDescent="0.25">
      <c r="A612" s="27">
        <v>6</v>
      </c>
      <c r="B612" s="7"/>
      <c r="C612" s="8"/>
      <c r="D612" s="8"/>
      <c r="E612" s="8"/>
      <c r="F612" s="8"/>
      <c r="G612" s="8"/>
      <c r="H612" s="8"/>
      <c r="I612" s="8"/>
      <c r="J612" s="34"/>
      <c r="K612" s="35"/>
      <c r="L612" s="32"/>
      <c r="M612" s="33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8.75" customHeight="1" x14ac:dyDescent="0.25">
      <c r="A613" s="27">
        <v>7</v>
      </c>
      <c r="B613" s="7"/>
      <c r="C613" s="8"/>
      <c r="D613" s="8"/>
      <c r="E613" s="8"/>
      <c r="F613" s="8"/>
      <c r="G613" s="8"/>
      <c r="H613" s="8"/>
      <c r="I613" s="8"/>
      <c r="J613" s="34"/>
      <c r="K613" s="35"/>
      <c r="L613" s="32"/>
      <c r="M613" s="33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8.75" customHeight="1" x14ac:dyDescent="0.25">
      <c r="A614" s="27">
        <v>8</v>
      </c>
      <c r="B614" s="7"/>
      <c r="C614" s="8"/>
      <c r="D614" s="8"/>
      <c r="E614" s="8"/>
      <c r="F614" s="8"/>
      <c r="G614" s="8"/>
      <c r="H614" s="8"/>
      <c r="I614" s="8"/>
      <c r="J614" s="34"/>
      <c r="K614" s="35"/>
      <c r="L614" s="32"/>
      <c r="M614" s="33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8.75" customHeight="1" x14ac:dyDescent="0.25">
      <c r="A615" s="27">
        <v>9</v>
      </c>
      <c r="B615" s="7"/>
      <c r="C615" s="8"/>
      <c r="D615" s="8"/>
      <c r="E615" s="8"/>
      <c r="F615" s="8"/>
      <c r="G615" s="8"/>
      <c r="H615" s="8"/>
      <c r="I615" s="8"/>
      <c r="J615" s="34"/>
      <c r="K615" s="35"/>
      <c r="L615" s="32"/>
      <c r="M615" s="33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8.75" customHeight="1" x14ac:dyDescent="0.25">
      <c r="A616" s="27">
        <v>10</v>
      </c>
      <c r="B616" s="7"/>
      <c r="C616" s="8"/>
      <c r="D616" s="8"/>
      <c r="E616" s="8"/>
      <c r="F616" s="8"/>
      <c r="G616" s="8"/>
      <c r="H616" s="8"/>
      <c r="I616" s="8"/>
      <c r="J616" s="34"/>
      <c r="K616" s="35"/>
      <c r="L616" s="32"/>
      <c r="M616" s="33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8.75" customHeight="1" x14ac:dyDescent="0.25">
      <c r="A617" s="27">
        <v>11</v>
      </c>
      <c r="B617" s="7"/>
      <c r="C617" s="8"/>
      <c r="D617" s="8"/>
      <c r="E617" s="8"/>
      <c r="F617" s="8"/>
      <c r="G617" s="8"/>
      <c r="H617" s="8"/>
      <c r="I617" s="8"/>
      <c r="J617" s="34"/>
      <c r="K617" s="35"/>
      <c r="L617" s="32"/>
      <c r="M617" s="33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8.75" customHeight="1" x14ac:dyDescent="0.25">
      <c r="A618" s="27">
        <v>12</v>
      </c>
      <c r="B618" s="7"/>
      <c r="C618" s="8"/>
      <c r="D618" s="8"/>
      <c r="E618" s="8"/>
      <c r="F618" s="8"/>
      <c r="G618" s="8"/>
      <c r="H618" s="8"/>
      <c r="I618" s="8"/>
      <c r="J618" s="34"/>
      <c r="K618" s="35"/>
      <c r="L618" s="32"/>
      <c r="M618" s="33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8.75" customHeight="1" x14ac:dyDescent="0.25">
      <c r="A619" s="27">
        <v>13</v>
      </c>
      <c r="B619" s="7"/>
      <c r="C619" s="8"/>
      <c r="D619" s="8"/>
      <c r="E619" s="8"/>
      <c r="F619" s="8"/>
      <c r="G619" s="8"/>
      <c r="H619" s="8"/>
      <c r="I619" s="8"/>
      <c r="J619" s="34"/>
      <c r="K619" s="35"/>
      <c r="L619" s="32"/>
      <c r="M619" s="33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8.75" customHeight="1" x14ac:dyDescent="0.25">
      <c r="A620" s="27">
        <v>14</v>
      </c>
      <c r="B620" s="7"/>
      <c r="C620" s="8"/>
      <c r="D620" s="8"/>
      <c r="E620" s="8"/>
      <c r="F620" s="8"/>
      <c r="G620" s="8"/>
      <c r="H620" s="8"/>
      <c r="I620" s="8"/>
      <c r="J620" s="34"/>
      <c r="K620" s="35"/>
      <c r="L620" s="32"/>
      <c r="M620" s="33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8.75" customHeight="1" x14ac:dyDescent="0.25">
      <c r="A621" s="27">
        <v>15</v>
      </c>
      <c r="B621" s="7"/>
      <c r="C621" s="8"/>
      <c r="D621" s="8"/>
      <c r="E621" s="8"/>
      <c r="F621" s="8"/>
      <c r="G621" s="8"/>
      <c r="H621" s="8"/>
      <c r="I621" s="8"/>
      <c r="J621" s="34"/>
      <c r="K621" s="35"/>
      <c r="L621" s="32"/>
      <c r="M621" s="33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8.75" customHeight="1" x14ac:dyDescent="0.25">
      <c r="A622" s="27">
        <v>16</v>
      </c>
      <c r="B622" s="7"/>
      <c r="C622" s="8"/>
      <c r="D622" s="8"/>
      <c r="E622" s="8"/>
      <c r="F622" s="8"/>
      <c r="G622" s="8"/>
      <c r="H622" s="8"/>
      <c r="I622" s="8"/>
      <c r="J622" s="34"/>
      <c r="K622" s="35"/>
      <c r="L622" s="32"/>
      <c r="M622" s="33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8.75" customHeight="1" x14ac:dyDescent="0.25">
      <c r="A623" s="27">
        <v>17</v>
      </c>
      <c r="B623" s="7"/>
      <c r="C623" s="8"/>
      <c r="D623" s="8"/>
      <c r="E623" s="8"/>
      <c r="F623" s="8"/>
      <c r="G623" s="8"/>
      <c r="H623" s="8"/>
      <c r="I623" s="8"/>
      <c r="J623" s="34"/>
      <c r="K623" s="35"/>
      <c r="L623" s="32"/>
      <c r="M623" s="33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8.75" customHeight="1" x14ac:dyDescent="0.25">
      <c r="A624" s="27">
        <v>18</v>
      </c>
      <c r="B624" s="7"/>
      <c r="C624" s="8"/>
      <c r="D624" s="8"/>
      <c r="E624" s="8"/>
      <c r="F624" s="8"/>
      <c r="G624" s="8"/>
      <c r="H624" s="8"/>
      <c r="I624" s="8"/>
      <c r="J624" s="34"/>
      <c r="K624" s="35"/>
      <c r="L624" s="32"/>
      <c r="M624" s="33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8.75" customHeight="1" x14ac:dyDescent="0.25">
      <c r="A625" s="27">
        <v>19</v>
      </c>
      <c r="B625" s="7"/>
      <c r="C625" s="8"/>
      <c r="D625" s="8"/>
      <c r="E625" s="8"/>
      <c r="F625" s="8"/>
      <c r="G625" s="8"/>
      <c r="H625" s="8"/>
      <c r="I625" s="8"/>
      <c r="J625" s="34"/>
      <c r="K625" s="35"/>
      <c r="L625" s="32"/>
      <c r="M625" s="33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8.75" customHeight="1" x14ac:dyDescent="0.25">
      <c r="A626" s="27">
        <v>20</v>
      </c>
      <c r="B626" s="7"/>
      <c r="C626" s="8"/>
      <c r="D626" s="8"/>
      <c r="E626" s="8"/>
      <c r="F626" s="8"/>
      <c r="G626" s="8"/>
      <c r="H626" s="8"/>
      <c r="I626" s="8"/>
      <c r="J626" s="34"/>
      <c r="K626" s="35"/>
      <c r="L626" s="32"/>
      <c r="M626" s="33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8.75" customHeight="1" x14ac:dyDescent="0.25">
      <c r="A627" s="27">
        <v>21</v>
      </c>
      <c r="B627" s="7"/>
      <c r="C627" s="8"/>
      <c r="D627" s="8"/>
      <c r="E627" s="8"/>
      <c r="F627" s="8"/>
      <c r="G627" s="8"/>
      <c r="H627" s="8"/>
      <c r="I627" s="8"/>
      <c r="J627" s="34"/>
      <c r="K627" s="35"/>
      <c r="L627" s="32"/>
      <c r="M627" s="33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8.75" customHeight="1" x14ac:dyDescent="0.25">
      <c r="A628" s="27">
        <v>22</v>
      </c>
      <c r="B628" s="7"/>
      <c r="C628" s="8"/>
      <c r="D628" s="8"/>
      <c r="E628" s="8"/>
      <c r="F628" s="8"/>
      <c r="G628" s="8"/>
      <c r="H628" s="8"/>
      <c r="I628" s="8"/>
      <c r="J628" s="34"/>
      <c r="K628" s="35"/>
      <c r="L628" s="32"/>
      <c r="M628" s="33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8.75" customHeight="1" x14ac:dyDescent="0.25">
      <c r="A629" s="27">
        <v>23</v>
      </c>
      <c r="B629" s="7"/>
      <c r="C629" s="8"/>
      <c r="D629" s="8"/>
      <c r="E629" s="8"/>
      <c r="F629" s="8"/>
      <c r="G629" s="8"/>
      <c r="H629" s="8"/>
      <c r="I629" s="8"/>
      <c r="J629" s="34"/>
      <c r="K629" s="35"/>
      <c r="L629" s="32"/>
      <c r="M629" s="33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8.75" customHeight="1" x14ac:dyDescent="0.25">
      <c r="A630" s="27">
        <v>24</v>
      </c>
      <c r="B630" s="7"/>
      <c r="C630" s="8"/>
      <c r="D630" s="8"/>
      <c r="E630" s="8"/>
      <c r="F630" s="8"/>
      <c r="G630" s="8"/>
      <c r="H630" s="8"/>
      <c r="I630" s="8"/>
      <c r="J630" s="34"/>
      <c r="K630" s="35"/>
      <c r="L630" s="32"/>
      <c r="M630" s="33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8.75" customHeight="1" x14ac:dyDescent="0.25">
      <c r="A631" s="27">
        <v>25</v>
      </c>
      <c r="B631" s="7"/>
      <c r="C631" s="8"/>
      <c r="D631" s="8"/>
      <c r="E631" s="8"/>
      <c r="F631" s="8"/>
      <c r="G631" s="8"/>
      <c r="H631" s="8"/>
      <c r="I631" s="8"/>
      <c r="J631" s="34"/>
      <c r="K631" s="35"/>
      <c r="L631" s="32"/>
      <c r="M631" s="33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8.75" customHeight="1" x14ac:dyDescent="0.25">
      <c r="A632" s="27">
        <v>26</v>
      </c>
      <c r="B632" s="7"/>
      <c r="C632" s="8"/>
      <c r="D632" s="8"/>
      <c r="E632" s="8"/>
      <c r="F632" s="8"/>
      <c r="G632" s="8"/>
      <c r="H632" s="8"/>
      <c r="I632" s="8"/>
      <c r="J632" s="34"/>
      <c r="K632" s="35"/>
      <c r="L632" s="32"/>
      <c r="M632" s="33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8.75" customHeight="1" x14ac:dyDescent="0.25">
      <c r="A633" s="27">
        <v>27</v>
      </c>
      <c r="B633" s="7"/>
      <c r="C633" s="8"/>
      <c r="D633" s="8"/>
      <c r="E633" s="8"/>
      <c r="F633" s="8"/>
      <c r="G633" s="8"/>
      <c r="H633" s="8"/>
      <c r="I633" s="8"/>
      <c r="J633" s="34"/>
      <c r="K633" s="35"/>
      <c r="L633" s="32"/>
      <c r="M633" s="33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8.75" customHeight="1" x14ac:dyDescent="0.25">
      <c r="A634" s="27">
        <v>28</v>
      </c>
      <c r="B634" s="7"/>
      <c r="C634" s="8"/>
      <c r="D634" s="8"/>
      <c r="E634" s="8"/>
      <c r="F634" s="8"/>
      <c r="G634" s="8"/>
      <c r="H634" s="8"/>
      <c r="I634" s="8"/>
      <c r="J634" s="34"/>
      <c r="K634" s="35"/>
      <c r="L634" s="32"/>
      <c r="M634" s="33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8.75" customHeight="1" x14ac:dyDescent="0.25">
      <c r="A635" s="27">
        <v>29</v>
      </c>
      <c r="B635" s="7"/>
      <c r="C635" s="8"/>
      <c r="D635" s="8"/>
      <c r="E635" s="8"/>
      <c r="F635" s="8"/>
      <c r="G635" s="8"/>
      <c r="H635" s="8"/>
      <c r="I635" s="8"/>
      <c r="J635" s="34"/>
      <c r="K635" s="35"/>
      <c r="L635" s="32"/>
      <c r="M635" s="33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8.75" customHeight="1" x14ac:dyDescent="0.25">
      <c r="A636" s="27">
        <v>30</v>
      </c>
      <c r="B636" s="7"/>
      <c r="C636" s="8"/>
      <c r="D636" s="8"/>
      <c r="E636" s="8"/>
      <c r="F636" s="8"/>
      <c r="G636" s="8"/>
      <c r="H636" s="8"/>
      <c r="I636" s="8"/>
      <c r="J636" s="34"/>
      <c r="K636" s="35"/>
      <c r="L636" s="32"/>
      <c r="M636" s="33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8.75" customHeight="1" x14ac:dyDescent="0.25">
      <c r="A637" s="27">
        <v>31</v>
      </c>
      <c r="B637" s="7"/>
      <c r="C637" s="8"/>
      <c r="D637" s="8"/>
      <c r="E637" s="8"/>
      <c r="F637" s="8"/>
      <c r="G637" s="8"/>
      <c r="H637" s="8"/>
      <c r="I637" s="8"/>
      <c r="J637" s="34"/>
      <c r="K637" s="35"/>
      <c r="L637" s="32"/>
      <c r="M637" s="33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8.75" customHeight="1" x14ac:dyDescent="0.25">
      <c r="A638" s="27">
        <v>32</v>
      </c>
      <c r="B638" s="7"/>
      <c r="C638" s="8"/>
      <c r="D638" s="8"/>
      <c r="E638" s="8"/>
      <c r="F638" s="8"/>
      <c r="G638" s="8"/>
      <c r="H638" s="8"/>
      <c r="I638" s="8"/>
      <c r="J638" s="34"/>
      <c r="K638" s="35"/>
      <c r="L638" s="32"/>
      <c r="M638" s="33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8.75" customHeight="1" x14ac:dyDescent="0.25">
      <c r="A639" s="27">
        <v>33</v>
      </c>
      <c r="B639" s="7"/>
      <c r="C639" s="8"/>
      <c r="D639" s="8"/>
      <c r="E639" s="8"/>
      <c r="F639" s="8"/>
      <c r="G639" s="8"/>
      <c r="H639" s="8"/>
      <c r="I639" s="8"/>
      <c r="J639" s="34"/>
      <c r="K639" s="35"/>
      <c r="L639" s="32"/>
      <c r="M639" s="33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8.75" customHeight="1" x14ac:dyDescent="0.25">
      <c r="A640" s="27">
        <v>34</v>
      </c>
      <c r="B640" s="7"/>
      <c r="C640" s="8"/>
      <c r="D640" s="8"/>
      <c r="E640" s="8"/>
      <c r="F640" s="8"/>
      <c r="G640" s="8"/>
      <c r="H640" s="8"/>
      <c r="I640" s="8"/>
      <c r="J640" s="34"/>
      <c r="K640" s="35"/>
      <c r="L640" s="32"/>
      <c r="M640" s="33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8.75" customHeight="1" x14ac:dyDescent="0.25">
      <c r="A641" s="27">
        <v>35</v>
      </c>
      <c r="B641" s="7"/>
      <c r="C641" s="8"/>
      <c r="D641" s="8"/>
      <c r="E641" s="8"/>
      <c r="F641" s="8"/>
      <c r="G641" s="8"/>
      <c r="H641" s="8"/>
      <c r="I641" s="8"/>
      <c r="J641" s="34"/>
      <c r="K641" s="35"/>
      <c r="L641" s="32"/>
      <c r="M641" s="33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8.75" customHeight="1" x14ac:dyDescent="0.25">
      <c r="A642" s="27">
        <v>36</v>
      </c>
      <c r="B642" s="7"/>
      <c r="C642" s="8"/>
      <c r="D642" s="8"/>
      <c r="E642" s="8"/>
      <c r="F642" s="8"/>
      <c r="G642" s="8"/>
      <c r="H642" s="8"/>
      <c r="I642" s="8"/>
      <c r="J642" s="34"/>
      <c r="K642" s="35"/>
      <c r="L642" s="32"/>
      <c r="M642" s="33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8.75" customHeight="1" x14ac:dyDescent="0.25">
      <c r="A643" s="27">
        <v>37</v>
      </c>
      <c r="B643" s="7"/>
      <c r="C643" s="8"/>
      <c r="D643" s="8"/>
      <c r="E643" s="8"/>
      <c r="F643" s="8"/>
      <c r="G643" s="8"/>
      <c r="H643" s="8"/>
      <c r="I643" s="8"/>
      <c r="J643" s="34"/>
      <c r="K643" s="35"/>
      <c r="L643" s="32"/>
      <c r="M643" s="33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8.75" customHeight="1" x14ac:dyDescent="0.25">
      <c r="A644" s="27">
        <v>38</v>
      </c>
      <c r="B644" s="7"/>
      <c r="C644" s="8"/>
      <c r="D644" s="8"/>
      <c r="E644" s="8"/>
      <c r="F644" s="8"/>
      <c r="G644" s="8"/>
      <c r="H644" s="8"/>
      <c r="I644" s="8"/>
      <c r="J644" s="34"/>
      <c r="K644" s="35"/>
      <c r="L644" s="32"/>
      <c r="M644" s="33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8.75" customHeight="1" x14ac:dyDescent="0.25">
      <c r="A645" s="27">
        <v>39</v>
      </c>
      <c r="B645" s="7"/>
      <c r="C645" s="8"/>
      <c r="D645" s="8"/>
      <c r="E645" s="8"/>
      <c r="F645" s="8"/>
      <c r="G645" s="8"/>
      <c r="H645" s="8"/>
      <c r="I645" s="8"/>
      <c r="J645" s="34"/>
      <c r="K645" s="35"/>
      <c r="L645" s="32"/>
      <c r="M645" s="33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8.75" customHeight="1" x14ac:dyDescent="0.25">
      <c r="A646" s="27">
        <v>40</v>
      </c>
      <c r="B646" s="7"/>
      <c r="C646" s="8"/>
      <c r="D646" s="8"/>
      <c r="E646" s="8"/>
      <c r="F646" s="8"/>
      <c r="G646" s="8"/>
      <c r="H646" s="8"/>
      <c r="I646" s="8"/>
      <c r="J646" s="34"/>
      <c r="K646" s="35"/>
      <c r="L646" s="32"/>
      <c r="M646" s="33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8.75" customHeight="1" x14ac:dyDescent="0.25">
      <c r="A647" s="27">
        <v>41</v>
      </c>
      <c r="B647" s="7"/>
      <c r="C647" s="8"/>
      <c r="D647" s="8"/>
      <c r="E647" s="8"/>
      <c r="F647" s="8"/>
      <c r="G647" s="8"/>
      <c r="H647" s="8"/>
      <c r="I647" s="8"/>
      <c r="J647" s="34"/>
      <c r="K647" s="35"/>
      <c r="L647" s="32"/>
      <c r="M647" s="33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8.75" customHeight="1" x14ac:dyDescent="0.25">
      <c r="A648" s="27">
        <v>42</v>
      </c>
      <c r="B648" s="7"/>
      <c r="C648" s="8"/>
      <c r="D648" s="8"/>
      <c r="E648" s="8"/>
      <c r="F648" s="8"/>
      <c r="G648" s="8"/>
      <c r="H648" s="8"/>
      <c r="I648" s="8"/>
      <c r="J648" s="34"/>
      <c r="K648" s="35"/>
      <c r="L648" s="32"/>
      <c r="M648" s="33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8.75" customHeight="1" x14ac:dyDescent="0.25">
      <c r="A649" s="27">
        <v>43</v>
      </c>
      <c r="B649" s="7"/>
      <c r="C649" s="8"/>
      <c r="D649" s="8"/>
      <c r="E649" s="8"/>
      <c r="F649" s="8"/>
      <c r="G649" s="8"/>
      <c r="H649" s="8"/>
      <c r="I649" s="8"/>
      <c r="J649" s="34"/>
      <c r="K649" s="35"/>
      <c r="L649" s="32"/>
      <c r="M649" s="33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8.75" customHeight="1" x14ac:dyDescent="0.25">
      <c r="A650" s="27">
        <v>44</v>
      </c>
      <c r="B650" s="7"/>
      <c r="C650" s="8"/>
      <c r="D650" s="8"/>
      <c r="E650" s="8"/>
      <c r="F650" s="8"/>
      <c r="G650" s="8"/>
      <c r="H650" s="8"/>
      <c r="I650" s="8"/>
      <c r="J650" s="34"/>
      <c r="K650" s="35"/>
      <c r="L650" s="32"/>
      <c r="M650" s="33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8.75" customHeight="1" x14ac:dyDescent="0.25">
      <c r="A651" s="27">
        <v>45</v>
      </c>
      <c r="B651" s="7"/>
      <c r="C651" s="8"/>
      <c r="D651" s="8"/>
      <c r="E651" s="8"/>
      <c r="F651" s="8"/>
      <c r="G651" s="8"/>
      <c r="H651" s="8"/>
      <c r="I651" s="8"/>
      <c r="J651" s="34"/>
      <c r="K651" s="35"/>
      <c r="L651" s="32"/>
      <c r="M651" s="33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8.75" customHeight="1" x14ac:dyDescent="0.25">
      <c r="A652" s="27">
        <v>46</v>
      </c>
      <c r="B652" s="7"/>
      <c r="C652" s="8"/>
      <c r="D652" s="8"/>
      <c r="E652" s="8"/>
      <c r="F652" s="8"/>
      <c r="G652" s="8"/>
      <c r="H652" s="8"/>
      <c r="I652" s="8"/>
      <c r="J652" s="34"/>
      <c r="K652" s="35"/>
      <c r="L652" s="32"/>
      <c r="M652" s="33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8.75" customHeight="1" x14ac:dyDescent="0.25">
      <c r="A653" s="27">
        <v>47</v>
      </c>
      <c r="B653" s="7"/>
      <c r="C653" s="8"/>
      <c r="D653" s="8"/>
      <c r="E653" s="8"/>
      <c r="F653" s="8"/>
      <c r="G653" s="8"/>
      <c r="H653" s="8"/>
      <c r="I653" s="8"/>
      <c r="J653" s="34"/>
      <c r="K653" s="35"/>
      <c r="L653" s="32"/>
      <c r="M653" s="33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8.75" customHeight="1" x14ac:dyDescent="0.25">
      <c r="A654" s="27">
        <v>48</v>
      </c>
      <c r="B654" s="7"/>
      <c r="C654" s="8"/>
      <c r="D654" s="8"/>
      <c r="E654" s="8"/>
      <c r="F654" s="8"/>
      <c r="G654" s="8"/>
      <c r="H654" s="8"/>
      <c r="I654" s="8"/>
      <c r="J654" s="34"/>
      <c r="K654" s="35"/>
      <c r="L654" s="32"/>
      <c r="M654" s="33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8.75" customHeight="1" x14ac:dyDescent="0.25">
      <c r="A655" s="27">
        <v>49</v>
      </c>
      <c r="B655" s="7"/>
      <c r="C655" s="8"/>
      <c r="D655" s="8"/>
      <c r="E655" s="8"/>
      <c r="F655" s="8"/>
      <c r="G655" s="8"/>
      <c r="H655" s="8"/>
      <c r="I655" s="8"/>
      <c r="J655" s="34"/>
      <c r="K655" s="35"/>
      <c r="L655" s="32"/>
      <c r="M655" s="33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8.75" customHeight="1" x14ac:dyDescent="0.25">
      <c r="A656" s="27">
        <v>50</v>
      </c>
      <c r="B656" s="7"/>
      <c r="C656" s="8"/>
      <c r="D656" s="8"/>
      <c r="E656" s="8"/>
      <c r="F656" s="8"/>
      <c r="G656" s="8"/>
      <c r="H656" s="8"/>
      <c r="I656" s="8"/>
      <c r="J656" s="34"/>
      <c r="K656" s="35"/>
      <c r="L656" s="32"/>
      <c r="M656" s="33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8.75" customHeight="1" x14ac:dyDescent="0.25">
      <c r="A657" s="27">
        <v>51</v>
      </c>
      <c r="B657" s="7"/>
      <c r="C657" s="8"/>
      <c r="D657" s="8"/>
      <c r="E657" s="8"/>
      <c r="F657" s="8"/>
      <c r="G657" s="8"/>
      <c r="H657" s="8"/>
      <c r="I657" s="8"/>
      <c r="J657" s="34"/>
      <c r="K657" s="35"/>
      <c r="L657" s="32"/>
      <c r="M657" s="33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8.75" customHeight="1" x14ac:dyDescent="0.25">
      <c r="A658" s="27">
        <v>52</v>
      </c>
      <c r="B658" s="7"/>
      <c r="C658" s="8"/>
      <c r="D658" s="8"/>
      <c r="E658" s="8"/>
      <c r="F658" s="8"/>
      <c r="G658" s="8"/>
      <c r="H658" s="8"/>
      <c r="I658" s="8"/>
      <c r="J658" s="34"/>
      <c r="K658" s="35"/>
      <c r="L658" s="32"/>
      <c r="M658" s="33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8.75" customHeight="1" x14ac:dyDescent="0.25">
      <c r="A659" s="27">
        <v>53</v>
      </c>
      <c r="B659" s="7"/>
      <c r="C659" s="8"/>
      <c r="D659" s="8"/>
      <c r="E659" s="8"/>
      <c r="F659" s="8"/>
      <c r="G659" s="8"/>
      <c r="H659" s="8"/>
      <c r="I659" s="8"/>
      <c r="J659" s="34"/>
      <c r="K659" s="35"/>
      <c r="L659" s="32"/>
      <c r="M659" s="33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8.75" customHeight="1" x14ac:dyDescent="0.25">
      <c r="A660" s="27">
        <v>54</v>
      </c>
      <c r="B660" s="7"/>
      <c r="C660" s="8"/>
      <c r="D660" s="8"/>
      <c r="E660" s="8"/>
      <c r="F660" s="8"/>
      <c r="G660" s="8"/>
      <c r="H660" s="8"/>
      <c r="I660" s="8"/>
      <c r="J660" s="34"/>
      <c r="K660" s="35"/>
      <c r="L660" s="32"/>
      <c r="M660" s="33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8.75" customHeight="1" x14ac:dyDescent="0.25">
      <c r="A661" s="27">
        <v>55</v>
      </c>
      <c r="B661" s="7"/>
      <c r="C661" s="8"/>
      <c r="D661" s="8"/>
      <c r="E661" s="8"/>
      <c r="F661" s="8"/>
      <c r="G661" s="8"/>
      <c r="H661" s="8"/>
      <c r="I661" s="8"/>
      <c r="J661" s="34"/>
      <c r="K661" s="35"/>
      <c r="L661" s="32"/>
      <c r="M661" s="33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8.75" customHeight="1" x14ac:dyDescent="0.25">
      <c r="A662" s="27">
        <v>56</v>
      </c>
      <c r="B662" s="7"/>
      <c r="C662" s="8"/>
      <c r="D662" s="8"/>
      <c r="E662" s="8"/>
      <c r="F662" s="8"/>
      <c r="G662" s="8"/>
      <c r="H662" s="8"/>
      <c r="I662" s="8"/>
      <c r="J662" s="34"/>
      <c r="K662" s="35"/>
      <c r="L662" s="32"/>
      <c r="M662" s="33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8.75" customHeight="1" x14ac:dyDescent="0.25">
      <c r="A663" s="27">
        <v>57</v>
      </c>
      <c r="B663" s="7"/>
      <c r="C663" s="8"/>
      <c r="D663" s="8"/>
      <c r="E663" s="8"/>
      <c r="F663" s="8"/>
      <c r="G663" s="8"/>
      <c r="H663" s="8"/>
      <c r="I663" s="8"/>
      <c r="J663" s="34"/>
      <c r="K663" s="35"/>
      <c r="L663" s="32"/>
      <c r="M663" s="33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8.75" customHeight="1" x14ac:dyDescent="0.25">
      <c r="A664" s="27">
        <v>58</v>
      </c>
      <c r="B664" s="7"/>
      <c r="C664" s="8"/>
      <c r="D664" s="8"/>
      <c r="E664" s="8"/>
      <c r="F664" s="8"/>
      <c r="G664" s="8"/>
      <c r="H664" s="8"/>
      <c r="I664" s="8"/>
      <c r="J664" s="34"/>
      <c r="K664" s="35"/>
      <c r="L664" s="32"/>
      <c r="M664" s="33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8.75" customHeight="1" x14ac:dyDescent="0.25">
      <c r="A665" s="27">
        <v>59</v>
      </c>
      <c r="B665" s="7"/>
      <c r="C665" s="8"/>
      <c r="D665" s="8"/>
      <c r="E665" s="8"/>
      <c r="F665" s="8"/>
      <c r="G665" s="8"/>
      <c r="H665" s="8"/>
      <c r="I665" s="8"/>
      <c r="J665" s="34"/>
      <c r="K665" s="35"/>
      <c r="L665" s="32"/>
      <c r="M665" s="33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8.75" customHeight="1" x14ac:dyDescent="0.25">
      <c r="A666" s="27">
        <v>60</v>
      </c>
      <c r="B666" s="7"/>
      <c r="C666" s="8"/>
      <c r="D666" s="8"/>
      <c r="E666" s="8"/>
      <c r="F666" s="8"/>
      <c r="G666" s="8"/>
      <c r="H666" s="8"/>
      <c r="I666" s="8"/>
      <c r="J666" s="34"/>
      <c r="K666" s="35"/>
      <c r="L666" s="32"/>
      <c r="M666" s="33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8.75" customHeight="1" x14ac:dyDescent="0.25">
      <c r="A667" s="27">
        <v>61</v>
      </c>
      <c r="B667" s="7"/>
      <c r="C667" s="8"/>
      <c r="D667" s="8"/>
      <c r="E667" s="8"/>
      <c r="F667" s="8"/>
      <c r="G667" s="8"/>
      <c r="H667" s="8"/>
      <c r="I667" s="8"/>
      <c r="J667" s="34"/>
      <c r="K667" s="35"/>
      <c r="L667" s="32"/>
      <c r="M667" s="33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8.75" customHeight="1" x14ac:dyDescent="0.25">
      <c r="A668" s="27">
        <v>62</v>
      </c>
      <c r="B668" s="7"/>
      <c r="C668" s="8"/>
      <c r="D668" s="8"/>
      <c r="E668" s="8"/>
      <c r="F668" s="8"/>
      <c r="G668" s="8"/>
      <c r="H668" s="8"/>
      <c r="I668" s="8"/>
      <c r="J668" s="34"/>
      <c r="K668" s="35"/>
      <c r="L668" s="32"/>
      <c r="M668" s="33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8.75" customHeight="1" x14ac:dyDescent="0.25">
      <c r="A669" s="27">
        <v>63</v>
      </c>
      <c r="B669" s="7"/>
      <c r="C669" s="8"/>
      <c r="D669" s="8"/>
      <c r="E669" s="8"/>
      <c r="F669" s="8"/>
      <c r="G669" s="8"/>
      <c r="H669" s="8"/>
      <c r="I669" s="8"/>
      <c r="J669" s="34"/>
      <c r="K669" s="35"/>
      <c r="L669" s="32"/>
      <c r="M669" s="33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8.75" customHeight="1" x14ac:dyDescent="0.25">
      <c r="A670" s="27">
        <v>64</v>
      </c>
      <c r="B670" s="7"/>
      <c r="C670" s="8"/>
      <c r="D670" s="8"/>
      <c r="E670" s="8"/>
      <c r="F670" s="8"/>
      <c r="G670" s="8"/>
      <c r="H670" s="8"/>
      <c r="I670" s="8"/>
      <c r="J670" s="34"/>
      <c r="K670" s="35"/>
      <c r="L670" s="32"/>
      <c r="M670" s="33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8.75" customHeight="1" x14ac:dyDescent="0.25">
      <c r="A671" s="27">
        <v>65</v>
      </c>
      <c r="B671" s="7"/>
      <c r="C671" s="8"/>
      <c r="D671" s="8"/>
      <c r="E671" s="8"/>
      <c r="F671" s="8"/>
      <c r="G671" s="8"/>
      <c r="H671" s="8"/>
      <c r="I671" s="8"/>
      <c r="J671" s="34"/>
      <c r="K671" s="35"/>
      <c r="L671" s="32"/>
      <c r="M671" s="33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8.75" customHeight="1" x14ac:dyDescent="0.25">
      <c r="A672" s="27">
        <v>66</v>
      </c>
      <c r="B672" s="7"/>
      <c r="C672" s="8"/>
      <c r="D672" s="8"/>
      <c r="E672" s="8"/>
      <c r="F672" s="8"/>
      <c r="G672" s="8"/>
      <c r="H672" s="8"/>
      <c r="I672" s="8"/>
      <c r="J672" s="34"/>
      <c r="K672" s="35"/>
      <c r="L672" s="32"/>
      <c r="M672" s="33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8.75" customHeight="1" x14ac:dyDescent="0.25">
      <c r="A673" s="27">
        <v>67</v>
      </c>
      <c r="B673" s="7"/>
      <c r="C673" s="8"/>
      <c r="D673" s="8"/>
      <c r="E673" s="8"/>
      <c r="F673" s="8"/>
      <c r="G673" s="8"/>
      <c r="H673" s="8"/>
      <c r="I673" s="8"/>
      <c r="J673" s="34"/>
      <c r="K673" s="35"/>
      <c r="L673" s="32"/>
      <c r="M673" s="33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8.75" customHeight="1" x14ac:dyDescent="0.25">
      <c r="A674" s="27">
        <v>68</v>
      </c>
      <c r="B674" s="7"/>
      <c r="C674" s="8"/>
      <c r="D674" s="8"/>
      <c r="E674" s="8"/>
      <c r="F674" s="8"/>
      <c r="G674" s="8"/>
      <c r="H674" s="8"/>
      <c r="I674" s="8"/>
      <c r="J674" s="34"/>
      <c r="K674" s="35"/>
      <c r="L674" s="32"/>
      <c r="M674" s="33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8.75" customHeight="1" x14ac:dyDescent="0.25">
      <c r="A675" s="27">
        <v>69</v>
      </c>
      <c r="B675" s="7"/>
      <c r="C675" s="8"/>
      <c r="D675" s="8"/>
      <c r="E675" s="8"/>
      <c r="F675" s="8"/>
      <c r="G675" s="8"/>
      <c r="H675" s="8"/>
      <c r="I675" s="8"/>
      <c r="J675" s="34"/>
      <c r="K675" s="35"/>
      <c r="L675" s="32"/>
      <c r="M675" s="33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8.75" customHeight="1" x14ac:dyDescent="0.25">
      <c r="A676" s="27">
        <v>70</v>
      </c>
      <c r="B676" s="7"/>
      <c r="C676" s="8"/>
      <c r="D676" s="8"/>
      <c r="E676" s="8"/>
      <c r="F676" s="8"/>
      <c r="G676" s="8"/>
      <c r="H676" s="8"/>
      <c r="I676" s="8"/>
      <c r="J676" s="34"/>
      <c r="K676" s="35"/>
      <c r="L676" s="32"/>
      <c r="M676" s="33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8.75" customHeight="1" x14ac:dyDescent="0.25">
      <c r="A677" s="27">
        <v>71</v>
      </c>
      <c r="B677" s="7"/>
      <c r="C677" s="8"/>
      <c r="D677" s="8"/>
      <c r="E677" s="8"/>
      <c r="F677" s="8"/>
      <c r="G677" s="8"/>
      <c r="H677" s="8"/>
      <c r="I677" s="8"/>
      <c r="J677" s="34"/>
      <c r="K677" s="35"/>
      <c r="L677" s="32"/>
      <c r="M677" s="33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8.75" customHeight="1" x14ac:dyDescent="0.25">
      <c r="A678" s="27">
        <v>72</v>
      </c>
      <c r="B678" s="7"/>
      <c r="C678" s="8"/>
      <c r="D678" s="8"/>
      <c r="E678" s="8"/>
      <c r="F678" s="8"/>
      <c r="G678" s="8"/>
      <c r="H678" s="8"/>
      <c r="I678" s="8"/>
      <c r="J678" s="34"/>
      <c r="K678" s="35"/>
      <c r="L678" s="32"/>
      <c r="M678" s="33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8.75" customHeight="1" x14ac:dyDescent="0.25">
      <c r="A679" s="27">
        <v>73</v>
      </c>
      <c r="B679" s="7"/>
      <c r="C679" s="8"/>
      <c r="D679" s="8"/>
      <c r="E679" s="8"/>
      <c r="F679" s="8"/>
      <c r="G679" s="8"/>
      <c r="H679" s="8"/>
      <c r="I679" s="8"/>
      <c r="J679" s="34"/>
      <c r="K679" s="35"/>
      <c r="L679" s="32"/>
      <c r="M679" s="33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8.75" customHeight="1" x14ac:dyDescent="0.25">
      <c r="A680" s="27">
        <v>74</v>
      </c>
      <c r="B680" s="7"/>
      <c r="C680" s="8"/>
      <c r="D680" s="8"/>
      <c r="E680" s="8"/>
      <c r="F680" s="8"/>
      <c r="G680" s="8"/>
      <c r="H680" s="8"/>
      <c r="I680" s="8"/>
      <c r="J680" s="34"/>
      <c r="K680" s="35"/>
      <c r="L680" s="32"/>
      <c r="M680" s="33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8.75" customHeight="1" x14ac:dyDescent="0.25">
      <c r="A681" s="27">
        <v>75</v>
      </c>
      <c r="B681" s="7"/>
      <c r="C681" s="8"/>
      <c r="D681" s="8"/>
      <c r="E681" s="8"/>
      <c r="F681" s="8"/>
      <c r="G681" s="8"/>
      <c r="H681" s="8"/>
      <c r="I681" s="8"/>
      <c r="J681" s="34"/>
      <c r="K681" s="35"/>
      <c r="L681" s="32"/>
      <c r="M681" s="33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8.75" customHeight="1" x14ac:dyDescent="0.25">
      <c r="A682" s="27">
        <v>76</v>
      </c>
      <c r="B682" s="7"/>
      <c r="C682" s="8"/>
      <c r="D682" s="8"/>
      <c r="E682" s="8"/>
      <c r="F682" s="8"/>
      <c r="G682" s="8"/>
      <c r="H682" s="8"/>
      <c r="I682" s="8"/>
      <c r="J682" s="34"/>
      <c r="K682" s="35"/>
      <c r="L682" s="32"/>
      <c r="M682" s="33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8.75" customHeight="1" x14ac:dyDescent="0.25">
      <c r="A683" s="27">
        <v>77</v>
      </c>
      <c r="B683" s="7"/>
      <c r="C683" s="8"/>
      <c r="D683" s="8"/>
      <c r="E683" s="8"/>
      <c r="F683" s="8"/>
      <c r="G683" s="8"/>
      <c r="H683" s="8"/>
      <c r="I683" s="8"/>
      <c r="J683" s="34"/>
      <c r="K683" s="35"/>
      <c r="L683" s="32"/>
      <c r="M683" s="33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8.75" customHeight="1" x14ac:dyDescent="0.25">
      <c r="A684" s="27">
        <v>78</v>
      </c>
      <c r="B684" s="7"/>
      <c r="C684" s="8"/>
      <c r="D684" s="8"/>
      <c r="E684" s="8"/>
      <c r="F684" s="8"/>
      <c r="G684" s="8"/>
      <c r="H684" s="8"/>
      <c r="I684" s="8"/>
      <c r="J684" s="34"/>
      <c r="K684" s="35"/>
      <c r="L684" s="32"/>
      <c r="M684" s="33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8.75" customHeight="1" x14ac:dyDescent="0.25">
      <c r="A685" s="27">
        <v>79</v>
      </c>
      <c r="B685" s="7"/>
      <c r="C685" s="8"/>
      <c r="D685" s="8"/>
      <c r="E685" s="8"/>
      <c r="F685" s="8"/>
      <c r="G685" s="8"/>
      <c r="H685" s="8"/>
      <c r="I685" s="8"/>
      <c r="J685" s="34"/>
      <c r="K685" s="35"/>
      <c r="L685" s="32"/>
      <c r="M685" s="33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8.75" customHeight="1" x14ac:dyDescent="0.25">
      <c r="A686" s="27">
        <v>80</v>
      </c>
      <c r="B686" s="7"/>
      <c r="C686" s="8"/>
      <c r="D686" s="8"/>
      <c r="E686" s="8"/>
      <c r="F686" s="8"/>
      <c r="G686" s="8"/>
      <c r="H686" s="8"/>
      <c r="I686" s="8"/>
      <c r="J686" s="34"/>
      <c r="K686" s="35"/>
      <c r="L686" s="32"/>
      <c r="M686" s="33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8.75" customHeight="1" x14ac:dyDescent="0.25">
      <c r="A687" s="27">
        <v>81</v>
      </c>
      <c r="B687" s="7"/>
      <c r="C687" s="8"/>
      <c r="D687" s="8"/>
      <c r="E687" s="8"/>
      <c r="F687" s="8"/>
      <c r="G687" s="8"/>
      <c r="H687" s="8"/>
      <c r="I687" s="8"/>
      <c r="J687" s="34"/>
      <c r="K687" s="35"/>
      <c r="L687" s="32"/>
      <c r="M687" s="33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8.75" customHeight="1" x14ac:dyDescent="0.25">
      <c r="A688" s="27">
        <v>82</v>
      </c>
      <c r="B688" s="7"/>
      <c r="C688" s="8"/>
      <c r="D688" s="8"/>
      <c r="E688" s="8"/>
      <c r="F688" s="8"/>
      <c r="G688" s="8"/>
      <c r="H688" s="8"/>
      <c r="I688" s="8"/>
      <c r="J688" s="34"/>
      <c r="K688" s="35"/>
      <c r="L688" s="32"/>
      <c r="M688" s="33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8.75" customHeight="1" x14ac:dyDescent="0.25">
      <c r="A689" s="27">
        <v>83</v>
      </c>
      <c r="B689" s="7"/>
      <c r="C689" s="8"/>
      <c r="D689" s="8"/>
      <c r="E689" s="8"/>
      <c r="F689" s="8"/>
      <c r="G689" s="8"/>
      <c r="H689" s="8"/>
      <c r="I689" s="8"/>
      <c r="J689" s="34"/>
      <c r="K689" s="35"/>
      <c r="L689" s="32"/>
      <c r="M689" s="33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8.75" customHeight="1" x14ac:dyDescent="0.25">
      <c r="A690" s="27">
        <v>84</v>
      </c>
      <c r="B690" s="7"/>
      <c r="C690" s="8"/>
      <c r="D690" s="8"/>
      <c r="E690" s="8"/>
      <c r="F690" s="8"/>
      <c r="G690" s="8"/>
      <c r="H690" s="8"/>
      <c r="I690" s="8"/>
      <c r="J690" s="34"/>
      <c r="K690" s="35"/>
      <c r="L690" s="32"/>
      <c r="M690" s="33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8.75" customHeight="1" x14ac:dyDescent="0.25">
      <c r="A691" s="27">
        <v>85</v>
      </c>
      <c r="B691" s="7"/>
      <c r="C691" s="8"/>
      <c r="D691" s="8"/>
      <c r="E691" s="8"/>
      <c r="F691" s="8"/>
      <c r="G691" s="8"/>
      <c r="H691" s="8"/>
      <c r="I691" s="8"/>
      <c r="J691" s="34"/>
      <c r="K691" s="35"/>
      <c r="L691" s="32"/>
      <c r="M691" s="33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8.75" customHeight="1" x14ac:dyDescent="0.25">
      <c r="A692" s="27">
        <v>86</v>
      </c>
      <c r="B692" s="7"/>
      <c r="C692" s="8"/>
      <c r="D692" s="8"/>
      <c r="E692" s="8"/>
      <c r="F692" s="8"/>
      <c r="G692" s="8"/>
      <c r="H692" s="8"/>
      <c r="I692" s="8"/>
      <c r="J692" s="34"/>
      <c r="K692" s="35"/>
      <c r="L692" s="32"/>
      <c r="M692" s="33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8.75" customHeight="1" x14ac:dyDescent="0.25">
      <c r="A693" s="27">
        <v>87</v>
      </c>
      <c r="B693" s="7"/>
      <c r="C693" s="8"/>
      <c r="D693" s="8"/>
      <c r="E693" s="8"/>
      <c r="F693" s="8"/>
      <c r="G693" s="8"/>
      <c r="H693" s="8"/>
      <c r="I693" s="8"/>
      <c r="J693" s="34"/>
      <c r="K693" s="35"/>
      <c r="L693" s="32"/>
      <c r="M693" s="33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8.75" customHeight="1" x14ac:dyDescent="0.25">
      <c r="A694" s="27">
        <v>88</v>
      </c>
      <c r="B694" s="7"/>
      <c r="C694" s="8"/>
      <c r="D694" s="8"/>
      <c r="E694" s="8"/>
      <c r="F694" s="8"/>
      <c r="G694" s="8"/>
      <c r="H694" s="8"/>
      <c r="I694" s="8"/>
      <c r="J694" s="34"/>
      <c r="K694" s="35"/>
      <c r="L694" s="32"/>
      <c r="M694" s="33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8.75" customHeight="1" x14ac:dyDescent="0.25">
      <c r="A695" s="27">
        <v>89</v>
      </c>
      <c r="B695" s="7"/>
      <c r="C695" s="8"/>
      <c r="D695" s="8"/>
      <c r="E695" s="8"/>
      <c r="F695" s="8"/>
      <c r="G695" s="8"/>
      <c r="H695" s="8"/>
      <c r="I695" s="8"/>
      <c r="J695" s="34"/>
      <c r="K695" s="35"/>
      <c r="L695" s="32"/>
      <c r="M695" s="33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8.75" customHeight="1" x14ac:dyDescent="0.25">
      <c r="A696" s="27">
        <v>90</v>
      </c>
      <c r="B696" s="7"/>
      <c r="C696" s="8"/>
      <c r="D696" s="8"/>
      <c r="E696" s="8"/>
      <c r="F696" s="8"/>
      <c r="G696" s="8"/>
      <c r="H696" s="8"/>
      <c r="I696" s="8"/>
      <c r="J696" s="34"/>
      <c r="K696" s="35"/>
      <c r="L696" s="32"/>
      <c r="M696" s="33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8.75" customHeight="1" x14ac:dyDescent="0.25">
      <c r="A697" s="27">
        <v>91</v>
      </c>
      <c r="B697" s="7"/>
      <c r="C697" s="8"/>
      <c r="D697" s="8"/>
      <c r="E697" s="8"/>
      <c r="F697" s="8"/>
      <c r="G697" s="8"/>
      <c r="H697" s="8"/>
      <c r="I697" s="8"/>
      <c r="J697" s="34"/>
      <c r="K697" s="35"/>
      <c r="L697" s="32"/>
      <c r="M697" s="33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8.75" customHeight="1" x14ac:dyDescent="0.25">
      <c r="A698" s="27">
        <v>92</v>
      </c>
      <c r="B698" s="7"/>
      <c r="C698" s="8"/>
      <c r="D698" s="8"/>
      <c r="E698" s="8"/>
      <c r="F698" s="8"/>
      <c r="G698" s="8"/>
      <c r="H698" s="8"/>
      <c r="I698" s="8"/>
      <c r="J698" s="34"/>
      <c r="K698" s="35"/>
      <c r="L698" s="32"/>
      <c r="M698" s="33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8.75" customHeight="1" x14ac:dyDescent="0.25">
      <c r="A699" s="27">
        <v>93</v>
      </c>
      <c r="B699" s="7"/>
      <c r="C699" s="8"/>
      <c r="D699" s="8"/>
      <c r="E699" s="8"/>
      <c r="F699" s="8"/>
      <c r="G699" s="8"/>
      <c r="H699" s="8"/>
      <c r="I699" s="8"/>
      <c r="J699" s="34"/>
      <c r="K699" s="35"/>
      <c r="L699" s="32"/>
      <c r="M699" s="33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8.75" customHeight="1" x14ac:dyDescent="0.25">
      <c r="A700" s="27">
        <v>94</v>
      </c>
      <c r="B700" s="7"/>
      <c r="C700" s="8"/>
      <c r="D700" s="8"/>
      <c r="E700" s="8"/>
      <c r="F700" s="8"/>
      <c r="G700" s="8"/>
      <c r="H700" s="8"/>
      <c r="I700" s="8"/>
      <c r="J700" s="34"/>
      <c r="K700" s="35"/>
      <c r="L700" s="32"/>
      <c r="M700" s="33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8.75" customHeight="1" x14ac:dyDescent="0.25">
      <c r="A701" s="27">
        <v>95</v>
      </c>
      <c r="B701" s="7"/>
      <c r="C701" s="8"/>
      <c r="D701" s="8"/>
      <c r="E701" s="8"/>
      <c r="F701" s="8"/>
      <c r="G701" s="8"/>
      <c r="H701" s="8"/>
      <c r="I701" s="8"/>
      <c r="J701" s="34"/>
      <c r="K701" s="35"/>
      <c r="L701" s="32"/>
      <c r="M701" s="33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8.75" customHeight="1" x14ac:dyDescent="0.25">
      <c r="A702" s="27">
        <v>96</v>
      </c>
      <c r="B702" s="7"/>
      <c r="C702" s="8"/>
      <c r="D702" s="8"/>
      <c r="E702" s="8"/>
      <c r="F702" s="8"/>
      <c r="G702" s="8"/>
      <c r="H702" s="8"/>
      <c r="I702" s="8"/>
      <c r="J702" s="34"/>
      <c r="K702" s="35"/>
      <c r="L702" s="32"/>
      <c r="M702" s="33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8.75" customHeight="1" x14ac:dyDescent="0.25">
      <c r="A703" s="27">
        <v>97</v>
      </c>
      <c r="B703" s="7"/>
      <c r="C703" s="8"/>
      <c r="D703" s="8"/>
      <c r="E703" s="8"/>
      <c r="F703" s="8"/>
      <c r="G703" s="8"/>
      <c r="H703" s="8"/>
      <c r="I703" s="8"/>
      <c r="J703" s="34"/>
      <c r="K703" s="35"/>
      <c r="L703" s="32"/>
      <c r="M703" s="33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8.75" customHeight="1" x14ac:dyDescent="0.25">
      <c r="A704" s="27">
        <v>98</v>
      </c>
      <c r="B704" s="7"/>
      <c r="C704" s="8"/>
      <c r="D704" s="8"/>
      <c r="E704" s="8"/>
      <c r="F704" s="8"/>
      <c r="G704" s="8"/>
      <c r="H704" s="8"/>
      <c r="I704" s="8"/>
      <c r="J704" s="34"/>
      <c r="K704" s="35"/>
      <c r="L704" s="32"/>
      <c r="M704" s="33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8.75" customHeight="1" x14ac:dyDescent="0.25">
      <c r="A705" s="27">
        <v>99</v>
      </c>
      <c r="B705" s="7"/>
      <c r="C705" s="8"/>
      <c r="D705" s="8"/>
      <c r="E705" s="8"/>
      <c r="F705" s="8"/>
      <c r="G705" s="8"/>
      <c r="H705" s="8"/>
      <c r="I705" s="8"/>
      <c r="J705" s="34"/>
      <c r="K705" s="35"/>
      <c r="L705" s="32"/>
      <c r="M705" s="33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8.75" customHeight="1" x14ac:dyDescent="0.25">
      <c r="A706" s="27">
        <v>100</v>
      </c>
      <c r="B706" s="7"/>
      <c r="C706" s="8"/>
      <c r="D706" s="8"/>
      <c r="E706" s="8"/>
      <c r="F706" s="8"/>
      <c r="G706" s="8"/>
      <c r="H706" s="8"/>
      <c r="I706" s="8"/>
      <c r="J706" s="34"/>
      <c r="K706" s="35"/>
      <c r="L706" s="32"/>
      <c r="M706" s="33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8.75" customHeight="1" x14ac:dyDescent="0.25">
      <c r="A707" s="27">
        <v>101</v>
      </c>
      <c r="B707" s="7"/>
      <c r="C707" s="8"/>
      <c r="D707" s="8"/>
      <c r="E707" s="8"/>
      <c r="F707" s="8"/>
      <c r="G707" s="8"/>
      <c r="H707" s="8"/>
      <c r="I707" s="8"/>
      <c r="J707" s="34"/>
      <c r="K707" s="35"/>
      <c r="L707" s="32"/>
      <c r="M707" s="33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8.75" customHeight="1" x14ac:dyDescent="0.25">
      <c r="A708" s="27">
        <v>102</v>
      </c>
      <c r="B708" s="7"/>
      <c r="C708" s="8"/>
      <c r="D708" s="8"/>
      <c r="E708" s="8"/>
      <c r="F708" s="8"/>
      <c r="G708" s="8"/>
      <c r="H708" s="8"/>
      <c r="I708" s="8"/>
      <c r="J708" s="34"/>
      <c r="K708" s="35"/>
      <c r="L708" s="32"/>
      <c r="M708" s="33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8.75" customHeight="1" x14ac:dyDescent="0.25">
      <c r="A709" s="27">
        <v>103</v>
      </c>
      <c r="B709" s="7"/>
      <c r="C709" s="8"/>
      <c r="D709" s="8"/>
      <c r="E709" s="8"/>
      <c r="F709" s="8"/>
      <c r="G709" s="8"/>
      <c r="H709" s="8"/>
      <c r="I709" s="8"/>
      <c r="J709" s="34"/>
      <c r="K709" s="35"/>
      <c r="L709" s="32"/>
      <c r="M709" s="33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8.75" customHeight="1" x14ac:dyDescent="0.25">
      <c r="A710" s="27">
        <v>104</v>
      </c>
      <c r="B710" s="7"/>
      <c r="C710" s="8"/>
      <c r="D710" s="8"/>
      <c r="E710" s="8"/>
      <c r="F710" s="8"/>
      <c r="G710" s="8"/>
      <c r="H710" s="8"/>
      <c r="I710" s="8"/>
      <c r="J710" s="34"/>
      <c r="K710" s="35"/>
      <c r="L710" s="32"/>
      <c r="M710" s="33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8.75" customHeight="1" x14ac:dyDescent="0.25">
      <c r="A711" s="27">
        <v>105</v>
      </c>
      <c r="B711" s="7"/>
      <c r="C711" s="8"/>
      <c r="D711" s="8"/>
      <c r="E711" s="8"/>
      <c r="F711" s="8"/>
      <c r="G711" s="8"/>
      <c r="H711" s="8"/>
      <c r="I711" s="8"/>
      <c r="J711" s="34"/>
      <c r="K711" s="35"/>
      <c r="L711" s="32"/>
      <c r="M711" s="33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8.75" customHeight="1" x14ac:dyDescent="0.25">
      <c r="A712" s="27">
        <v>106</v>
      </c>
      <c r="B712" s="7"/>
      <c r="C712" s="8"/>
      <c r="D712" s="8"/>
      <c r="E712" s="8"/>
      <c r="F712" s="8"/>
      <c r="G712" s="8"/>
      <c r="H712" s="8"/>
      <c r="I712" s="8"/>
      <c r="J712" s="34"/>
      <c r="K712" s="35"/>
      <c r="L712" s="32"/>
      <c r="M712" s="33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8.75" customHeight="1" x14ac:dyDescent="0.25">
      <c r="A713" s="27">
        <v>107</v>
      </c>
      <c r="B713" s="7"/>
      <c r="C713" s="8"/>
      <c r="D713" s="8"/>
      <c r="E713" s="8"/>
      <c r="F713" s="8"/>
      <c r="G713" s="8"/>
      <c r="H713" s="8"/>
      <c r="I713" s="8"/>
      <c r="J713" s="34"/>
      <c r="K713" s="35"/>
      <c r="L713" s="32"/>
      <c r="M713" s="33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8.75" customHeight="1" x14ac:dyDescent="0.25">
      <c r="A714" s="27">
        <v>108</v>
      </c>
      <c r="B714" s="7"/>
      <c r="C714" s="8"/>
      <c r="D714" s="8"/>
      <c r="E714" s="8"/>
      <c r="F714" s="8"/>
      <c r="G714" s="8"/>
      <c r="H714" s="8"/>
      <c r="I714" s="8"/>
      <c r="J714" s="34"/>
      <c r="K714" s="35"/>
      <c r="L714" s="32"/>
      <c r="M714" s="33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8.75" customHeight="1" x14ac:dyDescent="0.25">
      <c r="A715" s="27">
        <v>109</v>
      </c>
      <c r="B715" s="7"/>
      <c r="C715" s="8"/>
      <c r="D715" s="8"/>
      <c r="E715" s="8"/>
      <c r="F715" s="8"/>
      <c r="G715" s="8"/>
      <c r="H715" s="8"/>
      <c r="I715" s="8"/>
      <c r="J715" s="34"/>
      <c r="K715" s="35"/>
      <c r="L715" s="32"/>
      <c r="M715" s="33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8.75" customHeight="1" x14ac:dyDescent="0.25">
      <c r="A716" s="27">
        <v>110</v>
      </c>
      <c r="B716" s="7"/>
      <c r="C716" s="8"/>
      <c r="D716" s="8"/>
      <c r="E716" s="8"/>
      <c r="F716" s="8"/>
      <c r="G716" s="8"/>
      <c r="H716" s="8"/>
      <c r="I716" s="8"/>
      <c r="J716" s="34"/>
      <c r="K716" s="35"/>
      <c r="L716" s="32"/>
      <c r="M716" s="33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8.75" customHeight="1" x14ac:dyDescent="0.25">
      <c r="A717" s="27">
        <v>111</v>
      </c>
      <c r="B717" s="7"/>
      <c r="C717" s="8"/>
      <c r="D717" s="8"/>
      <c r="E717" s="8"/>
      <c r="F717" s="8"/>
      <c r="G717" s="8"/>
      <c r="H717" s="8"/>
      <c r="I717" s="8"/>
      <c r="J717" s="34"/>
      <c r="K717" s="35"/>
      <c r="L717" s="32"/>
      <c r="M717" s="33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8.75" customHeight="1" x14ac:dyDescent="0.25">
      <c r="A718" s="27">
        <v>112</v>
      </c>
      <c r="B718" s="7"/>
      <c r="C718" s="8"/>
      <c r="D718" s="8"/>
      <c r="E718" s="8"/>
      <c r="F718" s="8"/>
      <c r="G718" s="8"/>
      <c r="H718" s="8"/>
      <c r="I718" s="8"/>
      <c r="J718" s="34"/>
      <c r="K718" s="35"/>
      <c r="L718" s="32"/>
      <c r="M718" s="33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8.75" customHeight="1" x14ac:dyDescent="0.25">
      <c r="A719" s="27">
        <v>113</v>
      </c>
      <c r="B719" s="7"/>
      <c r="C719" s="8"/>
      <c r="D719" s="8"/>
      <c r="E719" s="8"/>
      <c r="F719" s="8"/>
      <c r="G719" s="8"/>
      <c r="H719" s="8"/>
      <c r="I719" s="8"/>
      <c r="J719" s="34"/>
      <c r="K719" s="35"/>
      <c r="L719" s="32"/>
      <c r="M719" s="33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8.75" customHeight="1" x14ac:dyDescent="0.25">
      <c r="A720" s="27">
        <v>114</v>
      </c>
      <c r="B720" s="7"/>
      <c r="C720" s="8"/>
      <c r="D720" s="8"/>
      <c r="E720" s="8"/>
      <c r="F720" s="8"/>
      <c r="G720" s="8"/>
      <c r="H720" s="8"/>
      <c r="I720" s="8"/>
      <c r="J720" s="34"/>
      <c r="K720" s="35"/>
      <c r="L720" s="32"/>
      <c r="M720" s="33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8.75" customHeight="1" x14ac:dyDescent="0.25">
      <c r="A721" s="27">
        <v>115</v>
      </c>
      <c r="B721" s="7"/>
      <c r="C721" s="8"/>
      <c r="D721" s="8"/>
      <c r="E721" s="8"/>
      <c r="F721" s="8"/>
      <c r="G721" s="8"/>
      <c r="H721" s="8"/>
      <c r="I721" s="8"/>
      <c r="J721" s="34"/>
      <c r="K721" s="35"/>
      <c r="L721" s="32"/>
      <c r="M721" s="33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8.75" customHeight="1" x14ac:dyDescent="0.25">
      <c r="A722" s="27">
        <v>116</v>
      </c>
      <c r="B722" s="7"/>
      <c r="C722" s="8"/>
      <c r="D722" s="8"/>
      <c r="E722" s="8"/>
      <c r="F722" s="8"/>
      <c r="G722" s="8"/>
      <c r="H722" s="8"/>
      <c r="I722" s="8"/>
      <c r="J722" s="34"/>
      <c r="K722" s="35"/>
      <c r="L722" s="32"/>
      <c r="M722" s="33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8.75" customHeight="1" x14ac:dyDescent="0.25">
      <c r="A723" s="27">
        <v>117</v>
      </c>
      <c r="B723" s="7"/>
      <c r="C723" s="8"/>
      <c r="D723" s="8"/>
      <c r="E723" s="8"/>
      <c r="F723" s="8"/>
      <c r="G723" s="8"/>
      <c r="H723" s="8"/>
      <c r="I723" s="8"/>
      <c r="J723" s="34"/>
      <c r="K723" s="35"/>
      <c r="L723" s="32"/>
      <c r="M723" s="33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8.75" customHeight="1" x14ac:dyDescent="0.25">
      <c r="A724" s="27">
        <v>118</v>
      </c>
      <c r="B724" s="7"/>
      <c r="C724" s="8"/>
      <c r="D724" s="8"/>
      <c r="E724" s="8"/>
      <c r="F724" s="8"/>
      <c r="G724" s="8"/>
      <c r="H724" s="8"/>
      <c r="I724" s="8"/>
      <c r="J724" s="34"/>
      <c r="K724" s="35"/>
      <c r="L724" s="32"/>
      <c r="M724" s="33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8.75" customHeight="1" x14ac:dyDescent="0.25">
      <c r="A725" s="27">
        <v>119</v>
      </c>
      <c r="B725" s="7"/>
      <c r="C725" s="8"/>
      <c r="D725" s="8"/>
      <c r="E725" s="8"/>
      <c r="F725" s="8"/>
      <c r="G725" s="8"/>
      <c r="H725" s="8"/>
      <c r="I725" s="8"/>
      <c r="J725" s="34"/>
      <c r="K725" s="35"/>
      <c r="L725" s="32"/>
      <c r="M725" s="33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8.75" customHeight="1" x14ac:dyDescent="0.25">
      <c r="A726" s="27">
        <v>120</v>
      </c>
      <c r="B726" s="7"/>
      <c r="C726" s="8"/>
      <c r="D726" s="8"/>
      <c r="E726" s="8"/>
      <c r="F726" s="8"/>
      <c r="G726" s="8"/>
      <c r="H726" s="8"/>
      <c r="I726" s="8"/>
      <c r="J726" s="34"/>
      <c r="K726" s="35"/>
      <c r="L726" s="32"/>
      <c r="M726" s="33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8.75" customHeight="1" x14ac:dyDescent="0.25">
      <c r="A727" s="27">
        <v>121</v>
      </c>
      <c r="B727" s="7"/>
      <c r="C727" s="8"/>
      <c r="D727" s="8"/>
      <c r="E727" s="8"/>
      <c r="F727" s="8"/>
      <c r="G727" s="8"/>
      <c r="H727" s="8"/>
      <c r="I727" s="8"/>
      <c r="J727" s="34"/>
      <c r="K727" s="35"/>
      <c r="L727" s="32"/>
      <c r="M727" s="33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8.75" customHeight="1" x14ac:dyDescent="0.25">
      <c r="A728" s="27">
        <v>122</v>
      </c>
      <c r="B728" s="7"/>
      <c r="C728" s="8"/>
      <c r="D728" s="8"/>
      <c r="E728" s="8"/>
      <c r="F728" s="8"/>
      <c r="G728" s="8"/>
      <c r="H728" s="8"/>
      <c r="I728" s="8"/>
      <c r="J728" s="34"/>
      <c r="K728" s="35"/>
      <c r="L728" s="32"/>
      <c r="M728" s="33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8.75" customHeight="1" x14ac:dyDescent="0.25">
      <c r="A729" s="27">
        <v>123</v>
      </c>
      <c r="B729" s="7"/>
      <c r="C729" s="8"/>
      <c r="D729" s="8"/>
      <c r="E729" s="8"/>
      <c r="F729" s="8"/>
      <c r="G729" s="8"/>
      <c r="H729" s="8"/>
      <c r="I729" s="8"/>
      <c r="J729" s="34"/>
      <c r="K729" s="35"/>
      <c r="L729" s="32"/>
      <c r="M729" s="33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8.75" customHeight="1" x14ac:dyDescent="0.25">
      <c r="A730" s="27">
        <v>124</v>
      </c>
      <c r="B730" s="7"/>
      <c r="C730" s="8"/>
      <c r="D730" s="8"/>
      <c r="E730" s="8"/>
      <c r="F730" s="8"/>
      <c r="G730" s="8"/>
      <c r="H730" s="8"/>
      <c r="I730" s="8"/>
      <c r="J730" s="34"/>
      <c r="K730" s="35"/>
      <c r="L730" s="32"/>
      <c r="M730" s="33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8.75" customHeight="1" x14ac:dyDescent="0.25">
      <c r="A731" s="27">
        <v>125</v>
      </c>
      <c r="B731" s="7"/>
      <c r="C731" s="8"/>
      <c r="D731" s="8"/>
      <c r="E731" s="8"/>
      <c r="F731" s="8"/>
      <c r="G731" s="8"/>
      <c r="H731" s="8"/>
      <c r="I731" s="8"/>
      <c r="J731" s="34"/>
      <c r="K731" s="35"/>
      <c r="L731" s="32"/>
      <c r="M731" s="33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8.75" customHeight="1" x14ac:dyDescent="0.25">
      <c r="A732" s="27">
        <v>126</v>
      </c>
      <c r="B732" s="7"/>
      <c r="C732" s="8"/>
      <c r="D732" s="8"/>
      <c r="E732" s="8"/>
      <c r="F732" s="8"/>
      <c r="G732" s="8"/>
      <c r="H732" s="8"/>
      <c r="I732" s="8"/>
      <c r="J732" s="34"/>
      <c r="K732" s="35"/>
      <c r="L732" s="32"/>
      <c r="M732" s="33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8.75" customHeight="1" x14ac:dyDescent="0.25">
      <c r="A733" s="27">
        <v>127</v>
      </c>
      <c r="B733" s="7"/>
      <c r="C733" s="8"/>
      <c r="D733" s="8"/>
      <c r="E733" s="8"/>
      <c r="F733" s="8"/>
      <c r="G733" s="8"/>
      <c r="H733" s="8"/>
      <c r="I733" s="8"/>
      <c r="J733" s="34"/>
      <c r="K733" s="35"/>
      <c r="L733" s="32"/>
      <c r="M733" s="33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8.75" customHeight="1" x14ac:dyDescent="0.25">
      <c r="A734" s="27">
        <v>128</v>
      </c>
      <c r="B734" s="7"/>
      <c r="C734" s="8"/>
      <c r="D734" s="8"/>
      <c r="E734" s="8"/>
      <c r="F734" s="8"/>
      <c r="G734" s="8"/>
      <c r="H734" s="8"/>
      <c r="I734" s="8"/>
      <c r="J734" s="34"/>
      <c r="K734" s="35"/>
      <c r="L734" s="32"/>
      <c r="M734" s="33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8.75" customHeight="1" x14ac:dyDescent="0.25">
      <c r="A735" s="27">
        <v>129</v>
      </c>
      <c r="B735" s="7"/>
      <c r="C735" s="8"/>
      <c r="D735" s="8"/>
      <c r="E735" s="8"/>
      <c r="F735" s="8"/>
      <c r="G735" s="39"/>
      <c r="H735" s="8"/>
      <c r="I735" s="8"/>
      <c r="J735" s="34"/>
      <c r="K735" s="35"/>
      <c r="L735" s="32"/>
      <c r="M735" s="33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8.75" customHeight="1" x14ac:dyDescent="0.25">
      <c r="A736" s="27">
        <v>130</v>
      </c>
      <c r="B736" s="7"/>
      <c r="C736" s="8"/>
      <c r="D736" s="8"/>
      <c r="E736" s="8"/>
      <c r="F736" s="8"/>
      <c r="G736" s="8"/>
      <c r="H736" s="8"/>
      <c r="I736" s="8"/>
      <c r="J736" s="34"/>
      <c r="K736" s="35"/>
      <c r="L736" s="32"/>
      <c r="M736" s="33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8.75" customHeight="1" x14ac:dyDescent="0.25">
      <c r="A737" s="27">
        <v>131</v>
      </c>
      <c r="B737" s="7"/>
      <c r="C737" s="8"/>
      <c r="D737" s="8"/>
      <c r="E737" s="8"/>
      <c r="F737" s="8"/>
      <c r="G737" s="8"/>
      <c r="H737" s="8"/>
      <c r="I737" s="8"/>
      <c r="J737" s="34"/>
      <c r="K737" s="35"/>
      <c r="L737" s="32"/>
      <c r="M737" s="33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8.75" customHeight="1" x14ac:dyDescent="0.25">
      <c r="A738" s="27">
        <v>132</v>
      </c>
      <c r="B738" s="7"/>
      <c r="C738" s="8"/>
      <c r="D738" s="8"/>
      <c r="E738" s="8"/>
      <c r="F738" s="8"/>
      <c r="G738" s="8"/>
      <c r="H738" s="8"/>
      <c r="I738" s="8"/>
      <c r="J738" s="34"/>
      <c r="K738" s="35"/>
      <c r="L738" s="32"/>
      <c r="M738" s="33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8.75" customHeight="1" x14ac:dyDescent="0.25">
      <c r="A739" s="27">
        <v>133</v>
      </c>
      <c r="B739" s="7"/>
      <c r="C739" s="8"/>
      <c r="D739" s="8"/>
      <c r="E739" s="8"/>
      <c r="F739" s="8"/>
      <c r="G739" s="8"/>
      <c r="H739" s="8"/>
      <c r="I739" s="8"/>
      <c r="J739" s="34"/>
      <c r="K739" s="35"/>
      <c r="L739" s="32"/>
      <c r="M739" s="33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8.75" customHeight="1" x14ac:dyDescent="0.25">
      <c r="A740" s="27">
        <v>134</v>
      </c>
      <c r="B740" s="7"/>
      <c r="C740" s="8"/>
      <c r="D740" s="8"/>
      <c r="E740" s="8"/>
      <c r="F740" s="8"/>
      <c r="G740" s="8"/>
      <c r="H740" s="8"/>
      <c r="I740" s="8"/>
      <c r="J740" s="34"/>
      <c r="K740" s="35"/>
      <c r="L740" s="32"/>
      <c r="M740" s="33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8.75" customHeight="1" x14ac:dyDescent="0.25">
      <c r="A741" s="27">
        <v>135</v>
      </c>
      <c r="B741" s="7"/>
      <c r="C741" s="8"/>
      <c r="D741" s="8"/>
      <c r="E741" s="8"/>
      <c r="F741" s="8"/>
      <c r="G741" s="8"/>
      <c r="H741" s="8"/>
      <c r="I741" s="8"/>
      <c r="J741" s="34"/>
      <c r="K741" s="35"/>
      <c r="L741" s="32"/>
      <c r="M741" s="33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8.75" customHeight="1" x14ac:dyDescent="0.25">
      <c r="A742" s="27">
        <v>136</v>
      </c>
      <c r="B742" s="7"/>
      <c r="C742" s="8"/>
      <c r="D742" s="8"/>
      <c r="E742" s="8"/>
      <c r="F742" s="8"/>
      <c r="G742" s="8"/>
      <c r="H742" s="8"/>
      <c r="I742" s="8"/>
      <c r="J742" s="34"/>
      <c r="K742" s="35"/>
      <c r="L742" s="32"/>
      <c r="M742" s="33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8.75" customHeight="1" x14ac:dyDescent="0.25">
      <c r="A743" s="27">
        <v>137</v>
      </c>
      <c r="B743" s="7"/>
      <c r="C743" s="8"/>
      <c r="D743" s="8"/>
      <c r="E743" s="8"/>
      <c r="F743" s="8"/>
      <c r="G743" s="8"/>
      <c r="H743" s="8"/>
      <c r="I743" s="8"/>
      <c r="J743" s="34"/>
      <c r="K743" s="35"/>
      <c r="L743" s="32"/>
      <c r="M743" s="33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8.75" customHeight="1" x14ac:dyDescent="0.25">
      <c r="A744" s="27">
        <v>138</v>
      </c>
      <c r="B744" s="7"/>
      <c r="C744" s="8"/>
      <c r="D744" s="8"/>
      <c r="E744" s="8"/>
      <c r="F744" s="8"/>
      <c r="G744" s="8"/>
      <c r="H744" s="8"/>
      <c r="I744" s="8"/>
      <c r="J744" s="34"/>
      <c r="K744" s="35"/>
      <c r="L744" s="32"/>
      <c r="M744" s="33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8.75" customHeight="1" x14ac:dyDescent="0.25">
      <c r="A745" s="27">
        <v>139</v>
      </c>
      <c r="B745" s="7"/>
      <c r="C745" s="8"/>
      <c r="D745" s="8"/>
      <c r="E745" s="8"/>
      <c r="F745" s="8"/>
      <c r="G745" s="8"/>
      <c r="H745" s="8"/>
      <c r="I745" s="8"/>
      <c r="J745" s="34"/>
      <c r="K745" s="35"/>
      <c r="L745" s="32"/>
      <c r="M745" s="33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8.75" customHeight="1" x14ac:dyDescent="0.25">
      <c r="A746" s="27">
        <v>140</v>
      </c>
      <c r="B746" s="7"/>
      <c r="C746" s="8"/>
      <c r="D746" s="8"/>
      <c r="E746" s="8"/>
      <c r="F746" s="8"/>
      <c r="G746" s="8"/>
      <c r="H746" s="8"/>
      <c r="I746" s="8"/>
      <c r="J746" s="34"/>
      <c r="K746" s="35"/>
      <c r="L746" s="32"/>
      <c r="M746" s="33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8.75" customHeight="1" x14ac:dyDescent="0.25">
      <c r="A747" s="27">
        <v>141</v>
      </c>
      <c r="B747" s="7"/>
      <c r="C747" s="8"/>
      <c r="D747" s="8"/>
      <c r="E747" s="8"/>
      <c r="F747" s="8"/>
      <c r="G747" s="8"/>
      <c r="H747" s="8"/>
      <c r="I747" s="8"/>
      <c r="J747" s="34"/>
      <c r="K747" s="35"/>
      <c r="L747" s="32"/>
      <c r="M747" s="33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8.75" customHeight="1" x14ac:dyDescent="0.25">
      <c r="A748" s="27">
        <v>142</v>
      </c>
      <c r="B748" s="7"/>
      <c r="C748" s="8"/>
      <c r="D748" s="8"/>
      <c r="E748" s="8"/>
      <c r="F748" s="8"/>
      <c r="G748" s="8"/>
      <c r="H748" s="8"/>
      <c r="I748" s="8"/>
      <c r="J748" s="34"/>
      <c r="K748" s="35"/>
      <c r="L748" s="32"/>
      <c r="M748" s="33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8.75" customHeight="1" x14ac:dyDescent="0.25">
      <c r="A749" s="27">
        <v>143</v>
      </c>
      <c r="B749" s="7"/>
      <c r="C749" s="8"/>
      <c r="D749" s="8"/>
      <c r="E749" s="8"/>
      <c r="F749" s="8"/>
      <c r="G749" s="8"/>
      <c r="H749" s="8"/>
      <c r="I749" s="8"/>
      <c r="J749" s="34"/>
      <c r="K749" s="35"/>
      <c r="L749" s="32"/>
      <c r="M749" s="33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8.75" customHeight="1" x14ac:dyDescent="0.25">
      <c r="A750" s="27">
        <v>144</v>
      </c>
      <c r="B750" s="7"/>
      <c r="C750" s="8"/>
      <c r="D750" s="8"/>
      <c r="E750" s="8"/>
      <c r="F750" s="8"/>
      <c r="G750" s="8"/>
      <c r="H750" s="8"/>
      <c r="I750" s="8"/>
      <c r="J750" s="34"/>
      <c r="K750" s="35"/>
      <c r="L750" s="32"/>
      <c r="M750" s="33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8.75" customHeight="1" x14ac:dyDescent="0.25">
      <c r="A751" s="27">
        <v>145</v>
      </c>
      <c r="B751" s="7"/>
      <c r="C751" s="8"/>
      <c r="D751" s="8"/>
      <c r="E751" s="8"/>
      <c r="F751" s="8"/>
      <c r="G751" s="8"/>
      <c r="H751" s="8"/>
      <c r="I751" s="8"/>
      <c r="J751" s="34"/>
      <c r="K751" s="35"/>
      <c r="L751" s="32"/>
      <c r="M751" s="33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8.75" customHeight="1" x14ac:dyDescent="0.25">
      <c r="A752" s="27">
        <v>146</v>
      </c>
      <c r="B752" s="7"/>
      <c r="C752" s="8"/>
      <c r="D752" s="8"/>
      <c r="E752" s="8"/>
      <c r="F752" s="8"/>
      <c r="G752" s="8"/>
      <c r="H752" s="8"/>
      <c r="I752" s="8"/>
      <c r="J752" s="34"/>
      <c r="K752" s="35"/>
      <c r="L752" s="32"/>
      <c r="M752" s="33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8.75" customHeight="1" x14ac:dyDescent="0.25">
      <c r="A753" s="27">
        <v>147</v>
      </c>
      <c r="B753" s="7"/>
      <c r="C753" s="8"/>
      <c r="D753" s="8"/>
      <c r="E753" s="8"/>
      <c r="F753" s="8"/>
      <c r="G753" s="8"/>
      <c r="H753" s="8"/>
      <c r="I753" s="8"/>
      <c r="J753" s="34"/>
      <c r="K753" s="35"/>
      <c r="L753" s="32"/>
      <c r="M753" s="33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8.75" customHeight="1" x14ac:dyDescent="0.25">
      <c r="A754" s="27">
        <v>148</v>
      </c>
      <c r="B754" s="7"/>
      <c r="C754" s="8"/>
      <c r="D754" s="8"/>
      <c r="E754" s="8"/>
      <c r="F754" s="8"/>
      <c r="G754" s="8"/>
      <c r="H754" s="8"/>
      <c r="I754" s="8"/>
      <c r="J754" s="34"/>
      <c r="K754" s="35"/>
      <c r="L754" s="32"/>
      <c r="M754" s="33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8.75" customHeight="1" x14ac:dyDescent="0.25">
      <c r="A755" s="27">
        <v>149</v>
      </c>
      <c r="B755" s="7"/>
      <c r="C755" s="8"/>
      <c r="D755" s="8"/>
      <c r="E755" s="8"/>
      <c r="F755" s="8"/>
      <c r="G755" s="8"/>
      <c r="H755" s="8"/>
      <c r="I755" s="8"/>
      <c r="J755" s="34"/>
      <c r="K755" s="35"/>
      <c r="L755" s="32"/>
      <c r="M755" s="33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8.75" customHeight="1" x14ac:dyDescent="0.25">
      <c r="A756" s="27">
        <v>150</v>
      </c>
      <c r="B756" s="7"/>
      <c r="C756" s="8"/>
      <c r="D756" s="8"/>
      <c r="E756" s="8"/>
      <c r="F756" s="8"/>
      <c r="G756" s="8"/>
      <c r="H756" s="8"/>
      <c r="I756" s="8"/>
      <c r="J756" s="34"/>
      <c r="K756" s="35"/>
      <c r="L756" s="32"/>
      <c r="M756" s="33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8.75" customHeight="1" x14ac:dyDescent="0.25">
      <c r="A757" s="27">
        <v>151</v>
      </c>
      <c r="B757" s="7"/>
      <c r="C757" s="8"/>
      <c r="D757" s="8"/>
      <c r="E757" s="8"/>
      <c r="F757" s="8"/>
      <c r="G757" s="8"/>
      <c r="H757" s="8"/>
      <c r="I757" s="8"/>
      <c r="J757" s="34"/>
      <c r="K757" s="35"/>
      <c r="L757" s="32"/>
      <c r="M757" s="33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8.75" customHeight="1" x14ac:dyDescent="0.25">
      <c r="A758" s="27">
        <v>152</v>
      </c>
      <c r="B758" s="7"/>
      <c r="C758" s="8"/>
      <c r="D758" s="8"/>
      <c r="E758" s="8"/>
      <c r="F758" s="8"/>
      <c r="G758" s="8"/>
      <c r="H758" s="8"/>
      <c r="I758" s="8"/>
      <c r="J758" s="34"/>
      <c r="K758" s="35"/>
      <c r="L758" s="32"/>
      <c r="M758" s="33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8.75" customHeight="1" x14ac:dyDescent="0.25">
      <c r="A759" s="27">
        <v>153</v>
      </c>
      <c r="B759" s="7"/>
      <c r="C759" s="8"/>
      <c r="D759" s="8"/>
      <c r="E759" s="8"/>
      <c r="F759" s="8"/>
      <c r="G759" s="8"/>
      <c r="H759" s="8"/>
      <c r="I759" s="8"/>
      <c r="J759" s="34"/>
      <c r="K759" s="35"/>
      <c r="L759" s="32"/>
      <c r="M759" s="33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8.75" customHeight="1" x14ac:dyDescent="0.25">
      <c r="A760" s="27">
        <v>154</v>
      </c>
      <c r="B760" s="7"/>
      <c r="C760" s="8"/>
      <c r="D760" s="8"/>
      <c r="E760" s="8"/>
      <c r="F760" s="8"/>
      <c r="G760" s="8"/>
      <c r="H760" s="8"/>
      <c r="I760" s="8"/>
      <c r="J760" s="34"/>
      <c r="K760" s="35"/>
      <c r="L760" s="32"/>
      <c r="M760" s="33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8.75" customHeight="1" x14ac:dyDescent="0.25">
      <c r="A761" s="27">
        <v>155</v>
      </c>
      <c r="B761" s="7"/>
      <c r="C761" s="8"/>
      <c r="D761" s="8"/>
      <c r="E761" s="8"/>
      <c r="F761" s="8"/>
      <c r="G761" s="8"/>
      <c r="H761" s="8"/>
      <c r="I761" s="8"/>
      <c r="J761" s="34"/>
      <c r="K761" s="35"/>
      <c r="L761" s="32"/>
      <c r="M761" s="33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8.75" customHeight="1" x14ac:dyDescent="0.25">
      <c r="A762" s="27">
        <v>156</v>
      </c>
      <c r="B762" s="7"/>
      <c r="C762" s="8"/>
      <c r="D762" s="8"/>
      <c r="E762" s="8"/>
      <c r="F762" s="8"/>
      <c r="G762" s="8"/>
      <c r="H762" s="8"/>
      <c r="I762" s="8"/>
      <c r="J762" s="34"/>
      <c r="K762" s="35"/>
      <c r="L762" s="32"/>
      <c r="M762" s="33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8.75" customHeight="1" x14ac:dyDescent="0.25">
      <c r="A763" s="27">
        <v>157</v>
      </c>
      <c r="B763" s="7"/>
      <c r="C763" s="8"/>
      <c r="D763" s="8"/>
      <c r="E763" s="8"/>
      <c r="F763" s="8"/>
      <c r="G763" s="8"/>
      <c r="H763" s="8"/>
      <c r="I763" s="8"/>
      <c r="J763" s="34"/>
      <c r="K763" s="35"/>
      <c r="L763" s="32"/>
      <c r="M763" s="33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8.75" customHeight="1" x14ac:dyDescent="0.25">
      <c r="A764" s="27">
        <v>158</v>
      </c>
      <c r="B764" s="7"/>
      <c r="C764" s="8"/>
      <c r="D764" s="8"/>
      <c r="E764" s="8"/>
      <c r="F764" s="8"/>
      <c r="G764" s="8"/>
      <c r="H764" s="8"/>
      <c r="I764" s="8"/>
      <c r="J764" s="34"/>
      <c r="K764" s="35"/>
      <c r="L764" s="32"/>
      <c r="M764" s="33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8.75" customHeight="1" x14ac:dyDescent="0.25">
      <c r="A765" s="27">
        <v>159</v>
      </c>
      <c r="B765" s="7"/>
      <c r="C765" s="8"/>
      <c r="D765" s="8"/>
      <c r="E765" s="8"/>
      <c r="F765" s="8"/>
      <c r="G765" s="8"/>
      <c r="H765" s="8"/>
      <c r="I765" s="8"/>
      <c r="J765" s="34"/>
      <c r="K765" s="35"/>
      <c r="L765" s="32"/>
      <c r="M765" s="33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8.75" customHeight="1" x14ac:dyDescent="0.25">
      <c r="A766" s="27">
        <v>160</v>
      </c>
      <c r="B766" s="7"/>
      <c r="C766" s="8"/>
      <c r="D766" s="8"/>
      <c r="E766" s="8"/>
      <c r="F766" s="8"/>
      <c r="G766" s="8"/>
      <c r="H766" s="8"/>
      <c r="I766" s="8"/>
      <c r="J766" s="34"/>
      <c r="K766" s="35"/>
      <c r="L766" s="32"/>
      <c r="M766" s="33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8.75" customHeight="1" x14ac:dyDescent="0.25">
      <c r="A767" s="27">
        <v>161</v>
      </c>
      <c r="B767" s="7"/>
      <c r="C767" s="8"/>
      <c r="D767" s="8"/>
      <c r="E767" s="8"/>
      <c r="F767" s="8"/>
      <c r="G767" s="8"/>
      <c r="H767" s="8"/>
      <c r="I767" s="8"/>
      <c r="J767" s="34"/>
      <c r="K767" s="35"/>
      <c r="L767" s="32"/>
      <c r="M767" s="33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8.75" customHeight="1" x14ac:dyDescent="0.25">
      <c r="A768" s="27">
        <v>162</v>
      </c>
      <c r="B768" s="7"/>
      <c r="C768" s="8"/>
      <c r="D768" s="8"/>
      <c r="E768" s="8"/>
      <c r="F768" s="8"/>
      <c r="G768" s="8"/>
      <c r="H768" s="8"/>
      <c r="I768" s="8"/>
      <c r="J768" s="34"/>
      <c r="K768" s="35"/>
      <c r="L768" s="32"/>
      <c r="M768" s="33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8.75" customHeight="1" x14ac:dyDescent="0.25">
      <c r="A769" s="27">
        <v>163</v>
      </c>
      <c r="B769" s="7"/>
      <c r="C769" s="8"/>
      <c r="D769" s="8"/>
      <c r="E769" s="8"/>
      <c r="F769" s="8"/>
      <c r="G769" s="8"/>
      <c r="H769" s="8"/>
      <c r="I769" s="8"/>
      <c r="J769" s="34"/>
      <c r="K769" s="35"/>
      <c r="L769" s="32"/>
      <c r="M769" s="33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8.75" customHeight="1" x14ac:dyDescent="0.25">
      <c r="A770" s="27">
        <v>164</v>
      </c>
      <c r="B770" s="7"/>
      <c r="C770" s="8"/>
      <c r="D770" s="8"/>
      <c r="E770" s="8"/>
      <c r="F770" s="8"/>
      <c r="G770" s="8"/>
      <c r="H770" s="8"/>
      <c r="I770" s="8"/>
      <c r="J770" s="34"/>
      <c r="K770" s="35"/>
      <c r="L770" s="32"/>
      <c r="M770" s="33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8.75" customHeight="1" x14ac:dyDescent="0.25">
      <c r="A771" s="27">
        <v>165</v>
      </c>
      <c r="B771" s="7"/>
      <c r="C771" s="8"/>
      <c r="D771" s="8"/>
      <c r="E771" s="8"/>
      <c r="F771" s="8"/>
      <c r="G771" s="8"/>
      <c r="H771" s="8"/>
      <c r="I771" s="8"/>
      <c r="J771" s="34"/>
      <c r="K771" s="35"/>
      <c r="L771" s="32"/>
      <c r="M771" s="33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8.75" customHeight="1" x14ac:dyDescent="0.25">
      <c r="A772" s="27">
        <v>166</v>
      </c>
      <c r="B772" s="7"/>
      <c r="C772" s="8"/>
      <c r="D772" s="8"/>
      <c r="E772" s="8"/>
      <c r="F772" s="8"/>
      <c r="G772" s="8"/>
      <c r="H772" s="8"/>
      <c r="I772" s="8"/>
      <c r="J772" s="34"/>
      <c r="K772" s="35"/>
      <c r="L772" s="32"/>
      <c r="M772" s="33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8.75" customHeight="1" x14ac:dyDescent="0.25">
      <c r="A773" s="27">
        <v>167</v>
      </c>
      <c r="B773" s="7"/>
      <c r="C773" s="8"/>
      <c r="D773" s="8"/>
      <c r="E773" s="8"/>
      <c r="F773" s="8"/>
      <c r="G773" s="8"/>
      <c r="H773" s="8"/>
      <c r="I773" s="8"/>
      <c r="J773" s="34"/>
      <c r="K773" s="35"/>
      <c r="L773" s="32"/>
      <c r="M773" s="33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8.75" customHeight="1" x14ac:dyDescent="0.25">
      <c r="A774" s="27">
        <v>168</v>
      </c>
      <c r="B774" s="7"/>
      <c r="C774" s="8"/>
      <c r="D774" s="8"/>
      <c r="E774" s="8"/>
      <c r="F774" s="8"/>
      <c r="G774" s="8"/>
      <c r="H774" s="8"/>
      <c r="I774" s="8"/>
      <c r="J774" s="34"/>
      <c r="K774" s="35"/>
      <c r="L774" s="32"/>
      <c r="M774" s="33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8.75" customHeight="1" x14ac:dyDescent="0.25">
      <c r="A775" s="27">
        <v>169</v>
      </c>
      <c r="B775" s="7"/>
      <c r="C775" s="8"/>
      <c r="D775" s="8"/>
      <c r="E775" s="8"/>
      <c r="F775" s="8"/>
      <c r="G775" s="8"/>
      <c r="H775" s="8"/>
      <c r="I775" s="8"/>
      <c r="J775" s="34"/>
      <c r="K775" s="35"/>
      <c r="L775" s="32"/>
      <c r="M775" s="33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8.75" customHeight="1" x14ac:dyDescent="0.25">
      <c r="A776" s="27">
        <v>170</v>
      </c>
      <c r="B776" s="7"/>
      <c r="C776" s="8"/>
      <c r="D776" s="8"/>
      <c r="E776" s="8"/>
      <c r="F776" s="8"/>
      <c r="G776" s="8"/>
      <c r="H776" s="8"/>
      <c r="I776" s="8"/>
      <c r="J776" s="34"/>
      <c r="K776" s="35"/>
      <c r="L776" s="32"/>
      <c r="M776" s="33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8.75" customHeight="1" x14ac:dyDescent="0.25">
      <c r="A777" s="27">
        <v>171</v>
      </c>
      <c r="B777" s="7"/>
      <c r="C777" s="8"/>
      <c r="D777" s="8"/>
      <c r="E777" s="8"/>
      <c r="F777" s="8"/>
      <c r="G777" s="8"/>
      <c r="H777" s="8"/>
      <c r="I777" s="8"/>
      <c r="J777" s="34"/>
      <c r="K777" s="35"/>
      <c r="L777" s="32"/>
      <c r="M777" s="33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8.75" customHeight="1" x14ac:dyDescent="0.25">
      <c r="A778" s="27">
        <v>172</v>
      </c>
      <c r="B778" s="7"/>
      <c r="C778" s="8"/>
      <c r="D778" s="8"/>
      <c r="E778" s="8"/>
      <c r="F778" s="8"/>
      <c r="G778" s="8"/>
      <c r="H778" s="8"/>
      <c r="I778" s="8"/>
      <c r="J778" s="34"/>
      <c r="K778" s="35"/>
      <c r="L778" s="32"/>
      <c r="M778" s="33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8.75" customHeight="1" x14ac:dyDescent="0.25">
      <c r="A779" s="27">
        <v>173</v>
      </c>
      <c r="B779" s="7"/>
      <c r="C779" s="8"/>
      <c r="D779" s="8"/>
      <c r="E779" s="8"/>
      <c r="F779" s="8"/>
      <c r="G779" s="8"/>
      <c r="H779" s="8"/>
      <c r="I779" s="8"/>
      <c r="J779" s="34"/>
      <c r="K779" s="35"/>
      <c r="L779" s="32"/>
      <c r="M779" s="33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8.75" customHeight="1" x14ac:dyDescent="0.25">
      <c r="A780" s="27">
        <v>174</v>
      </c>
      <c r="B780" s="7"/>
      <c r="C780" s="8"/>
      <c r="D780" s="8"/>
      <c r="E780" s="8"/>
      <c r="F780" s="8"/>
      <c r="G780" s="8"/>
      <c r="H780" s="8"/>
      <c r="I780" s="8"/>
      <c r="J780" s="34"/>
      <c r="K780" s="35"/>
      <c r="L780" s="32"/>
      <c r="M780" s="33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8.75" customHeight="1" x14ac:dyDescent="0.25">
      <c r="A781" s="27">
        <v>175</v>
      </c>
      <c r="B781" s="7"/>
      <c r="C781" s="8"/>
      <c r="D781" s="8"/>
      <c r="E781" s="8"/>
      <c r="F781" s="8"/>
      <c r="G781" s="8"/>
      <c r="H781" s="8"/>
      <c r="I781" s="8"/>
      <c r="J781" s="34"/>
      <c r="K781" s="35"/>
      <c r="L781" s="32"/>
      <c r="M781" s="33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8.75" customHeight="1" x14ac:dyDescent="0.25">
      <c r="A782" s="27">
        <v>176</v>
      </c>
      <c r="B782" s="7"/>
      <c r="C782" s="8"/>
      <c r="D782" s="8"/>
      <c r="E782" s="8"/>
      <c r="F782" s="8"/>
      <c r="G782" s="8"/>
      <c r="H782" s="8"/>
      <c r="I782" s="8"/>
      <c r="J782" s="34"/>
      <c r="K782" s="35"/>
      <c r="L782" s="32"/>
      <c r="M782" s="33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8.75" customHeight="1" x14ac:dyDescent="0.25">
      <c r="A783" s="27">
        <v>177</v>
      </c>
      <c r="B783" s="7"/>
      <c r="C783" s="8"/>
      <c r="D783" s="8"/>
      <c r="E783" s="8"/>
      <c r="F783" s="8"/>
      <c r="G783" s="8"/>
      <c r="H783" s="8"/>
      <c r="I783" s="8"/>
      <c r="J783" s="34"/>
      <c r="K783" s="35"/>
      <c r="L783" s="32"/>
      <c r="M783" s="33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8.75" customHeight="1" x14ac:dyDescent="0.25">
      <c r="A784" s="27">
        <v>178</v>
      </c>
      <c r="B784" s="7"/>
      <c r="C784" s="8"/>
      <c r="D784" s="8"/>
      <c r="E784" s="8"/>
      <c r="F784" s="8"/>
      <c r="G784" s="8"/>
      <c r="H784" s="8"/>
      <c r="I784" s="8"/>
      <c r="J784" s="34"/>
      <c r="K784" s="35"/>
      <c r="L784" s="32"/>
      <c r="M784" s="33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8.75" customHeight="1" x14ac:dyDescent="0.25">
      <c r="A785" s="27">
        <v>179</v>
      </c>
      <c r="B785" s="7"/>
      <c r="C785" s="8"/>
      <c r="D785" s="8"/>
      <c r="E785" s="8"/>
      <c r="F785" s="8"/>
      <c r="G785" s="8"/>
      <c r="H785" s="8"/>
      <c r="I785" s="8"/>
      <c r="J785" s="34"/>
      <c r="K785" s="35"/>
      <c r="L785" s="32"/>
      <c r="M785" s="33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8.75" customHeight="1" x14ac:dyDescent="0.25">
      <c r="A786" s="27">
        <v>180</v>
      </c>
      <c r="B786" s="7"/>
      <c r="C786" s="8"/>
      <c r="D786" s="8"/>
      <c r="E786" s="8"/>
      <c r="F786" s="8"/>
      <c r="G786" s="8"/>
      <c r="H786" s="8"/>
      <c r="I786" s="8"/>
      <c r="J786" s="34"/>
      <c r="K786" s="35"/>
      <c r="L786" s="32"/>
      <c r="M786" s="33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8.75" customHeight="1" x14ac:dyDescent="0.25">
      <c r="A787" s="27">
        <v>181</v>
      </c>
      <c r="B787" s="7"/>
      <c r="C787" s="8"/>
      <c r="D787" s="8"/>
      <c r="E787" s="8"/>
      <c r="F787" s="8"/>
      <c r="G787" s="8"/>
      <c r="H787" s="8"/>
      <c r="I787" s="8"/>
      <c r="J787" s="34"/>
      <c r="K787" s="35"/>
      <c r="L787" s="32"/>
      <c r="M787" s="33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8.75" customHeight="1" x14ac:dyDescent="0.25">
      <c r="A788" s="27">
        <v>182</v>
      </c>
      <c r="B788" s="7"/>
      <c r="C788" s="8"/>
      <c r="D788" s="8"/>
      <c r="E788" s="8"/>
      <c r="F788" s="8"/>
      <c r="G788" s="8"/>
      <c r="H788" s="8"/>
      <c r="I788" s="8"/>
      <c r="J788" s="34"/>
      <c r="K788" s="35"/>
      <c r="L788" s="32"/>
      <c r="M788" s="33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8.75" customHeight="1" x14ac:dyDescent="0.25">
      <c r="A789" s="27">
        <v>183</v>
      </c>
      <c r="B789" s="7"/>
      <c r="C789" s="8"/>
      <c r="D789" s="8"/>
      <c r="E789" s="8"/>
      <c r="F789" s="8"/>
      <c r="G789" s="8"/>
      <c r="H789" s="8"/>
      <c r="I789" s="8"/>
      <c r="J789" s="34"/>
      <c r="K789" s="35"/>
      <c r="L789" s="32"/>
      <c r="M789" s="33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8.75" customHeight="1" x14ac:dyDescent="0.25">
      <c r="A790" s="27">
        <v>184</v>
      </c>
      <c r="B790" s="7"/>
      <c r="C790" s="8"/>
      <c r="D790" s="8"/>
      <c r="E790" s="8"/>
      <c r="F790" s="8"/>
      <c r="G790" s="8"/>
      <c r="H790" s="8"/>
      <c r="I790" s="8"/>
      <c r="J790" s="34"/>
      <c r="K790" s="35"/>
      <c r="L790" s="32"/>
      <c r="M790" s="33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8.75" customHeight="1" x14ac:dyDescent="0.25">
      <c r="A791" s="27">
        <v>185</v>
      </c>
      <c r="B791" s="7"/>
      <c r="C791" s="8"/>
      <c r="D791" s="8"/>
      <c r="E791" s="8"/>
      <c r="F791" s="8"/>
      <c r="G791" s="8"/>
      <c r="H791" s="8"/>
      <c r="I791" s="8"/>
      <c r="J791" s="34"/>
      <c r="K791" s="35"/>
      <c r="L791" s="32"/>
      <c r="M791" s="33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8.75" customHeight="1" x14ac:dyDescent="0.25">
      <c r="A792" s="27">
        <v>186</v>
      </c>
      <c r="B792" s="7"/>
      <c r="C792" s="8"/>
      <c r="D792" s="8"/>
      <c r="E792" s="8"/>
      <c r="F792" s="8"/>
      <c r="G792" s="8"/>
      <c r="H792" s="8"/>
      <c r="I792" s="8"/>
      <c r="J792" s="34"/>
      <c r="K792" s="35"/>
      <c r="L792" s="32"/>
      <c r="M792" s="33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8.75" customHeight="1" x14ac:dyDescent="0.25">
      <c r="A793" s="27">
        <v>187</v>
      </c>
      <c r="B793" s="7"/>
      <c r="C793" s="8"/>
      <c r="D793" s="8"/>
      <c r="E793" s="8"/>
      <c r="F793" s="8"/>
      <c r="G793" s="8"/>
      <c r="H793" s="8"/>
      <c r="I793" s="8"/>
      <c r="J793" s="34"/>
      <c r="K793" s="35"/>
      <c r="L793" s="32"/>
      <c r="M793" s="33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8.75" customHeight="1" x14ac:dyDescent="0.25">
      <c r="A794" s="27">
        <v>188</v>
      </c>
      <c r="B794" s="7"/>
      <c r="C794" s="8"/>
      <c r="D794" s="8"/>
      <c r="E794" s="8"/>
      <c r="F794" s="8"/>
      <c r="G794" s="8"/>
      <c r="H794" s="8"/>
      <c r="I794" s="8"/>
      <c r="J794" s="34"/>
      <c r="K794" s="35"/>
      <c r="L794" s="32"/>
      <c r="M794" s="33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8.75" customHeight="1" x14ac:dyDescent="0.25">
      <c r="A795" s="27">
        <v>189</v>
      </c>
      <c r="B795" s="7"/>
      <c r="C795" s="8"/>
      <c r="D795" s="8"/>
      <c r="E795" s="8"/>
      <c r="F795" s="8"/>
      <c r="G795" s="8"/>
      <c r="H795" s="8"/>
      <c r="I795" s="8"/>
      <c r="J795" s="34"/>
      <c r="K795" s="35"/>
      <c r="L795" s="32"/>
      <c r="M795" s="33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8.75" customHeight="1" x14ac:dyDescent="0.25">
      <c r="A796" s="27">
        <v>190</v>
      </c>
      <c r="B796" s="7"/>
      <c r="C796" s="8"/>
      <c r="D796" s="8"/>
      <c r="E796" s="8"/>
      <c r="F796" s="8"/>
      <c r="G796" s="8"/>
      <c r="H796" s="8"/>
      <c r="I796" s="8"/>
      <c r="J796" s="34"/>
      <c r="K796" s="35"/>
      <c r="L796" s="32"/>
      <c r="M796" s="33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8.75" customHeight="1" x14ac:dyDescent="0.25">
      <c r="A797" s="27">
        <v>191</v>
      </c>
      <c r="B797" s="7"/>
      <c r="C797" s="8"/>
      <c r="D797" s="8"/>
      <c r="E797" s="8"/>
      <c r="F797" s="8"/>
      <c r="G797" s="8"/>
      <c r="H797" s="8"/>
      <c r="I797" s="8"/>
      <c r="J797" s="34"/>
      <c r="K797" s="35"/>
      <c r="L797" s="32"/>
      <c r="M797" s="33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8.75" customHeight="1" x14ac:dyDescent="0.25">
      <c r="A798" s="27">
        <v>192</v>
      </c>
      <c r="B798" s="7"/>
      <c r="C798" s="8"/>
      <c r="D798" s="8"/>
      <c r="E798" s="8"/>
      <c r="F798" s="8"/>
      <c r="G798" s="8"/>
      <c r="H798" s="8"/>
      <c r="I798" s="8"/>
      <c r="J798" s="34"/>
      <c r="K798" s="35"/>
      <c r="L798" s="32"/>
      <c r="M798" s="33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8.75" customHeight="1" x14ac:dyDescent="0.25">
      <c r="A799" s="27">
        <v>193</v>
      </c>
      <c r="B799" s="7"/>
      <c r="C799" s="8"/>
      <c r="D799" s="8"/>
      <c r="E799" s="8"/>
      <c r="F799" s="8"/>
      <c r="G799" s="8"/>
      <c r="H799" s="8"/>
      <c r="I799" s="8"/>
      <c r="J799" s="34"/>
      <c r="K799" s="35"/>
      <c r="L799" s="32"/>
      <c r="M799" s="33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8.75" customHeight="1" x14ac:dyDescent="0.25">
      <c r="A800" s="27">
        <v>194</v>
      </c>
      <c r="B800" s="7"/>
      <c r="C800" s="8"/>
      <c r="D800" s="8"/>
      <c r="E800" s="8"/>
      <c r="F800" s="8"/>
      <c r="G800" s="8"/>
      <c r="H800" s="8"/>
      <c r="I800" s="8"/>
      <c r="J800" s="34"/>
      <c r="K800" s="35"/>
      <c r="L800" s="32"/>
      <c r="M800" s="33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8.75" customHeight="1" x14ac:dyDescent="0.25">
      <c r="A801" s="27">
        <v>195</v>
      </c>
      <c r="B801" s="7"/>
      <c r="C801" s="8"/>
      <c r="D801" s="8"/>
      <c r="E801" s="8"/>
      <c r="F801" s="8"/>
      <c r="G801" s="8"/>
      <c r="H801" s="8"/>
      <c r="I801" s="8"/>
      <c r="J801" s="34"/>
      <c r="K801" s="35"/>
      <c r="L801" s="32"/>
      <c r="M801" s="33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8.75" customHeight="1" x14ac:dyDescent="0.25">
      <c r="A802" s="27">
        <v>196</v>
      </c>
      <c r="B802" s="7"/>
      <c r="C802" s="8"/>
      <c r="D802" s="8"/>
      <c r="E802" s="8"/>
      <c r="F802" s="8"/>
      <c r="G802" s="8"/>
      <c r="H802" s="8"/>
      <c r="I802" s="8"/>
      <c r="J802" s="34"/>
      <c r="K802" s="35"/>
      <c r="L802" s="32"/>
      <c r="M802" s="33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8.75" customHeight="1" x14ac:dyDescent="0.25">
      <c r="A803" s="27">
        <v>197</v>
      </c>
      <c r="B803" s="7"/>
      <c r="C803" s="8"/>
      <c r="D803" s="8"/>
      <c r="E803" s="8"/>
      <c r="F803" s="8"/>
      <c r="G803" s="8"/>
      <c r="H803" s="8"/>
      <c r="I803" s="8"/>
      <c r="J803" s="34"/>
      <c r="K803" s="35"/>
      <c r="L803" s="32"/>
      <c r="M803" s="33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8.75" customHeight="1" x14ac:dyDescent="0.25">
      <c r="A804" s="27">
        <v>198</v>
      </c>
      <c r="B804" s="7"/>
      <c r="C804" s="8"/>
      <c r="D804" s="8"/>
      <c r="E804" s="8"/>
      <c r="F804" s="8"/>
      <c r="G804" s="8"/>
      <c r="H804" s="8"/>
      <c r="I804" s="8"/>
      <c r="J804" s="34"/>
      <c r="K804" s="35"/>
      <c r="L804" s="32"/>
      <c r="M804" s="33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8.75" customHeight="1" x14ac:dyDescent="0.25">
      <c r="A805" s="27">
        <v>199</v>
      </c>
      <c r="B805" s="7"/>
      <c r="C805" s="8"/>
      <c r="D805" s="8"/>
      <c r="E805" s="8"/>
      <c r="F805" s="8"/>
      <c r="G805" s="8"/>
      <c r="H805" s="8"/>
      <c r="I805" s="8"/>
      <c r="J805" s="34"/>
      <c r="K805" s="35"/>
      <c r="L805" s="32"/>
      <c r="M805" s="33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8.75" customHeight="1" x14ac:dyDescent="0.25">
      <c r="A806" s="27">
        <v>200</v>
      </c>
      <c r="B806" s="7"/>
      <c r="C806" s="8"/>
      <c r="D806" s="8"/>
      <c r="E806" s="8"/>
      <c r="F806" s="8"/>
      <c r="G806" s="8"/>
      <c r="H806" s="8"/>
      <c r="I806" s="8"/>
      <c r="J806" s="34"/>
      <c r="K806" s="35"/>
      <c r="L806" s="32"/>
      <c r="M806" s="33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8.75" customHeight="1" x14ac:dyDescent="0.25">
      <c r="A807" s="27">
        <v>201</v>
      </c>
      <c r="B807" s="7"/>
      <c r="C807" s="8"/>
      <c r="D807" s="8"/>
      <c r="E807" s="8"/>
      <c r="F807" s="8"/>
      <c r="G807" s="8"/>
      <c r="H807" s="8"/>
      <c r="I807" s="8"/>
      <c r="J807" s="34"/>
      <c r="K807" s="35"/>
      <c r="L807" s="32"/>
      <c r="M807" s="33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8.75" customHeight="1" x14ac:dyDescent="0.25">
      <c r="A808" s="27">
        <v>202</v>
      </c>
      <c r="B808" s="7"/>
      <c r="C808" s="8"/>
      <c r="D808" s="8"/>
      <c r="E808" s="8"/>
      <c r="F808" s="8"/>
      <c r="G808" s="8"/>
      <c r="H808" s="8"/>
      <c r="I808" s="8"/>
      <c r="J808" s="34"/>
      <c r="K808" s="35"/>
      <c r="L808" s="32"/>
      <c r="M808" s="33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8.75" customHeight="1" x14ac:dyDescent="0.25">
      <c r="A809" s="27">
        <v>203</v>
      </c>
      <c r="B809" s="7"/>
      <c r="C809" s="8"/>
      <c r="D809" s="8"/>
      <c r="E809" s="8"/>
      <c r="F809" s="8"/>
      <c r="G809" s="8"/>
      <c r="H809" s="8"/>
      <c r="I809" s="8"/>
      <c r="J809" s="34"/>
      <c r="K809" s="35"/>
      <c r="L809" s="32"/>
      <c r="M809" s="33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8.75" customHeight="1" x14ac:dyDescent="0.25">
      <c r="A810" s="27">
        <v>204</v>
      </c>
      <c r="B810" s="7"/>
      <c r="C810" s="8"/>
      <c r="D810" s="8"/>
      <c r="E810" s="8"/>
      <c r="F810" s="8"/>
      <c r="G810" s="8"/>
      <c r="H810" s="8"/>
      <c r="I810" s="8"/>
      <c r="J810" s="34"/>
      <c r="K810" s="35"/>
      <c r="L810" s="32"/>
      <c r="M810" s="33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8.75" customHeight="1" x14ac:dyDescent="0.25">
      <c r="A811" s="27">
        <v>205</v>
      </c>
      <c r="B811" s="7"/>
      <c r="C811" s="8"/>
      <c r="D811" s="8"/>
      <c r="E811" s="8"/>
      <c r="F811" s="8"/>
      <c r="G811" s="8"/>
      <c r="H811" s="8"/>
      <c r="I811" s="8"/>
      <c r="J811" s="34"/>
      <c r="K811" s="35"/>
      <c r="L811" s="32"/>
      <c r="M811" s="33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8.75" customHeight="1" x14ac:dyDescent="0.25">
      <c r="A812" s="27">
        <v>206</v>
      </c>
      <c r="B812" s="7"/>
      <c r="C812" s="8"/>
      <c r="D812" s="8"/>
      <c r="E812" s="8"/>
      <c r="F812" s="8"/>
      <c r="G812" s="8"/>
      <c r="H812" s="8"/>
      <c r="I812" s="8"/>
      <c r="J812" s="34"/>
      <c r="K812" s="35"/>
      <c r="L812" s="32"/>
      <c r="M812" s="33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8.75" customHeight="1" x14ac:dyDescent="0.25">
      <c r="A813" s="27">
        <v>207</v>
      </c>
      <c r="B813" s="7"/>
      <c r="C813" s="8"/>
      <c r="D813" s="8"/>
      <c r="E813" s="8"/>
      <c r="F813" s="8"/>
      <c r="G813" s="8"/>
      <c r="H813" s="8"/>
      <c r="I813" s="8"/>
      <c r="J813" s="34"/>
      <c r="K813" s="35"/>
      <c r="L813" s="32"/>
      <c r="M813" s="33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8.75" customHeight="1" x14ac:dyDescent="0.25">
      <c r="A814" s="27">
        <v>208</v>
      </c>
      <c r="B814" s="7"/>
      <c r="C814" s="8"/>
      <c r="D814" s="8"/>
      <c r="E814" s="8"/>
      <c r="F814" s="8"/>
      <c r="G814" s="8"/>
      <c r="H814" s="8"/>
      <c r="I814" s="8"/>
      <c r="J814" s="34"/>
      <c r="K814" s="35"/>
      <c r="L814" s="32"/>
      <c r="M814" s="33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8.75" customHeight="1" x14ac:dyDescent="0.25">
      <c r="A815" s="27">
        <v>209</v>
      </c>
      <c r="B815" s="7"/>
      <c r="C815" s="8"/>
      <c r="D815" s="8"/>
      <c r="E815" s="8"/>
      <c r="F815" s="8"/>
      <c r="G815" s="8"/>
      <c r="H815" s="8"/>
      <c r="I815" s="8"/>
      <c r="J815" s="34"/>
      <c r="K815" s="35"/>
      <c r="L815" s="32"/>
      <c r="M815" s="33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8.75" customHeight="1" x14ac:dyDescent="0.25">
      <c r="A816" s="27">
        <v>210</v>
      </c>
      <c r="B816" s="7"/>
      <c r="C816" s="8"/>
      <c r="D816" s="8"/>
      <c r="E816" s="8"/>
      <c r="F816" s="8"/>
      <c r="G816" s="8"/>
      <c r="H816" s="8"/>
      <c r="I816" s="8"/>
      <c r="J816" s="34"/>
      <c r="K816" s="35"/>
      <c r="L816" s="32"/>
      <c r="M816" s="33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8.75" customHeight="1" x14ac:dyDescent="0.25">
      <c r="A817" s="27">
        <v>211</v>
      </c>
      <c r="B817" s="7"/>
      <c r="C817" s="8"/>
      <c r="D817" s="8"/>
      <c r="E817" s="8"/>
      <c r="F817" s="8"/>
      <c r="G817" s="8"/>
      <c r="H817" s="8"/>
      <c r="I817" s="8"/>
      <c r="J817" s="34"/>
      <c r="K817" s="35"/>
      <c r="L817" s="32"/>
      <c r="M817" s="33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8.75" customHeight="1" x14ac:dyDescent="0.25">
      <c r="A818" s="27">
        <v>212</v>
      </c>
      <c r="B818" s="7"/>
      <c r="C818" s="8"/>
      <c r="D818" s="8"/>
      <c r="E818" s="8"/>
      <c r="F818" s="8"/>
      <c r="G818" s="8"/>
      <c r="H818" s="8"/>
      <c r="I818" s="8"/>
      <c r="J818" s="34"/>
      <c r="K818" s="35"/>
      <c r="L818" s="32"/>
      <c r="M818" s="33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8.75" customHeight="1" x14ac:dyDescent="0.25">
      <c r="A819" s="27">
        <v>213</v>
      </c>
      <c r="B819" s="7"/>
      <c r="C819" s="8"/>
      <c r="D819" s="8"/>
      <c r="E819" s="8"/>
      <c r="F819" s="8"/>
      <c r="G819" s="8"/>
      <c r="H819" s="8"/>
      <c r="I819" s="8"/>
      <c r="J819" s="34"/>
      <c r="K819" s="35"/>
      <c r="L819" s="32"/>
      <c r="M819" s="33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8.75" customHeight="1" x14ac:dyDescent="0.25">
      <c r="A820" s="27">
        <v>214</v>
      </c>
      <c r="B820" s="7"/>
      <c r="C820" s="8"/>
      <c r="D820" s="8"/>
      <c r="E820" s="8"/>
      <c r="F820" s="8"/>
      <c r="G820" s="8"/>
      <c r="H820" s="8"/>
      <c r="I820" s="8"/>
      <c r="J820" s="34"/>
      <c r="K820" s="35"/>
      <c r="L820" s="32"/>
      <c r="M820" s="33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8.75" customHeight="1" x14ac:dyDescent="0.25">
      <c r="A821" s="27">
        <v>215</v>
      </c>
      <c r="B821" s="7"/>
      <c r="C821" s="8"/>
      <c r="D821" s="8"/>
      <c r="E821" s="8"/>
      <c r="F821" s="8"/>
      <c r="G821" s="8"/>
      <c r="H821" s="8"/>
      <c r="I821" s="8"/>
      <c r="J821" s="34"/>
      <c r="K821" s="35"/>
      <c r="L821" s="32"/>
      <c r="M821" s="33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8.75" customHeight="1" x14ac:dyDescent="0.25">
      <c r="A822" s="27">
        <v>216</v>
      </c>
      <c r="B822" s="7"/>
      <c r="C822" s="8"/>
      <c r="D822" s="8"/>
      <c r="E822" s="8"/>
      <c r="F822" s="8"/>
      <c r="G822" s="8"/>
      <c r="H822" s="8"/>
      <c r="I822" s="8"/>
      <c r="J822" s="34"/>
      <c r="K822" s="35"/>
      <c r="L822" s="32"/>
      <c r="M822" s="33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8.75" customHeight="1" x14ac:dyDescent="0.25">
      <c r="A823" s="27">
        <v>217</v>
      </c>
      <c r="B823" s="7"/>
      <c r="C823" s="8"/>
      <c r="D823" s="8"/>
      <c r="E823" s="8"/>
      <c r="F823" s="8"/>
      <c r="G823" s="8"/>
      <c r="H823" s="8"/>
      <c r="I823" s="8"/>
      <c r="J823" s="34"/>
      <c r="K823" s="35"/>
      <c r="L823" s="32"/>
      <c r="M823" s="33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8.75" customHeight="1" x14ac:dyDescent="0.25">
      <c r="A824" s="27">
        <v>218</v>
      </c>
      <c r="B824" s="7"/>
      <c r="C824" s="8"/>
      <c r="D824" s="8"/>
      <c r="E824" s="8"/>
      <c r="F824" s="8"/>
      <c r="G824" s="8"/>
      <c r="H824" s="8"/>
      <c r="I824" s="8"/>
      <c r="J824" s="34"/>
      <c r="K824" s="35"/>
      <c r="L824" s="32"/>
      <c r="M824" s="33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8.75" customHeight="1" x14ac:dyDescent="0.25">
      <c r="A825" s="27">
        <v>219</v>
      </c>
      <c r="B825" s="7"/>
      <c r="C825" s="8"/>
      <c r="D825" s="8"/>
      <c r="E825" s="8"/>
      <c r="F825" s="8"/>
      <c r="G825" s="8"/>
      <c r="H825" s="8"/>
      <c r="I825" s="8"/>
      <c r="J825" s="34"/>
      <c r="K825" s="35"/>
      <c r="L825" s="32"/>
      <c r="M825" s="33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8.75" customHeight="1" x14ac:dyDescent="0.25">
      <c r="A826" s="27">
        <v>220</v>
      </c>
      <c r="B826" s="7"/>
      <c r="C826" s="8"/>
      <c r="D826" s="8"/>
      <c r="E826" s="8"/>
      <c r="F826" s="8"/>
      <c r="G826" s="8"/>
      <c r="H826" s="8"/>
      <c r="I826" s="8"/>
      <c r="J826" s="34"/>
      <c r="K826" s="35"/>
      <c r="L826" s="32"/>
      <c r="M826" s="33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8.75" customHeight="1" x14ac:dyDescent="0.25">
      <c r="A827" s="27">
        <v>221</v>
      </c>
      <c r="B827" s="7"/>
      <c r="C827" s="8"/>
      <c r="D827" s="8"/>
      <c r="E827" s="8"/>
      <c r="F827" s="8"/>
      <c r="G827" s="8"/>
      <c r="H827" s="8"/>
      <c r="I827" s="8"/>
      <c r="J827" s="34"/>
      <c r="K827" s="35"/>
      <c r="L827" s="32"/>
      <c r="M827" s="33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8.75" customHeight="1" x14ac:dyDescent="0.25">
      <c r="A828" s="27">
        <v>222</v>
      </c>
      <c r="B828" s="7"/>
      <c r="C828" s="8"/>
      <c r="D828" s="8"/>
      <c r="E828" s="8"/>
      <c r="F828" s="8"/>
      <c r="G828" s="8"/>
      <c r="H828" s="8"/>
      <c r="I828" s="8"/>
      <c r="J828" s="34"/>
      <c r="K828" s="35"/>
      <c r="L828" s="32"/>
      <c r="M828" s="33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8.75" customHeight="1" x14ac:dyDescent="0.25">
      <c r="A829" s="27">
        <v>223</v>
      </c>
      <c r="B829" s="7"/>
      <c r="C829" s="8"/>
      <c r="D829" s="8"/>
      <c r="E829" s="8"/>
      <c r="F829" s="8"/>
      <c r="G829" s="8"/>
      <c r="H829" s="8"/>
      <c r="I829" s="8"/>
      <c r="J829" s="34"/>
      <c r="K829" s="35"/>
      <c r="L829" s="32"/>
      <c r="M829" s="33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8.75" customHeight="1" x14ac:dyDescent="0.25">
      <c r="A830" s="27">
        <v>224</v>
      </c>
      <c r="B830" s="7"/>
      <c r="C830" s="8"/>
      <c r="D830" s="8"/>
      <c r="E830" s="8"/>
      <c r="F830" s="8"/>
      <c r="G830" s="8"/>
      <c r="H830" s="8"/>
      <c r="I830" s="8"/>
      <c r="J830" s="34"/>
      <c r="K830" s="35"/>
      <c r="L830" s="32"/>
      <c r="M830" s="33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8.75" customHeight="1" x14ac:dyDescent="0.25">
      <c r="A831" s="27">
        <v>225</v>
      </c>
      <c r="B831" s="7"/>
      <c r="C831" s="8"/>
      <c r="D831" s="8"/>
      <c r="E831" s="8"/>
      <c r="F831" s="8"/>
      <c r="G831" s="8"/>
      <c r="H831" s="8"/>
      <c r="I831" s="8"/>
      <c r="J831" s="34"/>
      <c r="K831" s="35"/>
      <c r="L831" s="32"/>
      <c r="M831" s="33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8.75" customHeight="1" x14ac:dyDescent="0.25">
      <c r="A832" s="27">
        <v>226</v>
      </c>
      <c r="B832" s="7"/>
      <c r="C832" s="8"/>
      <c r="D832" s="8"/>
      <c r="E832" s="8"/>
      <c r="F832" s="8"/>
      <c r="G832" s="8"/>
      <c r="H832" s="8"/>
      <c r="I832" s="8"/>
      <c r="J832" s="34"/>
      <c r="K832" s="35"/>
      <c r="L832" s="32"/>
      <c r="M832" s="33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8.75" customHeight="1" x14ac:dyDescent="0.25">
      <c r="A833" s="27">
        <v>227</v>
      </c>
      <c r="B833" s="7"/>
      <c r="C833" s="8"/>
      <c r="D833" s="8"/>
      <c r="E833" s="8"/>
      <c r="F833" s="8"/>
      <c r="G833" s="8"/>
      <c r="H833" s="8"/>
      <c r="I833" s="8"/>
      <c r="J833" s="34"/>
      <c r="K833" s="35"/>
      <c r="L833" s="32"/>
      <c r="M833" s="33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8.75" customHeight="1" x14ac:dyDescent="0.25">
      <c r="A834" s="27">
        <v>228</v>
      </c>
      <c r="B834" s="7"/>
      <c r="C834" s="8"/>
      <c r="D834" s="8"/>
      <c r="E834" s="8"/>
      <c r="F834" s="8"/>
      <c r="G834" s="8"/>
      <c r="H834" s="8"/>
      <c r="I834" s="8"/>
      <c r="J834" s="34"/>
      <c r="K834" s="35"/>
      <c r="L834" s="32"/>
      <c r="M834" s="33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8.75" customHeight="1" x14ac:dyDescent="0.25">
      <c r="A835" s="27">
        <v>229</v>
      </c>
      <c r="B835" s="7"/>
      <c r="C835" s="8"/>
      <c r="D835" s="8"/>
      <c r="E835" s="8"/>
      <c r="F835" s="8"/>
      <c r="G835" s="39"/>
      <c r="H835" s="8"/>
      <c r="I835" s="8"/>
      <c r="J835" s="34"/>
      <c r="K835" s="35"/>
      <c r="L835" s="32"/>
      <c r="M835" s="33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8.75" customHeight="1" x14ac:dyDescent="0.25">
      <c r="A836" s="27">
        <v>230</v>
      </c>
      <c r="B836" s="7"/>
      <c r="C836" s="8"/>
      <c r="D836" s="8"/>
      <c r="E836" s="8"/>
      <c r="F836" s="8"/>
      <c r="G836" s="8"/>
      <c r="H836" s="8"/>
      <c r="I836" s="8"/>
      <c r="J836" s="34"/>
      <c r="K836" s="35"/>
      <c r="L836" s="32"/>
      <c r="M836" s="33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8.75" customHeight="1" x14ac:dyDescent="0.25">
      <c r="A837" s="27">
        <v>231</v>
      </c>
      <c r="B837" s="7"/>
      <c r="C837" s="8"/>
      <c r="D837" s="8"/>
      <c r="E837" s="8"/>
      <c r="F837" s="8"/>
      <c r="G837" s="8"/>
      <c r="H837" s="8"/>
      <c r="I837" s="8"/>
      <c r="J837" s="34"/>
      <c r="K837" s="35"/>
      <c r="L837" s="32"/>
      <c r="M837" s="33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8.75" customHeight="1" x14ac:dyDescent="0.25">
      <c r="A838" s="27">
        <v>232</v>
      </c>
      <c r="B838" s="7"/>
      <c r="C838" s="8"/>
      <c r="D838" s="8"/>
      <c r="E838" s="8"/>
      <c r="F838" s="8"/>
      <c r="G838" s="8"/>
      <c r="H838" s="8"/>
      <c r="I838" s="8"/>
      <c r="J838" s="34"/>
      <c r="K838" s="35"/>
      <c r="L838" s="32"/>
      <c r="M838" s="33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8.75" customHeight="1" x14ac:dyDescent="0.25">
      <c r="A839" s="27">
        <v>233</v>
      </c>
      <c r="B839" s="7"/>
      <c r="C839" s="8"/>
      <c r="D839" s="8"/>
      <c r="E839" s="8"/>
      <c r="F839" s="8"/>
      <c r="G839" s="8"/>
      <c r="H839" s="8"/>
      <c r="I839" s="8"/>
      <c r="J839" s="34"/>
      <c r="K839" s="35"/>
      <c r="L839" s="32"/>
      <c r="M839" s="33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8.75" customHeight="1" x14ac:dyDescent="0.25">
      <c r="A840" s="27">
        <v>234</v>
      </c>
      <c r="B840" s="7"/>
      <c r="C840" s="8"/>
      <c r="D840" s="8"/>
      <c r="E840" s="8"/>
      <c r="F840" s="8"/>
      <c r="G840" s="8"/>
      <c r="H840" s="8"/>
      <c r="I840" s="8"/>
      <c r="J840" s="34"/>
      <c r="K840" s="35"/>
      <c r="L840" s="32"/>
      <c r="M840" s="33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8.75" customHeight="1" x14ac:dyDescent="0.25">
      <c r="A841" s="27">
        <v>235</v>
      </c>
      <c r="B841" s="7"/>
      <c r="C841" s="8"/>
      <c r="D841" s="8"/>
      <c r="E841" s="8"/>
      <c r="F841" s="8"/>
      <c r="G841" s="8"/>
      <c r="H841" s="8"/>
      <c r="I841" s="8"/>
      <c r="J841" s="34"/>
      <c r="K841" s="35"/>
      <c r="L841" s="32"/>
      <c r="M841" s="33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8.75" customHeight="1" x14ac:dyDescent="0.25">
      <c r="A842" s="27">
        <v>236</v>
      </c>
      <c r="B842" s="7"/>
      <c r="C842" s="8"/>
      <c r="D842" s="8"/>
      <c r="E842" s="8"/>
      <c r="F842" s="8"/>
      <c r="G842" s="8"/>
      <c r="H842" s="8"/>
      <c r="I842" s="8"/>
      <c r="J842" s="34"/>
      <c r="K842" s="35"/>
      <c r="L842" s="32"/>
      <c r="M842" s="33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8.75" customHeight="1" x14ac:dyDescent="0.25">
      <c r="A843" s="27">
        <v>237</v>
      </c>
      <c r="B843" s="7"/>
      <c r="C843" s="8"/>
      <c r="D843" s="8"/>
      <c r="E843" s="8"/>
      <c r="F843" s="8"/>
      <c r="G843" s="8"/>
      <c r="H843" s="8"/>
      <c r="I843" s="8"/>
      <c r="J843" s="34"/>
      <c r="K843" s="35"/>
      <c r="L843" s="32"/>
      <c r="M843" s="33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8.75" customHeight="1" x14ac:dyDescent="0.25">
      <c r="A844" s="27">
        <v>238</v>
      </c>
      <c r="B844" s="7"/>
      <c r="C844" s="8"/>
      <c r="D844" s="8"/>
      <c r="E844" s="8"/>
      <c r="F844" s="8"/>
      <c r="G844" s="8"/>
      <c r="H844" s="8"/>
      <c r="I844" s="8"/>
      <c r="J844" s="34"/>
      <c r="K844" s="35"/>
      <c r="L844" s="32"/>
      <c r="M844" s="33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8.75" customHeight="1" x14ac:dyDescent="0.25">
      <c r="A845" s="27">
        <v>239</v>
      </c>
      <c r="B845" s="7"/>
      <c r="C845" s="8"/>
      <c r="D845" s="8"/>
      <c r="E845" s="8"/>
      <c r="F845" s="8"/>
      <c r="G845" s="8"/>
      <c r="H845" s="8"/>
      <c r="I845" s="8"/>
      <c r="J845" s="34"/>
      <c r="K845" s="35"/>
      <c r="L845" s="32"/>
      <c r="M845" s="33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8.75" customHeight="1" x14ac:dyDescent="0.25">
      <c r="A846" s="27">
        <v>240</v>
      </c>
      <c r="B846" s="7"/>
      <c r="C846" s="8"/>
      <c r="D846" s="8"/>
      <c r="E846" s="8"/>
      <c r="F846" s="8"/>
      <c r="G846" s="8"/>
      <c r="H846" s="8"/>
      <c r="I846" s="8"/>
      <c r="J846" s="34"/>
      <c r="K846" s="35"/>
      <c r="L846" s="32"/>
      <c r="M846" s="33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8.75" customHeight="1" x14ac:dyDescent="0.25">
      <c r="A847" s="27">
        <v>241</v>
      </c>
      <c r="B847" s="7"/>
      <c r="C847" s="8"/>
      <c r="D847" s="8"/>
      <c r="E847" s="8"/>
      <c r="F847" s="8"/>
      <c r="G847" s="8"/>
      <c r="H847" s="8"/>
      <c r="I847" s="8"/>
      <c r="J847" s="34"/>
      <c r="K847" s="35"/>
      <c r="L847" s="32"/>
      <c r="M847" s="33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8.75" customHeight="1" x14ac:dyDescent="0.25">
      <c r="A848" s="27">
        <v>242</v>
      </c>
      <c r="B848" s="7"/>
      <c r="C848" s="8"/>
      <c r="D848" s="8"/>
      <c r="E848" s="8"/>
      <c r="F848" s="8"/>
      <c r="G848" s="8"/>
      <c r="H848" s="8"/>
      <c r="I848" s="8"/>
      <c r="J848" s="34"/>
      <c r="K848" s="35"/>
      <c r="L848" s="32"/>
      <c r="M848" s="33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8.75" customHeight="1" x14ac:dyDescent="0.25">
      <c r="A849" s="27">
        <v>243</v>
      </c>
      <c r="B849" s="7"/>
      <c r="C849" s="8"/>
      <c r="D849" s="8"/>
      <c r="E849" s="8"/>
      <c r="F849" s="8"/>
      <c r="G849" s="8"/>
      <c r="H849" s="8"/>
      <c r="I849" s="8"/>
      <c r="J849" s="34"/>
      <c r="K849" s="35"/>
      <c r="L849" s="32"/>
      <c r="M849" s="33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8.75" customHeight="1" x14ac:dyDescent="0.25">
      <c r="A850" s="27">
        <v>244</v>
      </c>
      <c r="B850" s="7"/>
      <c r="C850" s="8"/>
      <c r="D850" s="8"/>
      <c r="E850" s="8"/>
      <c r="F850" s="8"/>
      <c r="G850" s="8"/>
      <c r="H850" s="8"/>
      <c r="I850" s="8"/>
      <c r="J850" s="34"/>
      <c r="K850" s="35"/>
      <c r="L850" s="32"/>
      <c r="M850" s="33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8.75" customHeight="1" x14ac:dyDescent="0.25">
      <c r="A851" s="27">
        <v>245</v>
      </c>
      <c r="B851" s="7"/>
      <c r="C851" s="8"/>
      <c r="D851" s="8"/>
      <c r="E851" s="8"/>
      <c r="F851" s="8"/>
      <c r="G851" s="8"/>
      <c r="H851" s="8"/>
      <c r="I851" s="8"/>
      <c r="J851" s="34"/>
      <c r="K851" s="35"/>
      <c r="L851" s="32"/>
      <c r="M851" s="33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8.75" customHeight="1" x14ac:dyDescent="0.25">
      <c r="A852" s="27">
        <v>246</v>
      </c>
      <c r="B852" s="7"/>
      <c r="C852" s="8"/>
      <c r="D852" s="8"/>
      <c r="E852" s="8"/>
      <c r="F852" s="8"/>
      <c r="G852" s="8"/>
      <c r="H852" s="8"/>
      <c r="I852" s="8"/>
      <c r="J852" s="34"/>
      <c r="K852" s="35"/>
      <c r="L852" s="32"/>
      <c r="M852" s="33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8.75" customHeight="1" x14ac:dyDescent="0.25">
      <c r="A853" s="27">
        <v>247</v>
      </c>
      <c r="B853" s="7"/>
      <c r="C853" s="8"/>
      <c r="D853" s="8"/>
      <c r="E853" s="8"/>
      <c r="F853" s="8"/>
      <c r="G853" s="8"/>
      <c r="H853" s="8"/>
      <c r="I853" s="8"/>
      <c r="J853" s="34"/>
      <c r="K853" s="35"/>
      <c r="L853" s="32"/>
      <c r="M853" s="33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8.75" customHeight="1" x14ac:dyDescent="0.25">
      <c r="A854" s="27">
        <v>248</v>
      </c>
      <c r="B854" s="7"/>
      <c r="C854" s="8"/>
      <c r="D854" s="8"/>
      <c r="E854" s="8"/>
      <c r="F854" s="8"/>
      <c r="G854" s="8"/>
      <c r="H854" s="8"/>
      <c r="I854" s="8"/>
      <c r="J854" s="34"/>
      <c r="K854" s="35"/>
      <c r="L854" s="32"/>
      <c r="M854" s="33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8.75" customHeight="1" x14ac:dyDescent="0.25">
      <c r="A855" s="27">
        <v>249</v>
      </c>
      <c r="B855" s="7"/>
      <c r="C855" s="8"/>
      <c r="D855" s="8"/>
      <c r="E855" s="8"/>
      <c r="F855" s="8"/>
      <c r="G855" s="8"/>
      <c r="H855" s="8"/>
      <c r="I855" s="8"/>
      <c r="J855" s="34"/>
      <c r="K855" s="35"/>
      <c r="L855" s="32"/>
      <c r="M855" s="33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8.75" customHeight="1" x14ac:dyDescent="0.25">
      <c r="A856" s="27">
        <v>250</v>
      </c>
      <c r="B856" s="7"/>
      <c r="C856" s="8"/>
      <c r="D856" s="8"/>
      <c r="E856" s="8"/>
      <c r="F856" s="8"/>
      <c r="G856" s="8"/>
      <c r="H856" s="8"/>
      <c r="I856" s="8"/>
      <c r="J856" s="34"/>
      <c r="K856" s="35"/>
      <c r="L856" s="32"/>
      <c r="M856" s="33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8.75" customHeight="1" x14ac:dyDescent="0.25">
      <c r="A857" s="27">
        <v>251</v>
      </c>
      <c r="B857" s="7"/>
      <c r="C857" s="8"/>
      <c r="D857" s="8"/>
      <c r="E857" s="8"/>
      <c r="F857" s="8"/>
      <c r="G857" s="8"/>
      <c r="H857" s="8"/>
      <c r="I857" s="8"/>
      <c r="J857" s="34"/>
      <c r="K857" s="35"/>
      <c r="L857" s="32"/>
      <c r="M857" s="33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8.75" customHeight="1" x14ac:dyDescent="0.25">
      <c r="A858" s="27">
        <v>252</v>
      </c>
      <c r="B858" s="7"/>
      <c r="C858" s="8"/>
      <c r="D858" s="8"/>
      <c r="E858" s="8"/>
      <c r="F858" s="8"/>
      <c r="G858" s="8"/>
      <c r="H858" s="8"/>
      <c r="I858" s="8"/>
      <c r="J858" s="34"/>
      <c r="K858" s="35"/>
      <c r="L858" s="32"/>
      <c r="M858" s="33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8.75" customHeight="1" x14ac:dyDescent="0.25">
      <c r="A859" s="27">
        <v>253</v>
      </c>
      <c r="B859" s="7"/>
      <c r="C859" s="8"/>
      <c r="D859" s="8"/>
      <c r="E859" s="8"/>
      <c r="F859" s="8"/>
      <c r="G859" s="8"/>
      <c r="H859" s="8"/>
      <c r="I859" s="8"/>
      <c r="J859" s="34"/>
      <c r="K859" s="35"/>
      <c r="L859" s="32"/>
      <c r="M859" s="33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8.75" customHeight="1" x14ac:dyDescent="0.25">
      <c r="A860" s="27">
        <v>254</v>
      </c>
      <c r="B860" s="7"/>
      <c r="C860" s="8"/>
      <c r="D860" s="8"/>
      <c r="E860" s="8"/>
      <c r="F860" s="8"/>
      <c r="G860" s="8"/>
      <c r="H860" s="8"/>
      <c r="I860" s="8"/>
      <c r="J860" s="34"/>
      <c r="K860" s="35"/>
      <c r="L860" s="32"/>
      <c r="M860" s="33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8.75" customHeight="1" x14ac:dyDescent="0.25">
      <c r="A861" s="27">
        <v>255</v>
      </c>
      <c r="B861" s="7"/>
      <c r="C861" s="8"/>
      <c r="D861" s="8"/>
      <c r="E861" s="8"/>
      <c r="F861" s="8"/>
      <c r="G861" s="8"/>
      <c r="H861" s="8"/>
      <c r="I861" s="8"/>
      <c r="J861" s="34"/>
      <c r="K861" s="35"/>
      <c r="L861" s="32"/>
      <c r="M861" s="33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8.75" customHeight="1" x14ac:dyDescent="0.25">
      <c r="A862" s="27">
        <v>256</v>
      </c>
      <c r="B862" s="7"/>
      <c r="C862" s="8"/>
      <c r="D862" s="8"/>
      <c r="E862" s="8"/>
      <c r="F862" s="8"/>
      <c r="G862" s="8"/>
      <c r="H862" s="8"/>
      <c r="I862" s="8"/>
      <c r="J862" s="34"/>
      <c r="K862" s="35"/>
      <c r="L862" s="32"/>
      <c r="M862" s="33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8.75" customHeight="1" x14ac:dyDescent="0.25">
      <c r="A863" s="27">
        <v>257</v>
      </c>
      <c r="B863" s="7"/>
      <c r="C863" s="8"/>
      <c r="D863" s="8"/>
      <c r="E863" s="8"/>
      <c r="F863" s="8"/>
      <c r="G863" s="8"/>
      <c r="H863" s="8"/>
      <c r="I863" s="8"/>
      <c r="J863" s="34"/>
      <c r="K863" s="35"/>
      <c r="L863" s="32"/>
      <c r="M863" s="33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8.75" customHeight="1" x14ac:dyDescent="0.25">
      <c r="A864" s="27">
        <v>258</v>
      </c>
      <c r="B864" s="7"/>
      <c r="C864" s="8"/>
      <c r="D864" s="8"/>
      <c r="E864" s="8"/>
      <c r="F864" s="8"/>
      <c r="G864" s="8"/>
      <c r="H864" s="8"/>
      <c r="I864" s="8"/>
      <c r="J864" s="34"/>
      <c r="K864" s="35"/>
      <c r="L864" s="32"/>
      <c r="M864" s="33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8.75" customHeight="1" x14ac:dyDescent="0.25">
      <c r="A865" s="27">
        <v>259</v>
      </c>
      <c r="B865" s="7"/>
      <c r="C865" s="8"/>
      <c r="D865" s="8"/>
      <c r="E865" s="8"/>
      <c r="F865" s="8"/>
      <c r="G865" s="8"/>
      <c r="H865" s="8"/>
      <c r="I865" s="8"/>
      <c r="J865" s="34"/>
      <c r="K865" s="35"/>
      <c r="L865" s="32"/>
      <c r="M865" s="33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8.75" customHeight="1" x14ac:dyDescent="0.25">
      <c r="A866" s="27">
        <v>260</v>
      </c>
      <c r="B866" s="7"/>
      <c r="C866" s="8"/>
      <c r="D866" s="8"/>
      <c r="E866" s="8"/>
      <c r="F866" s="8"/>
      <c r="G866" s="8"/>
      <c r="H866" s="8"/>
      <c r="I866" s="8"/>
      <c r="J866" s="34"/>
      <c r="K866" s="35"/>
      <c r="L866" s="32"/>
      <c r="M866" s="33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8.75" customHeight="1" x14ac:dyDescent="0.25">
      <c r="A867" s="27">
        <v>261</v>
      </c>
      <c r="B867" s="7"/>
      <c r="C867" s="8"/>
      <c r="D867" s="8"/>
      <c r="E867" s="8"/>
      <c r="F867" s="8"/>
      <c r="G867" s="8"/>
      <c r="H867" s="8"/>
      <c r="I867" s="8"/>
      <c r="J867" s="34"/>
      <c r="K867" s="35"/>
      <c r="L867" s="32"/>
      <c r="M867" s="33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8.75" customHeight="1" x14ac:dyDescent="0.25">
      <c r="A868" s="27">
        <v>262</v>
      </c>
      <c r="B868" s="7"/>
      <c r="C868" s="8"/>
      <c r="D868" s="8"/>
      <c r="E868" s="8"/>
      <c r="F868" s="8"/>
      <c r="G868" s="8"/>
      <c r="H868" s="8"/>
      <c r="I868" s="8"/>
      <c r="J868" s="34"/>
      <c r="K868" s="35"/>
      <c r="L868" s="32"/>
      <c r="M868" s="33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8.75" customHeight="1" x14ac:dyDescent="0.25">
      <c r="A869" s="27">
        <v>263</v>
      </c>
      <c r="B869" s="7"/>
      <c r="C869" s="8"/>
      <c r="D869" s="8"/>
      <c r="E869" s="8"/>
      <c r="F869" s="8"/>
      <c r="G869" s="8"/>
      <c r="H869" s="8"/>
      <c r="I869" s="8"/>
      <c r="J869" s="34"/>
      <c r="K869" s="35"/>
      <c r="L869" s="32"/>
      <c r="M869" s="33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8.75" customHeight="1" x14ac:dyDescent="0.25">
      <c r="A870" s="27">
        <v>264</v>
      </c>
      <c r="B870" s="7"/>
      <c r="C870" s="8"/>
      <c r="D870" s="8"/>
      <c r="E870" s="8"/>
      <c r="F870" s="8"/>
      <c r="G870" s="8"/>
      <c r="H870" s="8"/>
      <c r="I870" s="8"/>
      <c r="J870" s="34"/>
      <c r="K870" s="35"/>
      <c r="L870" s="32"/>
      <c r="M870" s="33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8.75" customHeight="1" x14ac:dyDescent="0.25">
      <c r="A871" s="27">
        <v>265</v>
      </c>
      <c r="B871" s="7"/>
      <c r="C871" s="8"/>
      <c r="D871" s="8"/>
      <c r="E871" s="8"/>
      <c r="F871" s="8"/>
      <c r="G871" s="8"/>
      <c r="H871" s="8"/>
      <c r="I871" s="8"/>
      <c r="J871" s="34"/>
      <c r="K871" s="35"/>
      <c r="L871" s="32"/>
      <c r="M871" s="33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8.75" customHeight="1" x14ac:dyDescent="0.25">
      <c r="A872" s="27">
        <v>266</v>
      </c>
      <c r="B872" s="7"/>
      <c r="C872" s="8"/>
      <c r="D872" s="8"/>
      <c r="E872" s="8"/>
      <c r="F872" s="8"/>
      <c r="G872" s="8"/>
      <c r="H872" s="8"/>
      <c r="I872" s="8"/>
      <c r="J872" s="34"/>
      <c r="K872" s="35"/>
      <c r="L872" s="32"/>
      <c r="M872" s="33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8.75" customHeight="1" x14ac:dyDescent="0.25">
      <c r="A873" s="27">
        <v>267</v>
      </c>
      <c r="B873" s="7"/>
      <c r="C873" s="8"/>
      <c r="D873" s="8"/>
      <c r="E873" s="8"/>
      <c r="F873" s="8"/>
      <c r="G873" s="8"/>
      <c r="H873" s="8"/>
      <c r="I873" s="8"/>
      <c r="J873" s="34"/>
      <c r="K873" s="35"/>
      <c r="L873" s="32"/>
      <c r="M873" s="33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8.75" customHeight="1" x14ac:dyDescent="0.25">
      <c r="A874" s="27">
        <v>268</v>
      </c>
      <c r="B874" s="7"/>
      <c r="C874" s="8"/>
      <c r="D874" s="8"/>
      <c r="E874" s="8"/>
      <c r="F874" s="8"/>
      <c r="G874" s="8"/>
      <c r="H874" s="8"/>
      <c r="I874" s="8"/>
      <c r="J874" s="34"/>
      <c r="K874" s="35"/>
      <c r="L874" s="32"/>
      <c r="M874" s="33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8.75" customHeight="1" x14ac:dyDescent="0.25">
      <c r="A875" s="27">
        <v>269</v>
      </c>
      <c r="B875" s="7"/>
      <c r="C875" s="8"/>
      <c r="D875" s="8"/>
      <c r="E875" s="8"/>
      <c r="F875" s="8"/>
      <c r="G875" s="8"/>
      <c r="H875" s="8"/>
      <c r="I875" s="8"/>
      <c r="J875" s="34"/>
      <c r="K875" s="35"/>
      <c r="L875" s="32"/>
      <c r="M875" s="33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8.75" customHeight="1" x14ac:dyDescent="0.25">
      <c r="A876" s="27">
        <v>270</v>
      </c>
      <c r="B876" s="7"/>
      <c r="C876" s="8"/>
      <c r="D876" s="8"/>
      <c r="E876" s="8"/>
      <c r="F876" s="8"/>
      <c r="G876" s="8"/>
      <c r="H876" s="8"/>
      <c r="I876" s="8"/>
      <c r="J876" s="34"/>
      <c r="K876" s="35"/>
      <c r="L876" s="32"/>
      <c r="M876" s="33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8.75" customHeight="1" x14ac:dyDescent="0.25">
      <c r="A877" s="27">
        <v>271</v>
      </c>
      <c r="B877" s="7"/>
      <c r="C877" s="8"/>
      <c r="D877" s="8"/>
      <c r="E877" s="8"/>
      <c r="F877" s="8"/>
      <c r="G877" s="8"/>
      <c r="H877" s="8"/>
      <c r="I877" s="8"/>
      <c r="J877" s="34"/>
      <c r="K877" s="35"/>
      <c r="L877" s="32"/>
      <c r="M877" s="33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8.75" customHeight="1" x14ac:dyDescent="0.25">
      <c r="A878" s="27">
        <v>272</v>
      </c>
      <c r="B878" s="7"/>
      <c r="C878" s="8"/>
      <c r="D878" s="8"/>
      <c r="E878" s="8"/>
      <c r="F878" s="8"/>
      <c r="G878" s="8"/>
      <c r="H878" s="8"/>
      <c r="I878" s="8"/>
      <c r="J878" s="34"/>
      <c r="K878" s="35"/>
      <c r="L878" s="32"/>
      <c r="M878" s="33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8.75" customHeight="1" x14ac:dyDescent="0.25">
      <c r="A879" s="27">
        <v>273</v>
      </c>
      <c r="B879" s="7"/>
      <c r="C879" s="8"/>
      <c r="D879" s="8"/>
      <c r="E879" s="8"/>
      <c r="F879" s="8"/>
      <c r="G879" s="8"/>
      <c r="H879" s="8"/>
      <c r="I879" s="8"/>
      <c r="J879" s="34"/>
      <c r="K879" s="35"/>
      <c r="L879" s="32"/>
      <c r="M879" s="33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8.75" customHeight="1" x14ac:dyDescent="0.25">
      <c r="A880" s="27">
        <v>274</v>
      </c>
      <c r="B880" s="7"/>
      <c r="C880" s="8"/>
      <c r="D880" s="8"/>
      <c r="E880" s="8"/>
      <c r="F880" s="8"/>
      <c r="G880" s="8"/>
      <c r="H880" s="8"/>
      <c r="I880" s="8"/>
      <c r="J880" s="34"/>
      <c r="K880" s="35"/>
      <c r="L880" s="32"/>
      <c r="M880" s="33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8.75" customHeight="1" x14ac:dyDescent="0.25">
      <c r="A881" s="27">
        <v>275</v>
      </c>
      <c r="B881" s="7"/>
      <c r="C881" s="8"/>
      <c r="D881" s="8"/>
      <c r="E881" s="8"/>
      <c r="F881" s="8"/>
      <c r="G881" s="8"/>
      <c r="H881" s="8"/>
      <c r="I881" s="8"/>
      <c r="J881" s="34"/>
      <c r="K881" s="35"/>
      <c r="L881" s="32"/>
      <c r="M881" s="33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8.75" customHeight="1" x14ac:dyDescent="0.25">
      <c r="A882" s="27">
        <v>276</v>
      </c>
      <c r="B882" s="7"/>
      <c r="C882" s="8"/>
      <c r="D882" s="8"/>
      <c r="E882" s="8"/>
      <c r="F882" s="8"/>
      <c r="G882" s="8"/>
      <c r="H882" s="8"/>
      <c r="I882" s="8"/>
      <c r="J882" s="34"/>
      <c r="K882" s="35"/>
      <c r="L882" s="32"/>
      <c r="M882" s="33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8.75" customHeight="1" x14ac:dyDescent="0.25">
      <c r="A883" s="27">
        <v>277</v>
      </c>
      <c r="B883" s="7"/>
      <c r="C883" s="8"/>
      <c r="D883" s="8"/>
      <c r="E883" s="8"/>
      <c r="F883" s="8"/>
      <c r="G883" s="8"/>
      <c r="H883" s="8"/>
      <c r="I883" s="8"/>
      <c r="J883" s="34"/>
      <c r="K883" s="35"/>
      <c r="L883" s="32"/>
      <c r="M883" s="33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8.75" customHeight="1" x14ac:dyDescent="0.25">
      <c r="A884" s="27">
        <v>278</v>
      </c>
      <c r="B884" s="7"/>
      <c r="C884" s="8"/>
      <c r="D884" s="8"/>
      <c r="E884" s="8"/>
      <c r="F884" s="8"/>
      <c r="G884" s="8"/>
      <c r="H884" s="8"/>
      <c r="I884" s="8"/>
      <c r="J884" s="34"/>
      <c r="K884" s="35"/>
      <c r="L884" s="32"/>
      <c r="M884" s="33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8.75" customHeight="1" x14ac:dyDescent="0.25">
      <c r="A885" s="27">
        <v>279</v>
      </c>
      <c r="B885" s="7"/>
      <c r="C885" s="8"/>
      <c r="D885" s="8"/>
      <c r="E885" s="8"/>
      <c r="F885" s="8"/>
      <c r="G885" s="8"/>
      <c r="H885" s="8"/>
      <c r="I885" s="8"/>
      <c r="J885" s="34"/>
      <c r="K885" s="35"/>
      <c r="L885" s="32"/>
      <c r="M885" s="33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8.75" customHeight="1" x14ac:dyDescent="0.25">
      <c r="A886" s="27">
        <v>280</v>
      </c>
      <c r="B886" s="7"/>
      <c r="C886" s="8"/>
      <c r="D886" s="8"/>
      <c r="E886" s="8"/>
      <c r="F886" s="8"/>
      <c r="G886" s="8"/>
      <c r="H886" s="8"/>
      <c r="I886" s="8"/>
      <c r="J886" s="34"/>
      <c r="K886" s="35"/>
      <c r="L886" s="32"/>
      <c r="M886" s="33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8.75" customHeight="1" x14ac:dyDescent="0.25">
      <c r="A887" s="27">
        <v>281</v>
      </c>
      <c r="B887" s="7"/>
      <c r="C887" s="8"/>
      <c r="D887" s="8"/>
      <c r="E887" s="8"/>
      <c r="F887" s="8"/>
      <c r="G887" s="8"/>
      <c r="H887" s="8"/>
      <c r="I887" s="8"/>
      <c r="J887" s="34"/>
      <c r="K887" s="35"/>
      <c r="L887" s="32"/>
      <c r="M887" s="33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8.75" customHeight="1" x14ac:dyDescent="0.25">
      <c r="A888" s="27">
        <v>282</v>
      </c>
      <c r="B888" s="7"/>
      <c r="C888" s="8"/>
      <c r="D888" s="8"/>
      <c r="E888" s="8"/>
      <c r="F888" s="8"/>
      <c r="G888" s="8"/>
      <c r="H888" s="8"/>
      <c r="I888" s="8"/>
      <c r="J888" s="34"/>
      <c r="K888" s="35"/>
      <c r="L888" s="32"/>
      <c r="M888" s="33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8.75" customHeight="1" x14ac:dyDescent="0.25">
      <c r="A889" s="27">
        <v>283</v>
      </c>
      <c r="B889" s="7"/>
      <c r="C889" s="8"/>
      <c r="D889" s="8"/>
      <c r="E889" s="8"/>
      <c r="F889" s="8"/>
      <c r="G889" s="8"/>
      <c r="H889" s="8"/>
      <c r="I889" s="8"/>
      <c r="J889" s="34"/>
      <c r="K889" s="35"/>
      <c r="L889" s="32"/>
      <c r="M889" s="33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8.75" customHeight="1" x14ac:dyDescent="0.25">
      <c r="A890" s="27">
        <v>284</v>
      </c>
      <c r="B890" s="7"/>
      <c r="C890" s="8"/>
      <c r="D890" s="8"/>
      <c r="E890" s="8"/>
      <c r="F890" s="8"/>
      <c r="G890" s="8"/>
      <c r="H890" s="8"/>
      <c r="I890" s="8"/>
      <c r="J890" s="34"/>
      <c r="K890" s="35"/>
      <c r="L890" s="32"/>
      <c r="M890" s="33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8.75" customHeight="1" x14ac:dyDescent="0.25">
      <c r="A891" s="27">
        <v>285</v>
      </c>
      <c r="B891" s="7"/>
      <c r="C891" s="8"/>
      <c r="D891" s="8"/>
      <c r="E891" s="8"/>
      <c r="F891" s="8"/>
      <c r="G891" s="8"/>
      <c r="H891" s="8"/>
      <c r="I891" s="8"/>
      <c r="J891" s="34"/>
      <c r="K891" s="35"/>
      <c r="L891" s="32"/>
      <c r="M891" s="33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8.75" customHeight="1" x14ac:dyDescent="0.25">
      <c r="A892" s="27">
        <v>286</v>
      </c>
      <c r="B892" s="7"/>
      <c r="C892" s="8"/>
      <c r="D892" s="8"/>
      <c r="E892" s="8"/>
      <c r="F892" s="8"/>
      <c r="G892" s="8"/>
      <c r="H892" s="8"/>
      <c r="I892" s="8"/>
      <c r="J892" s="34"/>
      <c r="K892" s="35"/>
      <c r="L892" s="32"/>
      <c r="M892" s="33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8.75" customHeight="1" x14ac:dyDescent="0.25">
      <c r="A893" s="27">
        <v>287</v>
      </c>
      <c r="B893" s="7"/>
      <c r="C893" s="8"/>
      <c r="D893" s="8"/>
      <c r="E893" s="8"/>
      <c r="F893" s="8"/>
      <c r="G893" s="8"/>
      <c r="H893" s="8"/>
      <c r="I893" s="8"/>
      <c r="J893" s="34"/>
      <c r="K893" s="35"/>
      <c r="L893" s="32"/>
      <c r="M893" s="33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8.75" customHeight="1" x14ac:dyDescent="0.25">
      <c r="A894" s="27">
        <v>288</v>
      </c>
      <c r="B894" s="7"/>
      <c r="C894" s="8"/>
      <c r="D894" s="8"/>
      <c r="E894" s="8"/>
      <c r="F894" s="8"/>
      <c r="G894" s="8"/>
      <c r="H894" s="8"/>
      <c r="I894" s="8"/>
      <c r="J894" s="34"/>
      <c r="K894" s="35"/>
      <c r="L894" s="32"/>
      <c r="M894" s="33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8.75" customHeight="1" x14ac:dyDescent="0.25">
      <c r="A895" s="27">
        <v>289</v>
      </c>
      <c r="B895" s="7"/>
      <c r="C895" s="8"/>
      <c r="D895" s="8"/>
      <c r="E895" s="8"/>
      <c r="F895" s="8"/>
      <c r="G895" s="8"/>
      <c r="H895" s="8"/>
      <c r="I895" s="8"/>
      <c r="J895" s="34"/>
      <c r="K895" s="35"/>
      <c r="L895" s="32"/>
      <c r="M895" s="33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8.75" customHeight="1" x14ac:dyDescent="0.25">
      <c r="A896" s="27">
        <v>290</v>
      </c>
      <c r="B896" s="7"/>
      <c r="C896" s="8"/>
      <c r="D896" s="8"/>
      <c r="E896" s="8"/>
      <c r="F896" s="8"/>
      <c r="G896" s="8"/>
      <c r="H896" s="8"/>
      <c r="I896" s="8"/>
      <c r="J896" s="34"/>
      <c r="K896" s="35"/>
      <c r="L896" s="32"/>
      <c r="M896" s="33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8.75" customHeight="1" x14ac:dyDescent="0.25">
      <c r="A897" s="27">
        <v>291</v>
      </c>
      <c r="B897" s="7"/>
      <c r="C897" s="8"/>
      <c r="D897" s="8"/>
      <c r="E897" s="8"/>
      <c r="F897" s="8"/>
      <c r="G897" s="8"/>
      <c r="H897" s="8"/>
      <c r="I897" s="8"/>
      <c r="J897" s="34"/>
      <c r="K897" s="35"/>
      <c r="L897" s="32"/>
      <c r="M897" s="33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8.75" customHeight="1" x14ac:dyDescent="0.25">
      <c r="A898" s="27">
        <v>292</v>
      </c>
      <c r="B898" s="7"/>
      <c r="C898" s="8"/>
      <c r="D898" s="8"/>
      <c r="E898" s="8"/>
      <c r="F898" s="8"/>
      <c r="G898" s="8"/>
      <c r="H898" s="8"/>
      <c r="I898" s="8"/>
      <c r="J898" s="34"/>
      <c r="K898" s="35"/>
      <c r="L898" s="32"/>
      <c r="M898" s="33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8.75" customHeight="1" x14ac:dyDescent="0.25">
      <c r="A899" s="27">
        <v>293</v>
      </c>
      <c r="B899" s="7"/>
      <c r="C899" s="8"/>
      <c r="D899" s="8"/>
      <c r="E899" s="8"/>
      <c r="F899" s="8"/>
      <c r="G899" s="8"/>
      <c r="H899" s="8"/>
      <c r="I899" s="8"/>
      <c r="J899" s="34"/>
      <c r="K899" s="35"/>
      <c r="L899" s="32"/>
      <c r="M899" s="33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8.75" customHeight="1" x14ac:dyDescent="0.25">
      <c r="A900" s="27">
        <v>294</v>
      </c>
      <c r="B900" s="7"/>
      <c r="C900" s="8"/>
      <c r="D900" s="8"/>
      <c r="E900" s="8"/>
      <c r="F900" s="8"/>
      <c r="G900" s="8"/>
      <c r="H900" s="8"/>
      <c r="I900" s="8"/>
      <c r="J900" s="34"/>
      <c r="K900" s="35"/>
      <c r="L900" s="32"/>
      <c r="M900" s="33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8.75" customHeight="1" x14ac:dyDescent="0.25">
      <c r="A901" s="27">
        <v>295</v>
      </c>
      <c r="B901" s="7"/>
      <c r="C901" s="8"/>
      <c r="D901" s="8"/>
      <c r="E901" s="8"/>
      <c r="F901" s="8"/>
      <c r="G901" s="8"/>
      <c r="H901" s="8"/>
      <c r="I901" s="8"/>
      <c r="J901" s="34"/>
      <c r="K901" s="35"/>
      <c r="L901" s="32"/>
      <c r="M901" s="33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8.75" customHeight="1" x14ac:dyDescent="0.25">
      <c r="A902" s="27">
        <v>296</v>
      </c>
      <c r="B902" s="7"/>
      <c r="C902" s="8"/>
      <c r="D902" s="8"/>
      <c r="E902" s="8"/>
      <c r="F902" s="8"/>
      <c r="G902" s="8"/>
      <c r="H902" s="8"/>
      <c r="I902" s="8"/>
      <c r="J902" s="34"/>
      <c r="K902" s="35"/>
      <c r="L902" s="32"/>
      <c r="M902" s="33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8.75" customHeight="1" x14ac:dyDescent="0.25">
      <c r="A903" s="27">
        <v>297</v>
      </c>
      <c r="B903" s="7"/>
      <c r="C903" s="8"/>
      <c r="D903" s="8"/>
      <c r="E903" s="8"/>
      <c r="F903" s="8"/>
      <c r="G903" s="8"/>
      <c r="H903" s="8"/>
      <c r="I903" s="8"/>
      <c r="J903" s="34"/>
      <c r="K903" s="35"/>
      <c r="L903" s="32"/>
      <c r="M903" s="33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8.75" customHeight="1" x14ac:dyDescent="0.25">
      <c r="A904" s="27">
        <v>298</v>
      </c>
      <c r="B904" s="7"/>
      <c r="C904" s="8"/>
      <c r="D904" s="8"/>
      <c r="E904" s="8"/>
      <c r="F904" s="8"/>
      <c r="G904" s="8"/>
      <c r="H904" s="8"/>
      <c r="I904" s="8"/>
      <c r="J904" s="34"/>
      <c r="K904" s="35"/>
      <c r="L904" s="32"/>
      <c r="M904" s="33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8.75" customHeight="1" x14ac:dyDescent="0.25">
      <c r="A905" s="27">
        <v>299</v>
      </c>
      <c r="B905" s="7"/>
      <c r="C905" s="8"/>
      <c r="D905" s="8"/>
      <c r="E905" s="8"/>
      <c r="F905" s="8"/>
      <c r="G905" s="8"/>
      <c r="H905" s="8"/>
      <c r="I905" s="8"/>
      <c r="J905" s="34"/>
      <c r="K905" s="35"/>
      <c r="L905" s="32"/>
      <c r="M905" s="33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8.75" customHeight="1" x14ac:dyDescent="0.25">
      <c r="A906" s="27">
        <v>300</v>
      </c>
      <c r="B906" s="7"/>
      <c r="C906" s="8"/>
      <c r="D906" s="8"/>
      <c r="E906" s="8"/>
      <c r="F906" s="8"/>
      <c r="G906" s="8"/>
      <c r="H906" s="8"/>
      <c r="I906" s="8"/>
      <c r="J906" s="34"/>
      <c r="K906" s="35"/>
      <c r="L906" s="32"/>
      <c r="M906" s="33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8.75" customHeight="1" x14ac:dyDescent="0.25">
      <c r="A907" s="27">
        <v>301</v>
      </c>
      <c r="B907" s="7"/>
      <c r="C907" s="8"/>
      <c r="D907" s="8"/>
      <c r="E907" s="8"/>
      <c r="F907" s="8"/>
      <c r="G907" s="8"/>
      <c r="H907" s="8"/>
      <c r="I907" s="8"/>
      <c r="J907" s="34"/>
      <c r="K907" s="35"/>
      <c r="L907" s="32"/>
      <c r="M907" s="33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8.75" customHeight="1" x14ac:dyDescent="0.25">
      <c r="A908" s="27">
        <v>302</v>
      </c>
      <c r="B908" s="7"/>
      <c r="C908" s="8"/>
      <c r="D908" s="8"/>
      <c r="E908" s="8"/>
      <c r="F908" s="8"/>
      <c r="G908" s="8"/>
      <c r="H908" s="8"/>
      <c r="I908" s="8"/>
      <c r="J908" s="34"/>
      <c r="K908" s="35"/>
      <c r="L908" s="32"/>
      <c r="M908" s="33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8.75" customHeight="1" x14ac:dyDescent="0.25">
      <c r="A909" s="27">
        <v>303</v>
      </c>
      <c r="B909" s="7"/>
      <c r="C909" s="8"/>
      <c r="D909" s="8"/>
      <c r="E909" s="8"/>
      <c r="F909" s="8"/>
      <c r="G909" s="8"/>
      <c r="H909" s="8"/>
      <c r="I909" s="8"/>
      <c r="J909" s="34"/>
      <c r="K909" s="35"/>
      <c r="L909" s="32"/>
      <c r="M909" s="33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8.75" customHeight="1" x14ac:dyDescent="0.25">
      <c r="A910" s="27">
        <v>304</v>
      </c>
      <c r="B910" s="7"/>
      <c r="C910" s="8"/>
      <c r="D910" s="8"/>
      <c r="E910" s="8"/>
      <c r="F910" s="8"/>
      <c r="G910" s="8"/>
      <c r="H910" s="8"/>
      <c r="I910" s="8"/>
      <c r="J910" s="34"/>
      <c r="K910" s="35"/>
      <c r="L910" s="32"/>
      <c r="M910" s="33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8.75" customHeight="1" x14ac:dyDescent="0.25">
      <c r="A911" s="27">
        <v>305</v>
      </c>
      <c r="B911" s="7"/>
      <c r="C911" s="8"/>
      <c r="D911" s="8"/>
      <c r="E911" s="8"/>
      <c r="F911" s="8"/>
      <c r="G911" s="39"/>
      <c r="H911" s="8"/>
      <c r="I911" s="8"/>
      <c r="J911" s="34"/>
      <c r="K911" s="35"/>
      <c r="L911" s="32"/>
      <c r="M911" s="33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8.75" customHeight="1" x14ac:dyDescent="0.25">
      <c r="A912" s="27">
        <v>306</v>
      </c>
      <c r="B912" s="7"/>
      <c r="C912" s="8"/>
      <c r="D912" s="8"/>
      <c r="E912" s="8"/>
      <c r="F912" s="8"/>
      <c r="G912" s="8"/>
      <c r="H912" s="8"/>
      <c r="I912" s="8"/>
      <c r="J912" s="34"/>
      <c r="K912" s="35"/>
      <c r="L912" s="32"/>
      <c r="M912" s="33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8.75" customHeight="1" x14ac:dyDescent="0.25">
      <c r="A913" s="27">
        <v>307</v>
      </c>
      <c r="B913" s="7"/>
      <c r="C913" s="8"/>
      <c r="D913" s="8"/>
      <c r="E913" s="8"/>
      <c r="F913" s="8"/>
      <c r="G913" s="8"/>
      <c r="H913" s="8"/>
      <c r="I913" s="8"/>
      <c r="J913" s="34"/>
      <c r="K913" s="35"/>
      <c r="L913" s="32"/>
      <c r="M913" s="33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8.75" customHeight="1" x14ac:dyDescent="0.25">
      <c r="A914" s="27">
        <v>308</v>
      </c>
      <c r="B914" s="7"/>
      <c r="C914" s="8"/>
      <c r="D914" s="8"/>
      <c r="E914" s="8"/>
      <c r="F914" s="8"/>
      <c r="G914" s="8"/>
      <c r="H914" s="8"/>
      <c r="I914" s="8"/>
      <c r="J914" s="34"/>
      <c r="K914" s="35"/>
      <c r="L914" s="32"/>
      <c r="M914" s="33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8.75" customHeight="1" x14ac:dyDescent="0.25">
      <c r="A915" s="27">
        <v>309</v>
      </c>
      <c r="B915" s="7"/>
      <c r="C915" s="8"/>
      <c r="D915" s="8"/>
      <c r="E915" s="8"/>
      <c r="F915" s="8"/>
      <c r="G915" s="8"/>
      <c r="H915" s="8"/>
      <c r="I915" s="8"/>
      <c r="J915" s="34"/>
      <c r="K915" s="35"/>
      <c r="L915" s="32"/>
      <c r="M915" s="33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8.75" customHeight="1" x14ac:dyDescent="0.25">
      <c r="A916" s="27">
        <v>310</v>
      </c>
      <c r="B916" s="7"/>
      <c r="C916" s="8"/>
      <c r="D916" s="8"/>
      <c r="E916" s="8"/>
      <c r="F916" s="8"/>
      <c r="G916" s="8"/>
      <c r="H916" s="8"/>
      <c r="I916" s="8"/>
      <c r="J916" s="34"/>
      <c r="K916" s="35"/>
      <c r="L916" s="32"/>
      <c r="M916" s="33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8.75" customHeight="1" x14ac:dyDescent="0.25">
      <c r="A917" s="27">
        <v>311</v>
      </c>
      <c r="B917" s="7"/>
      <c r="C917" s="8"/>
      <c r="D917" s="8"/>
      <c r="E917" s="8"/>
      <c r="F917" s="8"/>
      <c r="G917" s="8"/>
      <c r="H917" s="8"/>
      <c r="I917" s="8"/>
      <c r="J917" s="34"/>
      <c r="K917" s="35"/>
      <c r="L917" s="32"/>
      <c r="M917" s="33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8.75" customHeight="1" x14ac:dyDescent="0.25">
      <c r="A918" s="27">
        <v>312</v>
      </c>
      <c r="B918" s="7"/>
      <c r="C918" s="8"/>
      <c r="D918" s="8"/>
      <c r="E918" s="8"/>
      <c r="F918" s="8"/>
      <c r="G918" s="8"/>
      <c r="H918" s="8"/>
      <c r="I918" s="8"/>
      <c r="J918" s="34"/>
      <c r="K918" s="35"/>
      <c r="L918" s="32"/>
      <c r="M918" s="33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8.75" customHeight="1" x14ac:dyDescent="0.25">
      <c r="A919" s="27">
        <v>313</v>
      </c>
      <c r="B919" s="7"/>
      <c r="C919" s="8"/>
      <c r="D919" s="8"/>
      <c r="E919" s="8"/>
      <c r="F919" s="8"/>
      <c r="G919" s="8"/>
      <c r="H919" s="8"/>
      <c r="I919" s="8"/>
      <c r="J919" s="34"/>
      <c r="K919" s="35"/>
      <c r="L919" s="32"/>
      <c r="M919" s="33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8.75" customHeight="1" x14ac:dyDescent="0.25">
      <c r="A920" s="27">
        <v>314</v>
      </c>
      <c r="B920" s="7"/>
      <c r="C920" s="8"/>
      <c r="D920" s="8"/>
      <c r="E920" s="8"/>
      <c r="F920" s="8"/>
      <c r="G920" s="8"/>
      <c r="H920" s="8"/>
      <c r="I920" s="8"/>
      <c r="J920" s="34"/>
      <c r="K920" s="35"/>
      <c r="L920" s="32"/>
      <c r="M920" s="33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8.75" customHeight="1" x14ac:dyDescent="0.25">
      <c r="A921" s="27">
        <v>315</v>
      </c>
      <c r="B921" s="7"/>
      <c r="C921" s="8"/>
      <c r="D921" s="8"/>
      <c r="E921" s="8"/>
      <c r="F921" s="8"/>
      <c r="G921" s="8"/>
      <c r="H921" s="8"/>
      <c r="I921" s="8"/>
      <c r="J921" s="34"/>
      <c r="K921" s="35"/>
      <c r="L921" s="32"/>
      <c r="M921" s="33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8.75" customHeight="1" x14ac:dyDescent="0.25">
      <c r="A922" s="27">
        <v>316</v>
      </c>
      <c r="B922" s="7"/>
      <c r="C922" s="8"/>
      <c r="D922" s="8"/>
      <c r="E922" s="8"/>
      <c r="F922" s="8"/>
      <c r="G922" s="8"/>
      <c r="H922" s="8"/>
      <c r="I922" s="8"/>
      <c r="J922" s="34"/>
      <c r="K922" s="35"/>
      <c r="L922" s="32"/>
      <c r="M922" s="33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8.75" customHeight="1" x14ac:dyDescent="0.25">
      <c r="A923" s="27">
        <v>317</v>
      </c>
      <c r="B923" s="7"/>
      <c r="C923" s="8"/>
      <c r="D923" s="8"/>
      <c r="E923" s="8"/>
      <c r="F923" s="8"/>
      <c r="G923" s="8"/>
      <c r="H923" s="8"/>
      <c r="I923" s="8"/>
      <c r="J923" s="34"/>
      <c r="K923" s="35"/>
      <c r="L923" s="32"/>
      <c r="M923" s="33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8.75" customHeight="1" x14ac:dyDescent="0.25">
      <c r="A924" s="27">
        <v>318</v>
      </c>
      <c r="B924" s="7"/>
      <c r="C924" s="8"/>
      <c r="D924" s="8"/>
      <c r="E924" s="8"/>
      <c r="F924" s="8"/>
      <c r="G924" s="8"/>
      <c r="H924" s="8"/>
      <c r="I924" s="8"/>
      <c r="J924" s="34"/>
      <c r="K924" s="35"/>
      <c r="L924" s="32"/>
      <c r="M924" s="33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8.75" customHeight="1" x14ac:dyDescent="0.25">
      <c r="A925" s="27">
        <v>319</v>
      </c>
      <c r="B925" s="7"/>
      <c r="C925" s="8"/>
      <c r="D925" s="8"/>
      <c r="E925" s="8"/>
      <c r="F925" s="8"/>
      <c r="G925" s="8"/>
      <c r="H925" s="8"/>
      <c r="I925" s="8"/>
      <c r="J925" s="34"/>
      <c r="K925" s="35"/>
      <c r="L925" s="32"/>
      <c r="M925" s="33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8.75" customHeight="1" x14ac:dyDescent="0.25">
      <c r="A926" s="27">
        <v>320</v>
      </c>
      <c r="B926" s="7"/>
      <c r="C926" s="8"/>
      <c r="D926" s="8"/>
      <c r="E926" s="8"/>
      <c r="F926" s="8"/>
      <c r="G926" s="8"/>
      <c r="H926" s="8"/>
      <c r="I926" s="8"/>
      <c r="J926" s="34"/>
      <c r="K926" s="35"/>
      <c r="L926" s="32"/>
      <c r="M926" s="33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8.75" customHeight="1" x14ac:dyDescent="0.25">
      <c r="A927" s="27">
        <v>321</v>
      </c>
      <c r="B927" s="7"/>
      <c r="C927" s="8"/>
      <c r="D927" s="8"/>
      <c r="E927" s="8"/>
      <c r="F927" s="8"/>
      <c r="G927" s="8"/>
      <c r="H927" s="8"/>
      <c r="I927" s="8"/>
      <c r="J927" s="34"/>
      <c r="K927" s="35"/>
      <c r="L927" s="32"/>
      <c r="M927" s="33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8.75" customHeight="1" x14ac:dyDescent="0.25">
      <c r="A928" s="27">
        <v>322</v>
      </c>
      <c r="B928" s="7"/>
      <c r="C928" s="8"/>
      <c r="D928" s="8"/>
      <c r="E928" s="8"/>
      <c r="F928" s="8"/>
      <c r="G928" s="8"/>
      <c r="H928" s="8"/>
      <c r="I928" s="8"/>
      <c r="J928" s="34"/>
      <c r="K928" s="35"/>
      <c r="L928" s="32"/>
      <c r="M928" s="33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8.75" customHeight="1" x14ac:dyDescent="0.25">
      <c r="A929" s="27">
        <v>323</v>
      </c>
      <c r="B929" s="7"/>
      <c r="C929" s="8"/>
      <c r="D929" s="8"/>
      <c r="E929" s="8"/>
      <c r="F929" s="8"/>
      <c r="G929" s="8"/>
      <c r="H929" s="8"/>
      <c r="I929" s="8"/>
      <c r="J929" s="34"/>
      <c r="K929" s="35"/>
      <c r="L929" s="32"/>
      <c r="M929" s="33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8.75" customHeight="1" x14ac:dyDescent="0.25">
      <c r="A930" s="27">
        <v>324</v>
      </c>
      <c r="B930" s="7"/>
      <c r="C930" s="8"/>
      <c r="D930" s="8"/>
      <c r="E930" s="8"/>
      <c r="F930" s="8"/>
      <c r="G930" s="8"/>
      <c r="H930" s="8"/>
      <c r="I930" s="8"/>
      <c r="J930" s="34"/>
      <c r="K930" s="35"/>
      <c r="L930" s="32"/>
      <c r="M930" s="33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8.75" customHeight="1" x14ac:dyDescent="0.25">
      <c r="A931" s="27">
        <v>325</v>
      </c>
      <c r="B931" s="7"/>
      <c r="C931" s="8"/>
      <c r="D931" s="8"/>
      <c r="E931" s="8"/>
      <c r="F931" s="8"/>
      <c r="G931" s="8"/>
      <c r="H931" s="8"/>
      <c r="I931" s="8"/>
      <c r="J931" s="34"/>
      <c r="K931" s="35"/>
      <c r="L931" s="32"/>
      <c r="M931" s="33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8.75" customHeight="1" x14ac:dyDescent="0.25">
      <c r="A932" s="27">
        <v>326</v>
      </c>
      <c r="B932" s="7"/>
      <c r="C932" s="8"/>
      <c r="D932" s="8"/>
      <c r="E932" s="8"/>
      <c r="F932" s="8"/>
      <c r="G932" s="39"/>
      <c r="H932" s="8"/>
      <c r="I932" s="8"/>
      <c r="J932" s="34"/>
      <c r="K932" s="35"/>
      <c r="L932" s="32"/>
      <c r="M932" s="33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8.75" customHeight="1" x14ac:dyDescent="0.25">
      <c r="A933" s="27">
        <v>327</v>
      </c>
      <c r="B933" s="7"/>
      <c r="C933" s="8"/>
      <c r="D933" s="8"/>
      <c r="E933" s="8"/>
      <c r="F933" s="8"/>
      <c r="G933" s="8"/>
      <c r="H933" s="8"/>
      <c r="I933" s="8"/>
      <c r="J933" s="34"/>
      <c r="K933" s="35"/>
      <c r="L933" s="32"/>
      <c r="M933" s="33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8.75" customHeight="1" x14ac:dyDescent="0.25">
      <c r="A934" s="27">
        <v>328</v>
      </c>
      <c r="B934" s="7"/>
      <c r="C934" s="8"/>
      <c r="D934" s="8"/>
      <c r="E934" s="8"/>
      <c r="F934" s="8"/>
      <c r="G934" s="8"/>
      <c r="H934" s="8"/>
      <c r="I934" s="8"/>
      <c r="J934" s="34"/>
      <c r="K934" s="35"/>
      <c r="L934" s="32"/>
      <c r="M934" s="33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8.75" customHeight="1" x14ac:dyDescent="0.25">
      <c r="A935" s="27">
        <v>329</v>
      </c>
      <c r="B935" s="7"/>
      <c r="C935" s="8"/>
      <c r="D935" s="8"/>
      <c r="E935" s="8"/>
      <c r="F935" s="8"/>
      <c r="G935" s="8"/>
      <c r="H935" s="8"/>
      <c r="I935" s="8"/>
      <c r="J935" s="34"/>
      <c r="K935" s="35"/>
      <c r="L935" s="32"/>
      <c r="M935" s="33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8.75" customHeight="1" x14ac:dyDescent="0.25">
      <c r="A936" s="27">
        <v>330</v>
      </c>
      <c r="B936" s="7"/>
      <c r="C936" s="8"/>
      <c r="D936" s="8"/>
      <c r="E936" s="8"/>
      <c r="F936" s="8"/>
      <c r="G936" s="8"/>
      <c r="H936" s="8"/>
      <c r="I936" s="8"/>
      <c r="J936" s="34"/>
      <c r="K936" s="35"/>
      <c r="L936" s="32"/>
      <c r="M936" s="33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8.75" customHeight="1" x14ac:dyDescent="0.25">
      <c r="A937" s="27">
        <v>331</v>
      </c>
      <c r="B937" s="7"/>
      <c r="C937" s="8"/>
      <c r="D937" s="8"/>
      <c r="E937" s="8"/>
      <c r="F937" s="8"/>
      <c r="G937" s="8"/>
      <c r="H937" s="8"/>
      <c r="I937" s="8"/>
      <c r="J937" s="34"/>
      <c r="K937" s="35"/>
      <c r="L937" s="32"/>
      <c r="M937" s="33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8.75" customHeight="1" x14ac:dyDescent="0.25">
      <c r="A938" s="27">
        <v>332</v>
      </c>
      <c r="B938" s="7"/>
      <c r="C938" s="8"/>
      <c r="D938" s="8"/>
      <c r="E938" s="8"/>
      <c r="F938" s="8"/>
      <c r="G938" s="8"/>
      <c r="H938" s="8"/>
      <c r="I938" s="8"/>
      <c r="J938" s="34"/>
      <c r="K938" s="35"/>
      <c r="L938" s="32"/>
      <c r="M938" s="33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8.75" customHeight="1" x14ac:dyDescent="0.25">
      <c r="A939" s="27">
        <v>333</v>
      </c>
      <c r="B939" s="7"/>
      <c r="C939" s="8"/>
      <c r="D939" s="8"/>
      <c r="E939" s="8"/>
      <c r="F939" s="8"/>
      <c r="G939" s="8"/>
      <c r="H939" s="8"/>
      <c r="I939" s="8"/>
      <c r="J939" s="34"/>
      <c r="K939" s="35"/>
      <c r="L939" s="32"/>
      <c r="M939" s="33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8.75" customHeight="1" x14ac:dyDescent="0.25">
      <c r="A940" s="27">
        <v>334</v>
      </c>
      <c r="B940" s="7"/>
      <c r="C940" s="8"/>
      <c r="D940" s="8"/>
      <c r="E940" s="8"/>
      <c r="F940" s="8"/>
      <c r="G940" s="8"/>
      <c r="H940" s="8"/>
      <c r="I940" s="8"/>
      <c r="J940" s="34"/>
      <c r="K940" s="35"/>
      <c r="L940" s="32"/>
      <c r="M940" s="33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8.75" customHeight="1" x14ac:dyDescent="0.25">
      <c r="A941" s="27">
        <v>335</v>
      </c>
      <c r="B941" s="7"/>
      <c r="C941" s="8"/>
      <c r="D941" s="8"/>
      <c r="E941" s="8"/>
      <c r="F941" s="8"/>
      <c r="G941" s="8"/>
      <c r="H941" s="8"/>
      <c r="I941" s="8"/>
      <c r="J941" s="34"/>
      <c r="K941" s="35"/>
      <c r="L941" s="32"/>
      <c r="M941" s="33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8.75" customHeight="1" x14ac:dyDescent="0.25">
      <c r="A942" s="27">
        <v>336</v>
      </c>
      <c r="B942" s="7"/>
      <c r="C942" s="8"/>
      <c r="D942" s="8"/>
      <c r="E942" s="8"/>
      <c r="F942" s="8"/>
      <c r="G942" s="8"/>
      <c r="H942" s="8"/>
      <c r="I942" s="8"/>
      <c r="J942" s="34"/>
      <c r="K942" s="35"/>
      <c r="L942" s="32"/>
      <c r="M942" s="33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8.75" customHeight="1" x14ac:dyDescent="0.25">
      <c r="A943" s="27">
        <v>337</v>
      </c>
      <c r="B943" s="7"/>
      <c r="C943" s="8"/>
      <c r="D943" s="8"/>
      <c r="E943" s="8"/>
      <c r="F943" s="8"/>
      <c r="G943" s="8"/>
      <c r="H943" s="8"/>
      <c r="I943" s="8"/>
      <c r="J943" s="34"/>
      <c r="K943" s="35"/>
      <c r="L943" s="32"/>
      <c r="M943" s="33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8.75" customHeight="1" x14ac:dyDescent="0.25">
      <c r="A944" s="27">
        <v>338</v>
      </c>
      <c r="B944" s="7"/>
      <c r="C944" s="8"/>
      <c r="D944" s="8"/>
      <c r="E944" s="8"/>
      <c r="F944" s="8"/>
      <c r="G944" s="8"/>
      <c r="H944" s="8"/>
      <c r="I944" s="8"/>
      <c r="J944" s="34"/>
      <c r="K944" s="35"/>
      <c r="L944" s="32"/>
      <c r="M944" s="33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8.75" customHeight="1" x14ac:dyDescent="0.25">
      <c r="A945" s="27">
        <v>339</v>
      </c>
      <c r="B945" s="7"/>
      <c r="C945" s="8"/>
      <c r="D945" s="8"/>
      <c r="E945" s="8"/>
      <c r="F945" s="8"/>
      <c r="G945" s="8"/>
      <c r="H945" s="8"/>
      <c r="I945" s="8"/>
      <c r="J945" s="34"/>
      <c r="K945" s="35"/>
      <c r="L945" s="32"/>
      <c r="M945" s="33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8.75" customHeight="1" x14ac:dyDescent="0.25">
      <c r="A946" s="27">
        <v>340</v>
      </c>
      <c r="B946" s="7"/>
      <c r="C946" s="8"/>
      <c r="D946" s="8"/>
      <c r="E946" s="8"/>
      <c r="F946" s="8"/>
      <c r="G946" s="8"/>
      <c r="H946" s="8"/>
      <c r="I946" s="8"/>
      <c r="J946" s="34"/>
      <c r="K946" s="35"/>
      <c r="L946" s="32"/>
      <c r="M946" s="33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8.75" customHeight="1" x14ac:dyDescent="0.25">
      <c r="A947" s="27">
        <v>341</v>
      </c>
      <c r="B947" s="7"/>
      <c r="C947" s="8"/>
      <c r="D947" s="8"/>
      <c r="E947" s="8"/>
      <c r="F947" s="8"/>
      <c r="G947" s="8"/>
      <c r="H947" s="8"/>
      <c r="I947" s="8"/>
      <c r="J947" s="34"/>
      <c r="K947" s="35"/>
      <c r="L947" s="32"/>
      <c r="M947" s="33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8.75" customHeight="1" x14ac:dyDescent="0.25">
      <c r="A948" s="27">
        <v>342</v>
      </c>
      <c r="B948" s="7"/>
      <c r="C948" s="8"/>
      <c r="D948" s="8"/>
      <c r="E948" s="8"/>
      <c r="F948" s="8"/>
      <c r="G948" s="8"/>
      <c r="H948" s="8"/>
      <c r="I948" s="8"/>
      <c r="J948" s="34"/>
      <c r="K948" s="35"/>
      <c r="L948" s="32"/>
      <c r="M948" s="33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8.75" customHeight="1" x14ac:dyDescent="0.25">
      <c r="A949" s="27">
        <v>343</v>
      </c>
      <c r="B949" s="7"/>
      <c r="C949" s="8"/>
      <c r="D949" s="8"/>
      <c r="E949" s="8"/>
      <c r="F949" s="8"/>
      <c r="G949" s="8"/>
      <c r="H949" s="8"/>
      <c r="I949" s="8"/>
      <c r="J949" s="34"/>
      <c r="K949" s="35"/>
      <c r="L949" s="32"/>
      <c r="M949" s="33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8.75" customHeight="1" x14ac:dyDescent="0.25">
      <c r="A950" s="27">
        <v>344</v>
      </c>
      <c r="B950" s="7"/>
      <c r="C950" s="8"/>
      <c r="D950" s="8"/>
      <c r="E950" s="8"/>
      <c r="F950" s="8"/>
      <c r="G950" s="8"/>
      <c r="H950" s="8"/>
      <c r="I950" s="8"/>
      <c r="J950" s="34"/>
      <c r="K950" s="35"/>
      <c r="L950" s="32"/>
      <c r="M950" s="33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8.75" customHeight="1" x14ac:dyDescent="0.25">
      <c r="A951" s="27">
        <v>345</v>
      </c>
      <c r="B951" s="7"/>
      <c r="C951" s="8"/>
      <c r="D951" s="8"/>
      <c r="E951" s="8"/>
      <c r="F951" s="8"/>
      <c r="G951" s="8"/>
      <c r="H951" s="8"/>
      <c r="I951" s="8"/>
      <c r="J951" s="34"/>
      <c r="K951" s="35"/>
      <c r="L951" s="32"/>
      <c r="M951" s="33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8.75" customHeight="1" x14ac:dyDescent="0.25">
      <c r="A952" s="27">
        <v>346</v>
      </c>
      <c r="B952" s="7"/>
      <c r="C952" s="8"/>
      <c r="D952" s="8"/>
      <c r="E952" s="8"/>
      <c r="F952" s="8"/>
      <c r="G952" s="8"/>
      <c r="H952" s="8"/>
      <c r="I952" s="8"/>
      <c r="J952" s="34"/>
      <c r="K952" s="35"/>
      <c r="L952" s="32"/>
      <c r="M952" s="33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8.75" customHeight="1" x14ac:dyDescent="0.25">
      <c r="A953" s="27">
        <v>347</v>
      </c>
      <c r="B953" s="7"/>
      <c r="C953" s="8"/>
      <c r="D953" s="8"/>
      <c r="E953" s="8"/>
      <c r="F953" s="8"/>
      <c r="G953" s="8"/>
      <c r="H953" s="8"/>
      <c r="I953" s="8"/>
      <c r="J953" s="34"/>
      <c r="K953" s="35"/>
      <c r="L953" s="32"/>
      <c r="M953" s="33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8.75" customHeight="1" x14ac:dyDescent="0.25">
      <c r="A954" s="27">
        <v>348</v>
      </c>
      <c r="B954" s="7"/>
      <c r="C954" s="8"/>
      <c r="D954" s="8"/>
      <c r="E954" s="8"/>
      <c r="F954" s="8"/>
      <c r="G954" s="8"/>
      <c r="H954" s="8"/>
      <c r="I954" s="8"/>
      <c r="J954" s="34"/>
      <c r="K954" s="35"/>
      <c r="L954" s="32"/>
      <c r="M954" s="33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8.75" customHeight="1" x14ac:dyDescent="0.25">
      <c r="A955" s="27">
        <v>349</v>
      </c>
      <c r="B955" s="7"/>
      <c r="C955" s="8"/>
      <c r="D955" s="8"/>
      <c r="E955" s="8"/>
      <c r="F955" s="8"/>
      <c r="G955" s="8"/>
      <c r="H955" s="8"/>
      <c r="I955" s="8"/>
      <c r="J955" s="34"/>
      <c r="K955" s="35"/>
      <c r="L955" s="32"/>
      <c r="M955" s="33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8.75" customHeight="1" x14ac:dyDescent="0.25">
      <c r="A956" s="27">
        <v>350</v>
      </c>
      <c r="B956" s="7"/>
      <c r="C956" s="8"/>
      <c r="D956" s="8"/>
      <c r="E956" s="8"/>
      <c r="F956" s="8"/>
      <c r="G956" s="8"/>
      <c r="H956" s="8"/>
      <c r="I956" s="8"/>
      <c r="J956" s="34"/>
      <c r="K956" s="35"/>
      <c r="L956" s="32"/>
      <c r="M956" s="33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8.75" customHeight="1" x14ac:dyDescent="0.25">
      <c r="A957" s="27">
        <v>351</v>
      </c>
      <c r="B957" s="7"/>
      <c r="C957" s="8"/>
      <c r="D957" s="8"/>
      <c r="E957" s="8"/>
      <c r="F957" s="8"/>
      <c r="G957" s="8"/>
      <c r="H957" s="8"/>
      <c r="I957" s="8"/>
      <c r="J957" s="34"/>
      <c r="K957" s="35"/>
      <c r="L957" s="32"/>
      <c r="M957" s="33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8.75" customHeight="1" x14ac:dyDescent="0.25">
      <c r="A958" s="27">
        <v>352</v>
      </c>
      <c r="B958" s="7"/>
      <c r="C958" s="8"/>
      <c r="D958" s="8"/>
      <c r="E958" s="8"/>
      <c r="F958" s="8"/>
      <c r="G958" s="8"/>
      <c r="H958" s="8"/>
      <c r="I958" s="8"/>
      <c r="J958" s="34"/>
      <c r="K958" s="35"/>
      <c r="L958" s="32"/>
      <c r="M958" s="33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8.75" customHeight="1" x14ac:dyDescent="0.25">
      <c r="A959" s="27">
        <v>353</v>
      </c>
      <c r="B959" s="7"/>
      <c r="C959" s="8"/>
      <c r="D959" s="8"/>
      <c r="E959" s="8"/>
      <c r="F959" s="8"/>
      <c r="G959" s="8"/>
      <c r="H959" s="8"/>
      <c r="I959" s="8"/>
      <c r="J959" s="34"/>
      <c r="K959" s="35"/>
      <c r="L959" s="32"/>
      <c r="M959" s="33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8.75" customHeight="1" x14ac:dyDescent="0.25">
      <c r="A960" s="27">
        <v>354</v>
      </c>
      <c r="B960" s="7"/>
      <c r="C960" s="8"/>
      <c r="D960" s="8"/>
      <c r="E960" s="8"/>
      <c r="F960" s="8"/>
      <c r="G960" s="8"/>
      <c r="H960" s="8"/>
      <c r="I960" s="8"/>
      <c r="J960" s="34"/>
      <c r="K960" s="35"/>
      <c r="L960" s="32"/>
      <c r="M960" s="33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8.75" customHeight="1" x14ac:dyDescent="0.25">
      <c r="A961" s="27">
        <v>355</v>
      </c>
      <c r="B961" s="7"/>
      <c r="C961" s="8"/>
      <c r="D961" s="8"/>
      <c r="E961" s="8"/>
      <c r="F961" s="8"/>
      <c r="G961" s="8"/>
      <c r="H961" s="8"/>
      <c r="I961" s="8"/>
      <c r="J961" s="34"/>
      <c r="K961" s="35"/>
      <c r="L961" s="32"/>
      <c r="M961" s="33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8.75" customHeight="1" x14ac:dyDescent="0.25">
      <c r="A962" s="27">
        <v>356</v>
      </c>
      <c r="B962" s="7"/>
      <c r="C962" s="8"/>
      <c r="D962" s="8"/>
      <c r="E962" s="8"/>
      <c r="F962" s="8"/>
      <c r="G962" s="8"/>
      <c r="H962" s="8"/>
      <c r="I962" s="8"/>
      <c r="J962" s="34"/>
      <c r="K962" s="35"/>
      <c r="L962" s="32"/>
      <c r="M962" s="33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8.75" customHeight="1" x14ac:dyDescent="0.25">
      <c r="A963" s="27">
        <v>357</v>
      </c>
      <c r="B963" s="7"/>
      <c r="C963" s="8"/>
      <c r="D963" s="8"/>
      <c r="E963" s="8"/>
      <c r="F963" s="8"/>
      <c r="G963" s="8"/>
      <c r="H963" s="8"/>
      <c r="I963" s="8"/>
      <c r="J963" s="34"/>
      <c r="K963" s="35"/>
      <c r="L963" s="32"/>
      <c r="M963" s="33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8.75" customHeight="1" x14ac:dyDescent="0.25">
      <c r="A964" s="27">
        <v>358</v>
      </c>
      <c r="B964" s="7"/>
      <c r="C964" s="8"/>
      <c r="D964" s="8"/>
      <c r="E964" s="8"/>
      <c r="F964" s="8"/>
      <c r="G964" s="8"/>
      <c r="H964" s="8"/>
      <c r="I964" s="8"/>
      <c r="J964" s="34"/>
      <c r="K964" s="35"/>
      <c r="L964" s="32"/>
      <c r="M964" s="33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8.75" customHeight="1" x14ac:dyDescent="0.25">
      <c r="A965" s="27">
        <v>359</v>
      </c>
      <c r="B965" s="7"/>
      <c r="C965" s="8"/>
      <c r="D965" s="8"/>
      <c r="E965" s="8"/>
      <c r="F965" s="8"/>
      <c r="G965" s="8"/>
      <c r="H965" s="8"/>
      <c r="I965" s="8"/>
      <c r="J965" s="34"/>
      <c r="K965" s="35"/>
      <c r="L965" s="32"/>
      <c r="M965" s="33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8.75" customHeight="1" x14ac:dyDescent="0.25">
      <c r="A966" s="27">
        <v>360</v>
      </c>
      <c r="B966" s="7"/>
      <c r="C966" s="8"/>
      <c r="D966" s="8"/>
      <c r="E966" s="8"/>
      <c r="F966" s="8"/>
      <c r="G966" s="8"/>
      <c r="H966" s="8"/>
      <c r="I966" s="8"/>
      <c r="J966" s="34"/>
      <c r="K966" s="35"/>
      <c r="L966" s="32"/>
      <c r="M966" s="33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8.75" customHeight="1" x14ac:dyDescent="0.25">
      <c r="A967" s="27">
        <v>361</v>
      </c>
      <c r="B967" s="7"/>
      <c r="C967" s="8"/>
      <c r="D967" s="8"/>
      <c r="E967" s="8"/>
      <c r="F967" s="8"/>
      <c r="G967" s="8"/>
      <c r="H967" s="8"/>
      <c r="I967" s="8"/>
      <c r="J967" s="34"/>
      <c r="K967" s="35"/>
      <c r="L967" s="32"/>
      <c r="M967" s="33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8.75" customHeight="1" x14ac:dyDescent="0.25">
      <c r="A968" s="27">
        <v>362</v>
      </c>
      <c r="B968" s="7"/>
      <c r="C968" s="8"/>
      <c r="D968" s="8"/>
      <c r="E968" s="8"/>
      <c r="F968" s="8"/>
      <c r="G968" s="8"/>
      <c r="H968" s="8"/>
      <c r="I968" s="8"/>
      <c r="J968" s="34"/>
      <c r="K968" s="35"/>
      <c r="L968" s="32"/>
      <c r="M968" s="33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8.75" customHeight="1" x14ac:dyDescent="0.25">
      <c r="A969" s="27">
        <v>363</v>
      </c>
      <c r="B969" s="7"/>
      <c r="C969" s="8"/>
      <c r="D969" s="8"/>
      <c r="E969" s="8"/>
      <c r="F969" s="8"/>
      <c r="G969" s="8"/>
      <c r="H969" s="8"/>
      <c r="I969" s="8"/>
      <c r="J969" s="34"/>
      <c r="K969" s="35"/>
      <c r="L969" s="32"/>
      <c r="M969" s="33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8.75" customHeight="1" x14ac:dyDescent="0.25">
      <c r="A970" s="27">
        <v>364</v>
      </c>
      <c r="B970" s="7"/>
      <c r="C970" s="8"/>
      <c r="D970" s="8"/>
      <c r="E970" s="8"/>
      <c r="F970" s="8"/>
      <c r="G970" s="8"/>
      <c r="H970" s="8"/>
      <c r="I970" s="8"/>
      <c r="J970" s="34"/>
      <c r="K970" s="35"/>
      <c r="L970" s="32"/>
      <c r="M970" s="33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8.75" customHeight="1" x14ac:dyDescent="0.25">
      <c r="A971" s="27">
        <v>365</v>
      </c>
      <c r="B971" s="7"/>
      <c r="C971" s="8"/>
      <c r="D971" s="8"/>
      <c r="E971" s="8"/>
      <c r="F971" s="8"/>
      <c r="G971" s="8"/>
      <c r="H971" s="8"/>
      <c r="I971" s="8"/>
      <c r="J971" s="34"/>
      <c r="K971" s="35"/>
      <c r="L971" s="32"/>
      <c r="M971" s="33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8.75" customHeight="1" x14ac:dyDescent="0.25">
      <c r="A972" s="27">
        <v>366</v>
      </c>
      <c r="B972" s="7"/>
      <c r="C972" s="8"/>
      <c r="D972" s="8"/>
      <c r="E972" s="8"/>
      <c r="F972" s="8"/>
      <c r="G972" s="8"/>
      <c r="H972" s="8"/>
      <c r="I972" s="8"/>
      <c r="J972" s="34"/>
      <c r="K972" s="35"/>
      <c r="L972" s="32"/>
      <c r="M972" s="33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8.75" customHeight="1" x14ac:dyDescent="0.25">
      <c r="A973" s="27">
        <v>367</v>
      </c>
      <c r="B973" s="7"/>
      <c r="C973" s="8"/>
      <c r="D973" s="8"/>
      <c r="E973" s="8"/>
      <c r="F973" s="8"/>
      <c r="G973" s="8"/>
      <c r="H973" s="8"/>
      <c r="I973" s="8"/>
      <c r="J973" s="34"/>
      <c r="K973" s="35"/>
      <c r="L973" s="32"/>
      <c r="M973" s="33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8.75" customHeight="1" x14ac:dyDescent="0.25">
      <c r="A974" s="27">
        <v>368</v>
      </c>
      <c r="B974" s="7"/>
      <c r="C974" s="8"/>
      <c r="D974" s="8"/>
      <c r="E974" s="8"/>
      <c r="F974" s="8"/>
      <c r="G974" s="8"/>
      <c r="H974" s="8"/>
      <c r="I974" s="8"/>
      <c r="J974" s="34"/>
      <c r="K974" s="35"/>
      <c r="L974" s="32"/>
      <c r="M974" s="33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8.75" customHeight="1" x14ac:dyDescent="0.25">
      <c r="A975" s="27">
        <v>369</v>
      </c>
      <c r="B975" s="7"/>
      <c r="C975" s="8"/>
      <c r="D975" s="8"/>
      <c r="E975" s="8"/>
      <c r="F975" s="8"/>
      <c r="G975" s="8"/>
      <c r="H975" s="8"/>
      <c r="I975" s="8"/>
      <c r="J975" s="34"/>
      <c r="K975" s="35"/>
      <c r="L975" s="32"/>
      <c r="M975" s="33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8.75" customHeight="1" x14ac:dyDescent="0.25">
      <c r="A976" s="27">
        <v>370</v>
      </c>
      <c r="B976" s="7"/>
      <c r="C976" s="8"/>
      <c r="D976" s="8"/>
      <c r="E976" s="8"/>
      <c r="F976" s="8"/>
      <c r="G976" s="8"/>
      <c r="H976" s="8"/>
      <c r="I976" s="8"/>
      <c r="J976" s="34"/>
      <c r="K976" s="35"/>
      <c r="L976" s="32"/>
      <c r="M976" s="33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8.75" customHeight="1" x14ac:dyDescent="0.25">
      <c r="A977" s="27">
        <v>371</v>
      </c>
      <c r="B977" s="7"/>
      <c r="C977" s="8"/>
      <c r="D977" s="8"/>
      <c r="E977" s="8"/>
      <c r="F977" s="8"/>
      <c r="G977" s="8"/>
      <c r="H977" s="8"/>
      <c r="I977" s="8"/>
      <c r="J977" s="34"/>
      <c r="K977" s="35"/>
      <c r="L977" s="32"/>
      <c r="M977" s="33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8.75" customHeight="1" x14ac:dyDescent="0.25">
      <c r="A978" s="27">
        <v>372</v>
      </c>
      <c r="B978" s="7"/>
      <c r="C978" s="8"/>
      <c r="D978" s="8"/>
      <c r="E978" s="8"/>
      <c r="F978" s="8"/>
      <c r="G978" s="8"/>
      <c r="H978" s="8"/>
      <c r="I978" s="8"/>
      <c r="J978" s="34"/>
      <c r="K978" s="35"/>
      <c r="L978" s="32"/>
      <c r="M978" s="33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8.75" customHeight="1" x14ac:dyDescent="0.25">
      <c r="A979" s="27">
        <v>373</v>
      </c>
      <c r="B979" s="7"/>
      <c r="C979" s="8"/>
      <c r="D979" s="8"/>
      <c r="E979" s="8"/>
      <c r="F979" s="8"/>
      <c r="G979" s="8"/>
      <c r="H979" s="8"/>
      <c r="I979" s="8"/>
      <c r="J979" s="34"/>
      <c r="K979" s="35"/>
      <c r="L979" s="32"/>
      <c r="M979" s="33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8.75" customHeight="1" x14ac:dyDescent="0.25">
      <c r="A980" s="27">
        <v>374</v>
      </c>
      <c r="B980" s="7"/>
      <c r="C980" s="8"/>
      <c r="D980" s="8"/>
      <c r="E980" s="8"/>
      <c r="F980" s="8"/>
      <c r="G980" s="8"/>
      <c r="H980" s="8"/>
      <c r="I980" s="8"/>
      <c r="J980" s="34"/>
      <c r="K980" s="35"/>
      <c r="L980" s="32"/>
      <c r="M980" s="33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8.75" customHeight="1" x14ac:dyDescent="0.25">
      <c r="A981" s="27">
        <v>375</v>
      </c>
      <c r="B981" s="7"/>
      <c r="C981" s="8"/>
      <c r="D981" s="8"/>
      <c r="E981" s="8"/>
      <c r="F981" s="8"/>
      <c r="G981" s="8"/>
      <c r="H981" s="8"/>
      <c r="I981" s="8"/>
      <c r="J981" s="34"/>
      <c r="K981" s="35"/>
      <c r="L981" s="32"/>
      <c r="M981" s="33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8.75" customHeight="1" x14ac:dyDescent="0.25">
      <c r="A982" s="27">
        <v>376</v>
      </c>
      <c r="B982" s="7"/>
      <c r="C982" s="8"/>
      <c r="D982" s="8"/>
      <c r="E982" s="8"/>
      <c r="F982" s="8"/>
      <c r="G982" s="8"/>
      <c r="H982" s="8"/>
      <c r="I982" s="8"/>
      <c r="J982" s="34"/>
      <c r="K982" s="35"/>
      <c r="L982" s="32"/>
      <c r="M982" s="33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8.75" customHeight="1" x14ac:dyDescent="0.25">
      <c r="A983" s="27">
        <v>377</v>
      </c>
      <c r="B983" s="7"/>
      <c r="C983" s="8"/>
      <c r="D983" s="8"/>
      <c r="E983" s="8"/>
      <c r="F983" s="8"/>
      <c r="G983" s="8"/>
      <c r="H983" s="8"/>
      <c r="I983" s="8"/>
      <c r="J983" s="34"/>
      <c r="K983" s="35"/>
      <c r="L983" s="32"/>
      <c r="M983" s="33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8.75" customHeight="1" x14ac:dyDescent="0.25">
      <c r="A984" s="27">
        <v>378</v>
      </c>
      <c r="B984" s="7"/>
      <c r="C984" s="8"/>
      <c r="D984" s="8"/>
      <c r="E984" s="8"/>
      <c r="F984" s="8"/>
      <c r="G984" s="8"/>
      <c r="H984" s="8"/>
      <c r="I984" s="8"/>
      <c r="J984" s="34"/>
      <c r="K984" s="35"/>
      <c r="L984" s="32"/>
      <c r="M984" s="33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8.75" customHeight="1" x14ac:dyDescent="0.25">
      <c r="A985" s="27">
        <v>379</v>
      </c>
      <c r="B985" s="7"/>
      <c r="C985" s="8"/>
      <c r="D985" s="8"/>
      <c r="E985" s="8"/>
      <c r="F985" s="8"/>
      <c r="G985" s="8"/>
      <c r="H985" s="8"/>
      <c r="I985" s="8"/>
      <c r="J985" s="34"/>
      <c r="K985" s="35"/>
      <c r="L985" s="32"/>
      <c r="M985" s="33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8.75" customHeight="1" x14ac:dyDescent="0.25">
      <c r="A986" s="27">
        <v>380</v>
      </c>
      <c r="B986" s="7"/>
      <c r="C986" s="8"/>
      <c r="D986" s="8"/>
      <c r="E986" s="8"/>
      <c r="F986" s="8"/>
      <c r="G986" s="8"/>
      <c r="H986" s="8"/>
      <c r="I986" s="8"/>
      <c r="J986" s="34"/>
      <c r="K986" s="35"/>
      <c r="L986" s="32"/>
      <c r="M986" s="33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8.75" customHeight="1" x14ac:dyDescent="0.25">
      <c r="A987" s="27">
        <v>381</v>
      </c>
      <c r="B987" s="7"/>
      <c r="C987" s="8"/>
      <c r="D987" s="8"/>
      <c r="E987" s="8"/>
      <c r="F987" s="8"/>
      <c r="G987" s="8"/>
      <c r="H987" s="8"/>
      <c r="I987" s="8"/>
      <c r="J987" s="34"/>
      <c r="K987" s="35"/>
      <c r="L987" s="32"/>
      <c r="M987" s="33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8.75" customHeight="1" x14ac:dyDescent="0.25">
      <c r="A988" s="27">
        <v>382</v>
      </c>
      <c r="B988" s="7"/>
      <c r="C988" s="8"/>
      <c r="D988" s="8"/>
      <c r="E988" s="8"/>
      <c r="F988" s="8"/>
      <c r="G988" s="8"/>
      <c r="H988" s="8"/>
      <c r="I988" s="8"/>
      <c r="J988" s="34"/>
      <c r="K988" s="35"/>
      <c r="L988" s="32"/>
      <c r="M988" s="33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8.75" customHeight="1" x14ac:dyDescent="0.25">
      <c r="A989" s="27">
        <v>383</v>
      </c>
      <c r="B989" s="7"/>
      <c r="C989" s="8"/>
      <c r="D989" s="8"/>
      <c r="E989" s="8"/>
      <c r="F989" s="8"/>
      <c r="G989" s="8"/>
      <c r="H989" s="8"/>
      <c r="I989" s="8"/>
      <c r="J989" s="34"/>
      <c r="K989" s="35"/>
      <c r="L989" s="32"/>
      <c r="M989" s="33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8.75" customHeight="1" x14ac:dyDescent="0.25">
      <c r="A990" s="27">
        <v>384</v>
      </c>
      <c r="B990" s="7"/>
      <c r="C990" s="8"/>
      <c r="D990" s="8"/>
      <c r="E990" s="8"/>
      <c r="F990" s="8"/>
      <c r="G990" s="8"/>
      <c r="H990" s="8"/>
      <c r="I990" s="8"/>
      <c r="J990" s="34"/>
      <c r="K990" s="35"/>
      <c r="L990" s="32"/>
      <c r="M990" s="33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8.75" customHeight="1" x14ac:dyDescent="0.25">
      <c r="A991" s="27">
        <v>385</v>
      </c>
      <c r="B991" s="7"/>
      <c r="C991" s="8"/>
      <c r="D991" s="8"/>
      <c r="E991" s="8"/>
      <c r="F991" s="8"/>
      <c r="G991" s="8"/>
      <c r="H991" s="8"/>
      <c r="I991" s="8"/>
      <c r="J991" s="34"/>
      <c r="K991" s="35"/>
      <c r="L991" s="32"/>
      <c r="M991" s="33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8.75" customHeight="1" x14ac:dyDescent="0.25">
      <c r="A992" s="27">
        <v>386</v>
      </c>
      <c r="B992" s="7"/>
      <c r="C992" s="8"/>
      <c r="D992" s="8"/>
      <c r="E992" s="8"/>
      <c r="F992" s="8"/>
      <c r="G992" s="8"/>
      <c r="H992" s="8"/>
      <c r="I992" s="8"/>
      <c r="J992" s="34"/>
      <c r="K992" s="35"/>
      <c r="L992" s="32"/>
      <c r="M992" s="33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8.75" customHeight="1" x14ac:dyDescent="0.25">
      <c r="A993" s="27">
        <v>387</v>
      </c>
      <c r="B993" s="7"/>
      <c r="C993" s="8"/>
      <c r="D993" s="8"/>
      <c r="E993" s="8"/>
      <c r="F993" s="8"/>
      <c r="G993" s="8"/>
      <c r="H993" s="8"/>
      <c r="I993" s="8"/>
      <c r="J993" s="34"/>
      <c r="K993" s="35"/>
      <c r="L993" s="32"/>
      <c r="M993" s="33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8.75" customHeight="1" x14ac:dyDescent="0.25">
      <c r="A994" s="27">
        <v>388</v>
      </c>
      <c r="B994" s="7"/>
      <c r="C994" s="8"/>
      <c r="D994" s="8"/>
      <c r="E994" s="8"/>
      <c r="F994" s="8"/>
      <c r="G994" s="8"/>
      <c r="H994" s="8"/>
      <c r="I994" s="8"/>
      <c r="J994" s="34"/>
      <c r="K994" s="35"/>
      <c r="L994" s="32"/>
      <c r="M994" s="33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8.75" customHeight="1" x14ac:dyDescent="0.25">
      <c r="A995" s="27">
        <v>389</v>
      </c>
      <c r="B995" s="7"/>
      <c r="C995" s="8"/>
      <c r="D995" s="8"/>
      <c r="E995" s="8"/>
      <c r="F995" s="8"/>
      <c r="G995" s="8"/>
      <c r="H995" s="8"/>
      <c r="I995" s="8"/>
      <c r="J995" s="34"/>
      <c r="K995" s="35"/>
      <c r="L995" s="32"/>
      <c r="M995" s="33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8.75" customHeight="1" x14ac:dyDescent="0.25">
      <c r="A996" s="27">
        <v>390</v>
      </c>
      <c r="B996" s="7"/>
      <c r="C996" s="8"/>
      <c r="D996" s="8"/>
      <c r="E996" s="8"/>
      <c r="F996" s="8"/>
      <c r="G996" s="8"/>
      <c r="H996" s="8"/>
      <c r="I996" s="8"/>
      <c r="J996" s="34"/>
      <c r="K996" s="35"/>
      <c r="L996" s="32"/>
      <c r="M996" s="33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8.75" customHeight="1" x14ac:dyDescent="0.25">
      <c r="A997" s="27">
        <v>391</v>
      </c>
      <c r="B997" s="7"/>
      <c r="C997" s="8"/>
      <c r="D997" s="8"/>
      <c r="E997" s="8"/>
      <c r="F997" s="8"/>
      <c r="G997" s="8"/>
      <c r="H997" s="8"/>
      <c r="I997" s="8"/>
      <c r="J997" s="34"/>
      <c r="K997" s="35"/>
      <c r="L997" s="32"/>
      <c r="M997" s="33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8.75" customHeight="1" x14ac:dyDescent="0.25">
      <c r="A998" s="27">
        <v>392</v>
      </c>
      <c r="B998" s="7"/>
      <c r="C998" s="8"/>
      <c r="D998" s="8"/>
      <c r="E998" s="8"/>
      <c r="F998" s="8"/>
      <c r="G998" s="8"/>
      <c r="H998" s="8"/>
      <c r="I998" s="8"/>
      <c r="J998" s="34"/>
      <c r="K998" s="35"/>
      <c r="L998" s="32"/>
      <c r="M998" s="33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8.75" customHeight="1" x14ac:dyDescent="0.25">
      <c r="A999" s="27">
        <v>393</v>
      </c>
      <c r="B999" s="7"/>
      <c r="C999" s="8"/>
      <c r="D999" s="8"/>
      <c r="E999" s="8"/>
      <c r="F999" s="8"/>
      <c r="G999" s="8"/>
      <c r="H999" s="8"/>
      <c r="I999" s="8"/>
      <c r="J999" s="34"/>
      <c r="K999" s="35"/>
      <c r="L999" s="32"/>
      <c r="M999" s="33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8.75" customHeight="1" x14ac:dyDescent="0.25">
      <c r="A1000" s="27">
        <v>394</v>
      </c>
      <c r="B1000" s="7"/>
      <c r="C1000" s="8"/>
      <c r="D1000" s="8"/>
      <c r="E1000" s="8"/>
      <c r="F1000" s="8"/>
      <c r="G1000" s="8"/>
      <c r="H1000" s="8"/>
      <c r="I1000" s="8"/>
      <c r="J1000" s="34"/>
      <c r="K1000" s="35"/>
      <c r="L1000" s="32"/>
      <c r="M1000" s="33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8.75" customHeight="1" x14ac:dyDescent="0.25">
      <c r="A1001" s="27">
        <v>395</v>
      </c>
      <c r="B1001" s="7"/>
      <c r="C1001" s="8"/>
      <c r="D1001" s="8"/>
      <c r="E1001" s="8"/>
      <c r="F1001" s="8"/>
      <c r="G1001" s="39"/>
      <c r="H1001" s="8"/>
      <c r="I1001" s="8"/>
      <c r="J1001" s="34"/>
      <c r="K1001" s="35"/>
      <c r="L1001" s="32"/>
      <c r="M1001" s="33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8.75" customHeight="1" x14ac:dyDescent="0.25">
      <c r="A1002" s="27">
        <v>396</v>
      </c>
      <c r="B1002" s="7"/>
      <c r="C1002" s="8"/>
      <c r="D1002" s="8"/>
      <c r="E1002" s="8"/>
      <c r="F1002" s="8"/>
      <c r="G1002" s="8"/>
      <c r="H1002" s="8"/>
      <c r="I1002" s="8"/>
      <c r="J1002" s="34"/>
      <c r="K1002" s="35"/>
      <c r="L1002" s="32"/>
      <c r="M1002" s="33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8.75" customHeight="1" x14ac:dyDescent="0.25">
      <c r="A1003" s="27">
        <v>397</v>
      </c>
      <c r="B1003" s="7"/>
      <c r="C1003" s="8"/>
      <c r="D1003" s="8"/>
      <c r="E1003" s="8"/>
      <c r="F1003" s="8"/>
      <c r="G1003" s="8"/>
      <c r="H1003" s="8"/>
      <c r="I1003" s="8"/>
      <c r="J1003" s="34"/>
      <c r="K1003" s="35"/>
      <c r="L1003" s="32"/>
      <c r="M1003" s="33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9.5" customHeight="1" x14ac:dyDescent="0.25">
      <c r="A1004" s="27">
        <v>398</v>
      </c>
      <c r="B1004" s="40"/>
      <c r="C1004" s="41"/>
      <c r="D1004" s="41"/>
      <c r="E1004" s="41"/>
      <c r="F1004" s="41"/>
      <c r="G1004" s="41"/>
      <c r="H1004" s="41"/>
      <c r="I1004" s="41"/>
      <c r="J1004" s="42"/>
      <c r="K1004" s="43"/>
      <c r="L1004" s="44"/>
      <c r="M1004" s="45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8.75" customHeight="1" x14ac:dyDescent="0.25">
      <c r="A1005" s="27"/>
      <c r="B1005" s="7"/>
      <c r="C1005" s="8"/>
      <c r="D1005" s="8"/>
      <c r="E1005" s="8"/>
      <c r="F1005" s="8"/>
      <c r="G1005" s="8" t="s">
        <v>503</v>
      </c>
      <c r="H1005" s="46">
        <v>398</v>
      </c>
      <c r="I1005" s="47" t="s">
        <v>504</v>
      </c>
      <c r="J1005" s="34">
        <f>SUM(J607:J1004)</f>
        <v>0</v>
      </c>
      <c r="K1005" s="35">
        <f>SUM(K607:K1004)</f>
        <v>0</v>
      </c>
      <c r="L1005" s="25"/>
      <c r="M1005" s="26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</row>
  </sheetData>
  <autoFilter ref="A2:M404" xr:uid="{00000000-0009-0000-0000-000002000000}">
    <sortState xmlns:xlrd2="http://schemas.microsoft.com/office/spreadsheetml/2017/richdata2" ref="A2:M404">
      <sortCondition ref="B2:B404"/>
    </sortState>
  </autoFilter>
  <mergeCells count="1">
    <mergeCell ref="A1:K1"/>
  </mergeCells>
  <phoneticPr fontId="18"/>
  <dataValidations count="3">
    <dataValidation type="list" showErrorMessage="1" sqref="E3:E320 F607:F1004" xr:uid="{00000000-0002-0000-0200-000000000000}">
      <formula1>"SS,SW,SY,SR,SP,WG,YG,RG,PT,その他"</formula1>
    </dataValidation>
    <dataValidation type="list" showErrorMessage="1" sqref="C405:C1004" xr:uid="{00000000-0002-0000-0200-000001000000}">
      <formula1>"SUB,DJ,GMT,DAYTONA,DD,YACHT,EX,EX2,SEA DWELLER,DEEP SEA,SKY,OP,DATE,その他"</formula1>
    </dataValidation>
    <dataValidation type="list" showErrorMessage="1" sqref="H405:H1004" xr:uid="{00000000-0002-0000-0200-000002000000}">
      <formula1>"3,5,PRESIDENT,O-FLEX,STRAP,その他"</formula1>
    </dataValidation>
  </dataValidations>
  <printOptions horizontalCentered="1"/>
  <pageMargins left="0.23622047244094491" right="0.23622047244094491" top="0" bottom="0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66E0E-6F43-48A4-BF29-9D17CD3CA416}">
  <dimension ref="A1:G402"/>
  <sheetViews>
    <sheetView topLeftCell="A391" workbookViewId="0"/>
  </sheetViews>
  <sheetFormatPr defaultRowHeight="15" x14ac:dyDescent="0.25"/>
  <sheetData>
    <row r="1" spans="1:7" ht="75" x14ac:dyDescent="0.25">
      <c r="A1" t="s">
        <v>138</v>
      </c>
      <c r="B1" t="s">
        <v>717</v>
      </c>
      <c r="C1">
        <v>1999</v>
      </c>
      <c r="D1">
        <v>16200</v>
      </c>
      <c r="E1" t="s">
        <v>473</v>
      </c>
      <c r="F1">
        <v>7200</v>
      </c>
      <c r="G1" s="101" t="s">
        <v>746</v>
      </c>
    </row>
    <row r="2" spans="1:7" x14ac:dyDescent="0.25">
      <c r="A2" t="s">
        <v>411</v>
      </c>
      <c r="B2" t="s">
        <v>723</v>
      </c>
      <c r="C2">
        <v>2004</v>
      </c>
      <c r="D2">
        <v>16600</v>
      </c>
      <c r="E2" t="s">
        <v>474</v>
      </c>
      <c r="F2">
        <v>11300</v>
      </c>
      <c r="G2" t="s">
        <v>481</v>
      </c>
    </row>
    <row r="3" spans="1:7" x14ac:dyDescent="0.25">
      <c r="A3" t="s">
        <v>410</v>
      </c>
      <c r="B3" t="s">
        <v>717</v>
      </c>
      <c r="C3">
        <v>1988</v>
      </c>
      <c r="D3">
        <v>69174</v>
      </c>
      <c r="E3" t="s">
        <v>482</v>
      </c>
      <c r="F3">
        <v>4500</v>
      </c>
      <c r="G3" t="s">
        <v>488</v>
      </c>
    </row>
    <row r="4" spans="1:7" ht="120" x14ac:dyDescent="0.25">
      <c r="A4" t="s">
        <v>399</v>
      </c>
      <c r="B4" t="s">
        <v>719</v>
      </c>
      <c r="C4">
        <v>2142</v>
      </c>
      <c r="D4">
        <v>214270</v>
      </c>
      <c r="E4" t="s">
        <v>500</v>
      </c>
      <c r="F4">
        <v>9500</v>
      </c>
      <c r="G4" s="101" t="s">
        <v>747</v>
      </c>
    </row>
    <row r="5" spans="1:7" x14ac:dyDescent="0.25">
      <c r="A5" t="s">
        <v>401</v>
      </c>
      <c r="B5" t="s">
        <v>721</v>
      </c>
      <c r="C5">
        <v>2004</v>
      </c>
      <c r="D5">
        <v>116264</v>
      </c>
      <c r="E5" t="s">
        <v>473</v>
      </c>
      <c r="F5">
        <v>9000</v>
      </c>
      <c r="G5" t="s">
        <v>490</v>
      </c>
    </row>
    <row r="6" spans="1:7" x14ac:dyDescent="0.25">
      <c r="A6" t="s">
        <v>155</v>
      </c>
      <c r="B6" t="s">
        <v>734</v>
      </c>
      <c r="C6">
        <v>2007</v>
      </c>
      <c r="D6">
        <v>116660</v>
      </c>
      <c r="E6" t="s">
        <v>498</v>
      </c>
      <c r="F6">
        <v>14000</v>
      </c>
      <c r="G6" t="s">
        <v>481</v>
      </c>
    </row>
    <row r="7" spans="1:7" x14ac:dyDescent="0.25">
      <c r="A7" t="s">
        <v>119</v>
      </c>
      <c r="B7" t="s">
        <v>726</v>
      </c>
      <c r="C7">
        <v>1988</v>
      </c>
      <c r="D7">
        <v>18239</v>
      </c>
      <c r="E7" t="s">
        <v>473</v>
      </c>
      <c r="F7">
        <v>24200</v>
      </c>
      <c r="G7" t="s">
        <v>488</v>
      </c>
    </row>
    <row r="8" spans="1:7" ht="75" x14ac:dyDescent="0.25">
      <c r="A8" t="s">
        <v>115</v>
      </c>
      <c r="B8" t="s">
        <v>717</v>
      </c>
      <c r="C8">
        <v>2010</v>
      </c>
      <c r="D8">
        <v>116334</v>
      </c>
      <c r="E8" t="s">
        <v>477</v>
      </c>
      <c r="F8">
        <v>13000</v>
      </c>
      <c r="G8" s="101" t="s">
        <v>746</v>
      </c>
    </row>
    <row r="9" spans="1:7" ht="120" x14ac:dyDescent="0.25">
      <c r="A9" t="s">
        <v>117</v>
      </c>
      <c r="B9" t="s">
        <v>730</v>
      </c>
      <c r="D9">
        <v>116400</v>
      </c>
      <c r="E9" t="s">
        <v>474</v>
      </c>
      <c r="F9">
        <v>11500</v>
      </c>
      <c r="G9" s="101" t="s">
        <v>747</v>
      </c>
    </row>
    <row r="10" spans="1:7" ht="135" x14ac:dyDescent="0.25">
      <c r="A10" t="s">
        <v>121</v>
      </c>
      <c r="B10" t="s">
        <v>717</v>
      </c>
      <c r="C10">
        <v>1991</v>
      </c>
      <c r="D10">
        <v>68273</v>
      </c>
      <c r="E10" t="s">
        <v>494</v>
      </c>
      <c r="F10">
        <v>7800</v>
      </c>
      <c r="G10" s="101" t="s">
        <v>748</v>
      </c>
    </row>
    <row r="11" spans="1:7" ht="120" x14ac:dyDescent="0.25">
      <c r="A11" t="s">
        <v>105</v>
      </c>
      <c r="B11" t="s">
        <v>728</v>
      </c>
      <c r="C11">
        <v>2010</v>
      </c>
      <c r="D11">
        <v>116520</v>
      </c>
      <c r="E11" t="s">
        <v>474</v>
      </c>
      <c r="F11">
        <v>28000</v>
      </c>
      <c r="G11" s="101" t="s">
        <v>749</v>
      </c>
    </row>
    <row r="12" spans="1:7" ht="120" x14ac:dyDescent="0.25">
      <c r="A12" t="s">
        <v>103</v>
      </c>
      <c r="B12" t="s">
        <v>730</v>
      </c>
      <c r="C12">
        <v>2008</v>
      </c>
      <c r="D12">
        <v>116400</v>
      </c>
      <c r="E12" t="s">
        <v>474</v>
      </c>
      <c r="F12">
        <v>11500</v>
      </c>
      <c r="G12" s="101" t="s">
        <v>750</v>
      </c>
    </row>
    <row r="13" spans="1:7" ht="75" x14ac:dyDescent="0.25">
      <c r="A13" t="s">
        <v>107</v>
      </c>
      <c r="B13" t="s">
        <v>733</v>
      </c>
      <c r="D13">
        <v>116900</v>
      </c>
      <c r="E13" t="s">
        <v>474</v>
      </c>
      <c r="F13">
        <v>10500</v>
      </c>
      <c r="G13" s="101" t="s">
        <v>746</v>
      </c>
    </row>
    <row r="14" spans="1:7" x14ac:dyDescent="0.25">
      <c r="A14" t="s">
        <v>113</v>
      </c>
      <c r="B14" t="s">
        <v>725</v>
      </c>
      <c r="C14">
        <v>2004</v>
      </c>
      <c r="D14">
        <v>116900</v>
      </c>
      <c r="E14" t="s">
        <v>474</v>
      </c>
      <c r="F14">
        <v>14900</v>
      </c>
      <c r="G14" t="s">
        <v>481</v>
      </c>
    </row>
    <row r="15" spans="1:7" x14ac:dyDescent="0.25">
      <c r="A15" t="s">
        <v>109</v>
      </c>
      <c r="B15" t="s">
        <v>725</v>
      </c>
      <c r="C15">
        <v>2007</v>
      </c>
      <c r="D15">
        <v>116710</v>
      </c>
      <c r="E15" t="s">
        <v>474</v>
      </c>
      <c r="F15">
        <v>14400</v>
      </c>
      <c r="G15" t="s">
        <v>481</v>
      </c>
    </row>
    <row r="16" spans="1:7" ht="120" x14ac:dyDescent="0.25">
      <c r="A16" t="s">
        <v>111</v>
      </c>
      <c r="B16" t="s">
        <v>725</v>
      </c>
      <c r="C16">
        <v>2000</v>
      </c>
      <c r="D16">
        <v>16710</v>
      </c>
      <c r="E16" t="s">
        <v>474</v>
      </c>
      <c r="F16">
        <v>14900</v>
      </c>
      <c r="G16" s="101" t="s">
        <v>747</v>
      </c>
    </row>
    <row r="17" spans="1:7" x14ac:dyDescent="0.25">
      <c r="A17" t="s">
        <v>101</v>
      </c>
      <c r="B17" t="s">
        <v>729</v>
      </c>
      <c r="C17">
        <v>2007</v>
      </c>
      <c r="D17">
        <v>114200</v>
      </c>
      <c r="E17" t="s">
        <v>496</v>
      </c>
      <c r="F17">
        <v>7300</v>
      </c>
      <c r="G17" t="s">
        <v>492</v>
      </c>
    </row>
    <row r="18" spans="1:7" x14ac:dyDescent="0.25">
      <c r="A18" t="s">
        <v>99</v>
      </c>
      <c r="B18" t="s">
        <v>717</v>
      </c>
      <c r="C18">
        <v>1990</v>
      </c>
      <c r="D18">
        <v>68274</v>
      </c>
      <c r="E18" t="s">
        <v>494</v>
      </c>
      <c r="F18">
        <v>7300</v>
      </c>
      <c r="G18" t="s">
        <v>491</v>
      </c>
    </row>
    <row r="19" spans="1:7" x14ac:dyDescent="0.25">
      <c r="A19" t="s">
        <v>93</v>
      </c>
      <c r="B19" t="s">
        <v>721</v>
      </c>
      <c r="D19">
        <v>116264</v>
      </c>
      <c r="E19" t="s">
        <v>473</v>
      </c>
      <c r="F19">
        <v>9700</v>
      </c>
      <c r="G19" t="s">
        <v>481</v>
      </c>
    </row>
    <row r="20" spans="1:7" x14ac:dyDescent="0.25">
      <c r="A20" t="s">
        <v>91</v>
      </c>
      <c r="B20" t="s">
        <v>717</v>
      </c>
      <c r="C20">
        <v>1993</v>
      </c>
      <c r="D20">
        <v>16234</v>
      </c>
      <c r="E20" t="s">
        <v>473</v>
      </c>
      <c r="F20">
        <v>8500</v>
      </c>
      <c r="G20" t="s">
        <v>488</v>
      </c>
    </row>
    <row r="21" spans="1:7" x14ac:dyDescent="0.25">
      <c r="A21" t="s">
        <v>97</v>
      </c>
      <c r="B21" t="s">
        <v>717</v>
      </c>
      <c r="C21">
        <v>1993</v>
      </c>
      <c r="D21">
        <v>68273</v>
      </c>
      <c r="E21" t="s">
        <v>494</v>
      </c>
      <c r="F21">
        <v>7800</v>
      </c>
      <c r="G21" t="s">
        <v>490</v>
      </c>
    </row>
    <row r="22" spans="1:7" x14ac:dyDescent="0.25">
      <c r="A22" t="s">
        <v>83</v>
      </c>
      <c r="B22" t="s">
        <v>732</v>
      </c>
      <c r="C22">
        <v>2000</v>
      </c>
      <c r="D22">
        <v>14060</v>
      </c>
      <c r="E22" t="s">
        <v>474</v>
      </c>
      <c r="F22">
        <v>11900</v>
      </c>
      <c r="G22" t="s">
        <v>481</v>
      </c>
    </row>
    <row r="23" spans="1:7" x14ac:dyDescent="0.25">
      <c r="A23" t="s">
        <v>79</v>
      </c>
      <c r="B23" t="s">
        <v>719</v>
      </c>
      <c r="C23">
        <v>2002</v>
      </c>
      <c r="D23">
        <v>114270</v>
      </c>
      <c r="E23" t="s">
        <v>473</v>
      </c>
      <c r="F23">
        <v>7900</v>
      </c>
      <c r="G23" t="s">
        <v>481</v>
      </c>
    </row>
    <row r="24" spans="1:7" x14ac:dyDescent="0.25">
      <c r="A24" t="s">
        <v>65</v>
      </c>
      <c r="B24" t="s">
        <v>717</v>
      </c>
      <c r="C24">
        <v>1975</v>
      </c>
      <c r="D24">
        <v>114270</v>
      </c>
      <c r="E24" t="s">
        <v>482</v>
      </c>
      <c r="F24">
        <v>3600</v>
      </c>
      <c r="G24" t="s">
        <v>480</v>
      </c>
    </row>
    <row r="25" spans="1:7" x14ac:dyDescent="0.25">
      <c r="A25" t="s">
        <v>81</v>
      </c>
      <c r="B25" t="s">
        <v>732</v>
      </c>
      <c r="C25">
        <v>2002</v>
      </c>
      <c r="D25">
        <v>14060</v>
      </c>
      <c r="E25" t="s">
        <v>474</v>
      </c>
      <c r="F25">
        <v>11900</v>
      </c>
      <c r="G25" t="s">
        <v>481</v>
      </c>
    </row>
    <row r="26" spans="1:7" x14ac:dyDescent="0.25">
      <c r="A26" t="s">
        <v>50</v>
      </c>
      <c r="B26" t="s">
        <v>717</v>
      </c>
      <c r="C26">
        <v>2015</v>
      </c>
      <c r="D26">
        <v>116334</v>
      </c>
      <c r="E26" t="s">
        <v>477</v>
      </c>
      <c r="F26">
        <v>13000</v>
      </c>
      <c r="G26" t="s">
        <v>481</v>
      </c>
    </row>
    <row r="27" spans="1:7" x14ac:dyDescent="0.25">
      <c r="A27" t="s">
        <v>406</v>
      </c>
      <c r="B27" t="s">
        <v>717</v>
      </c>
      <c r="C27">
        <v>1993</v>
      </c>
      <c r="D27">
        <v>69173</v>
      </c>
      <c r="E27" t="s">
        <v>482</v>
      </c>
      <c r="F27">
        <v>6000</v>
      </c>
      <c r="G27" t="s">
        <v>517</v>
      </c>
    </row>
    <row r="28" spans="1:7" ht="135" x14ac:dyDescent="0.25">
      <c r="A28" t="s">
        <v>407</v>
      </c>
      <c r="B28" t="s">
        <v>718</v>
      </c>
      <c r="C28">
        <v>2010</v>
      </c>
      <c r="D28">
        <v>81315</v>
      </c>
      <c r="E28" t="s">
        <v>496</v>
      </c>
      <c r="F28">
        <v>28000</v>
      </c>
      <c r="G28" s="101" t="s">
        <v>751</v>
      </c>
    </row>
    <row r="29" spans="1:7" x14ac:dyDescent="0.25">
      <c r="A29" t="s">
        <v>405</v>
      </c>
      <c r="B29" t="s">
        <v>722</v>
      </c>
      <c r="C29">
        <v>2005</v>
      </c>
      <c r="D29">
        <v>16622</v>
      </c>
      <c r="E29" t="s">
        <v>474</v>
      </c>
      <c r="F29">
        <v>12500</v>
      </c>
      <c r="G29" t="s">
        <v>480</v>
      </c>
    </row>
    <row r="30" spans="1:7" x14ac:dyDescent="0.25">
      <c r="A30" t="s">
        <v>404</v>
      </c>
      <c r="B30" t="s">
        <v>717</v>
      </c>
      <c r="C30">
        <v>1991</v>
      </c>
      <c r="D30">
        <v>16220</v>
      </c>
      <c r="E30" t="s">
        <v>473</v>
      </c>
      <c r="F30">
        <v>6700</v>
      </c>
      <c r="G30" t="s">
        <v>490</v>
      </c>
    </row>
    <row r="31" spans="1:7" x14ac:dyDescent="0.25">
      <c r="A31" t="s">
        <v>402</v>
      </c>
      <c r="B31" t="s">
        <v>717</v>
      </c>
      <c r="C31">
        <v>2000</v>
      </c>
      <c r="D31">
        <v>16234</v>
      </c>
      <c r="E31" t="s">
        <v>473</v>
      </c>
      <c r="F31">
        <v>7000</v>
      </c>
      <c r="G31" t="s">
        <v>488</v>
      </c>
    </row>
    <row r="32" spans="1:7" x14ac:dyDescent="0.25">
      <c r="A32" t="s">
        <v>400</v>
      </c>
      <c r="B32" t="s">
        <v>720</v>
      </c>
      <c r="C32">
        <v>1991</v>
      </c>
      <c r="D32">
        <v>16613</v>
      </c>
      <c r="E32" t="s">
        <v>474</v>
      </c>
      <c r="F32">
        <v>13000</v>
      </c>
      <c r="G32" t="s">
        <v>481</v>
      </c>
    </row>
    <row r="33" spans="1:7" x14ac:dyDescent="0.25">
      <c r="A33" t="s">
        <v>403</v>
      </c>
      <c r="B33" t="s">
        <v>717</v>
      </c>
      <c r="C33">
        <v>1991</v>
      </c>
      <c r="D33">
        <v>16233</v>
      </c>
      <c r="E33" t="s">
        <v>473</v>
      </c>
      <c r="F33">
        <v>7600</v>
      </c>
      <c r="G33" t="s">
        <v>517</v>
      </c>
    </row>
    <row r="34" spans="1:7" ht="90" x14ac:dyDescent="0.25">
      <c r="A34" t="s">
        <v>398</v>
      </c>
      <c r="B34" t="s">
        <v>718</v>
      </c>
      <c r="D34">
        <v>80318</v>
      </c>
      <c r="E34" t="s">
        <v>499</v>
      </c>
      <c r="F34">
        <v>15500</v>
      </c>
      <c r="G34" s="101" t="s">
        <v>752</v>
      </c>
    </row>
    <row r="35" spans="1:7" x14ac:dyDescent="0.25">
      <c r="A35" t="s">
        <v>397</v>
      </c>
      <c r="B35" t="s">
        <v>717</v>
      </c>
      <c r="C35">
        <v>2002</v>
      </c>
      <c r="D35">
        <v>79173</v>
      </c>
      <c r="E35" t="s">
        <v>482</v>
      </c>
      <c r="F35">
        <v>6000</v>
      </c>
      <c r="G35" t="s">
        <v>491</v>
      </c>
    </row>
    <row r="36" spans="1:7" ht="120" x14ac:dyDescent="0.25">
      <c r="A36" t="s">
        <v>133</v>
      </c>
      <c r="B36" t="s">
        <v>732</v>
      </c>
      <c r="D36">
        <v>114060</v>
      </c>
      <c r="E36" t="s">
        <v>474</v>
      </c>
      <c r="F36">
        <v>13500</v>
      </c>
      <c r="G36" s="101" t="s">
        <v>747</v>
      </c>
    </row>
    <row r="37" spans="1:7" ht="75" x14ac:dyDescent="0.25">
      <c r="A37" t="s">
        <v>123</v>
      </c>
      <c r="B37" t="s">
        <v>731</v>
      </c>
      <c r="C37">
        <v>1996</v>
      </c>
      <c r="D37">
        <v>16570</v>
      </c>
      <c r="E37" t="s">
        <v>474</v>
      </c>
      <c r="F37">
        <v>10500</v>
      </c>
      <c r="G37" s="101" t="s">
        <v>746</v>
      </c>
    </row>
    <row r="38" spans="1:7" ht="75" x14ac:dyDescent="0.25">
      <c r="A38" t="s">
        <v>71</v>
      </c>
      <c r="B38" t="s">
        <v>731</v>
      </c>
      <c r="C38">
        <v>1999</v>
      </c>
      <c r="D38">
        <v>16570</v>
      </c>
      <c r="E38" t="s">
        <v>474</v>
      </c>
      <c r="F38">
        <v>10200</v>
      </c>
      <c r="G38" s="101" t="s">
        <v>746</v>
      </c>
    </row>
    <row r="39" spans="1:7" ht="135" x14ac:dyDescent="0.25">
      <c r="A39" t="s">
        <v>52</v>
      </c>
      <c r="B39" t="s">
        <v>717</v>
      </c>
      <c r="C39">
        <v>1991</v>
      </c>
      <c r="D39">
        <v>69173</v>
      </c>
      <c r="E39" t="s">
        <v>482</v>
      </c>
      <c r="F39">
        <v>6300</v>
      </c>
      <c r="G39" s="101" t="s">
        <v>748</v>
      </c>
    </row>
    <row r="40" spans="1:7" ht="120" x14ac:dyDescent="0.25">
      <c r="A40" t="s">
        <v>128</v>
      </c>
      <c r="B40" t="s">
        <v>720</v>
      </c>
      <c r="C40">
        <v>1996</v>
      </c>
      <c r="D40">
        <v>16610</v>
      </c>
      <c r="E40" t="s">
        <v>474</v>
      </c>
      <c r="F40">
        <v>12600</v>
      </c>
      <c r="G40" s="101" t="s">
        <v>747</v>
      </c>
    </row>
    <row r="41" spans="1:7" ht="75" x14ac:dyDescent="0.25">
      <c r="A41" t="s">
        <v>126</v>
      </c>
      <c r="B41" t="s">
        <v>723</v>
      </c>
      <c r="C41">
        <v>2002</v>
      </c>
      <c r="D41">
        <v>16600</v>
      </c>
      <c r="E41" t="s">
        <v>474</v>
      </c>
      <c r="F41">
        <v>12400</v>
      </c>
      <c r="G41" s="101" t="s">
        <v>746</v>
      </c>
    </row>
    <row r="42" spans="1:7" ht="120" x14ac:dyDescent="0.25">
      <c r="A42" t="s">
        <v>95</v>
      </c>
      <c r="B42" t="s">
        <v>717</v>
      </c>
      <c r="D42">
        <v>178271</v>
      </c>
      <c r="E42" t="s">
        <v>494</v>
      </c>
      <c r="F42">
        <v>11500</v>
      </c>
      <c r="G42" s="101" t="s">
        <v>749</v>
      </c>
    </row>
    <row r="43" spans="1:7" x14ac:dyDescent="0.25">
      <c r="A43" t="s">
        <v>85</v>
      </c>
      <c r="B43" t="s">
        <v>732</v>
      </c>
      <c r="D43">
        <v>14060</v>
      </c>
      <c r="E43" t="s">
        <v>474</v>
      </c>
      <c r="F43">
        <v>11900</v>
      </c>
      <c r="G43" t="s">
        <v>481</v>
      </c>
    </row>
    <row r="44" spans="1:7" x14ac:dyDescent="0.25">
      <c r="A44" t="s">
        <v>87</v>
      </c>
      <c r="B44" t="s">
        <v>732</v>
      </c>
      <c r="C44">
        <v>2008</v>
      </c>
      <c r="D44">
        <v>14060</v>
      </c>
      <c r="E44" t="s">
        <v>474</v>
      </c>
      <c r="F44">
        <v>11900</v>
      </c>
      <c r="G44" t="s">
        <v>481</v>
      </c>
    </row>
    <row r="45" spans="1:7" x14ac:dyDescent="0.25">
      <c r="A45" t="s">
        <v>89</v>
      </c>
      <c r="B45" t="s">
        <v>720</v>
      </c>
      <c r="C45">
        <v>2006</v>
      </c>
      <c r="D45">
        <v>16610</v>
      </c>
      <c r="E45" t="s">
        <v>474</v>
      </c>
      <c r="F45">
        <v>12300</v>
      </c>
      <c r="G45" t="s">
        <v>480</v>
      </c>
    </row>
    <row r="46" spans="1:7" ht="75" x14ac:dyDescent="0.25">
      <c r="A46" t="s">
        <v>77</v>
      </c>
      <c r="B46" t="s">
        <v>731</v>
      </c>
      <c r="C46">
        <v>1998</v>
      </c>
      <c r="D46">
        <v>16570</v>
      </c>
      <c r="E46" t="s">
        <v>474</v>
      </c>
      <c r="F46">
        <v>10200</v>
      </c>
      <c r="G46" s="101" t="s">
        <v>746</v>
      </c>
    </row>
    <row r="47" spans="1:7" ht="75" x14ac:dyDescent="0.25">
      <c r="A47" t="s">
        <v>75</v>
      </c>
      <c r="B47" t="s">
        <v>731</v>
      </c>
      <c r="C47">
        <v>1997</v>
      </c>
      <c r="D47">
        <v>16570</v>
      </c>
      <c r="E47" t="s">
        <v>474</v>
      </c>
      <c r="F47">
        <v>10200</v>
      </c>
      <c r="G47" s="101" t="s">
        <v>746</v>
      </c>
    </row>
    <row r="48" spans="1:7" x14ac:dyDescent="0.25">
      <c r="A48" t="s">
        <v>73</v>
      </c>
      <c r="B48" t="s">
        <v>731</v>
      </c>
      <c r="C48">
        <v>1993</v>
      </c>
      <c r="D48">
        <v>16570</v>
      </c>
      <c r="E48" t="s">
        <v>474</v>
      </c>
      <c r="F48">
        <v>9800</v>
      </c>
      <c r="G48" t="s">
        <v>481</v>
      </c>
    </row>
    <row r="49" spans="1:7" x14ac:dyDescent="0.25">
      <c r="A49" t="s">
        <v>456</v>
      </c>
      <c r="B49" t="s">
        <v>717</v>
      </c>
      <c r="C49">
        <v>1991</v>
      </c>
      <c r="D49">
        <v>16233</v>
      </c>
      <c r="E49" t="s">
        <v>473</v>
      </c>
      <c r="F49">
        <v>9700</v>
      </c>
      <c r="G49" t="s">
        <v>517</v>
      </c>
    </row>
    <row r="50" spans="1:7" ht="90" x14ac:dyDescent="0.25">
      <c r="A50" t="s">
        <v>454</v>
      </c>
      <c r="B50" t="s">
        <v>717</v>
      </c>
      <c r="C50">
        <v>1993</v>
      </c>
      <c r="D50">
        <v>16233</v>
      </c>
      <c r="E50" t="s">
        <v>473</v>
      </c>
      <c r="F50">
        <v>9800</v>
      </c>
      <c r="G50" s="101" t="s">
        <v>753</v>
      </c>
    </row>
    <row r="51" spans="1:7" ht="75" x14ac:dyDescent="0.25">
      <c r="A51" t="s">
        <v>457</v>
      </c>
      <c r="B51" t="s">
        <v>728</v>
      </c>
      <c r="C51">
        <v>2000</v>
      </c>
      <c r="D51">
        <v>116520</v>
      </c>
      <c r="E51" t="s">
        <v>474</v>
      </c>
      <c r="F51">
        <v>26000</v>
      </c>
      <c r="G51" s="101" t="s">
        <v>746</v>
      </c>
    </row>
    <row r="52" spans="1:7" ht="120" x14ac:dyDescent="0.25">
      <c r="A52" t="s">
        <v>452</v>
      </c>
      <c r="B52" t="s">
        <v>728</v>
      </c>
      <c r="D52">
        <v>116503</v>
      </c>
      <c r="E52" t="s">
        <v>474</v>
      </c>
      <c r="F52">
        <v>24000</v>
      </c>
      <c r="G52" s="101" t="s">
        <v>747</v>
      </c>
    </row>
    <row r="53" spans="1:7" x14ac:dyDescent="0.25">
      <c r="A53" t="s">
        <v>453</v>
      </c>
      <c r="B53" t="s">
        <v>717</v>
      </c>
      <c r="C53">
        <v>1990</v>
      </c>
      <c r="D53">
        <v>16233</v>
      </c>
      <c r="E53" t="s">
        <v>473</v>
      </c>
      <c r="F53">
        <v>9500</v>
      </c>
      <c r="G53" t="s">
        <v>517</v>
      </c>
    </row>
    <row r="54" spans="1:7" x14ac:dyDescent="0.25">
      <c r="A54" t="s">
        <v>455</v>
      </c>
      <c r="B54" t="s">
        <v>721</v>
      </c>
      <c r="C54">
        <v>1995</v>
      </c>
      <c r="D54">
        <v>16264</v>
      </c>
      <c r="E54" t="s">
        <v>473</v>
      </c>
      <c r="F54">
        <v>7600</v>
      </c>
      <c r="G54" t="s">
        <v>481</v>
      </c>
    </row>
    <row r="55" spans="1:7" x14ac:dyDescent="0.25">
      <c r="A55" t="s">
        <v>450</v>
      </c>
      <c r="B55" t="s">
        <v>720</v>
      </c>
      <c r="C55">
        <v>1991</v>
      </c>
      <c r="D55">
        <v>16618</v>
      </c>
      <c r="E55" t="s">
        <v>474</v>
      </c>
      <c r="F55">
        <v>32000</v>
      </c>
      <c r="G55" t="s">
        <v>492</v>
      </c>
    </row>
    <row r="56" spans="1:7" ht="120" x14ac:dyDescent="0.25">
      <c r="A56" t="s">
        <v>451</v>
      </c>
      <c r="B56" t="s">
        <v>717</v>
      </c>
      <c r="D56">
        <v>126300</v>
      </c>
      <c r="E56" t="s">
        <v>477</v>
      </c>
      <c r="F56">
        <v>10000</v>
      </c>
      <c r="G56" s="101" t="s">
        <v>754</v>
      </c>
    </row>
    <row r="57" spans="1:7" x14ac:dyDescent="0.25">
      <c r="A57" t="s">
        <v>447</v>
      </c>
      <c r="B57" t="s">
        <v>720</v>
      </c>
      <c r="D57">
        <v>16610</v>
      </c>
      <c r="E57" t="s">
        <v>474</v>
      </c>
      <c r="F57">
        <v>11900</v>
      </c>
      <c r="G57" t="s">
        <v>481</v>
      </c>
    </row>
    <row r="58" spans="1:7" x14ac:dyDescent="0.25">
      <c r="A58" t="s">
        <v>445</v>
      </c>
      <c r="B58" t="s">
        <v>717</v>
      </c>
      <c r="C58">
        <v>1991</v>
      </c>
      <c r="D58">
        <v>69173</v>
      </c>
      <c r="E58" t="s">
        <v>482</v>
      </c>
      <c r="F58">
        <v>6600</v>
      </c>
      <c r="G58" t="s">
        <v>480</v>
      </c>
    </row>
    <row r="59" spans="1:7" x14ac:dyDescent="0.25">
      <c r="A59" t="s">
        <v>448</v>
      </c>
      <c r="B59" t="s">
        <v>726</v>
      </c>
      <c r="C59">
        <v>2002</v>
      </c>
      <c r="D59">
        <v>118239</v>
      </c>
      <c r="E59" t="s">
        <v>473</v>
      </c>
      <c r="F59">
        <v>30000</v>
      </c>
      <c r="G59" t="s">
        <v>488</v>
      </c>
    </row>
    <row r="60" spans="1:7" x14ac:dyDescent="0.25">
      <c r="A60" t="s">
        <v>449</v>
      </c>
      <c r="B60" t="s">
        <v>717</v>
      </c>
      <c r="D60">
        <v>126200</v>
      </c>
      <c r="E60" t="s">
        <v>473</v>
      </c>
      <c r="F60">
        <v>9000</v>
      </c>
      <c r="G60" t="s">
        <v>490</v>
      </c>
    </row>
    <row r="61" spans="1:7" ht="120" x14ac:dyDescent="0.25">
      <c r="A61" t="s">
        <v>446</v>
      </c>
      <c r="B61" t="s">
        <v>720</v>
      </c>
      <c r="C61">
        <v>1991</v>
      </c>
      <c r="D61">
        <v>16610</v>
      </c>
      <c r="E61" t="s">
        <v>474</v>
      </c>
      <c r="F61">
        <v>12000</v>
      </c>
      <c r="G61" s="101" t="s">
        <v>747</v>
      </c>
    </row>
    <row r="62" spans="1:7" x14ac:dyDescent="0.25">
      <c r="A62" t="s">
        <v>442</v>
      </c>
      <c r="B62" t="s">
        <v>717</v>
      </c>
      <c r="C62">
        <v>2000</v>
      </c>
      <c r="D62">
        <v>79174</v>
      </c>
      <c r="E62" t="s">
        <v>482</v>
      </c>
      <c r="F62">
        <v>4500</v>
      </c>
      <c r="G62" t="s">
        <v>488</v>
      </c>
    </row>
    <row r="63" spans="1:7" x14ac:dyDescent="0.25">
      <c r="A63" t="s">
        <v>437</v>
      </c>
      <c r="B63" t="s">
        <v>717</v>
      </c>
      <c r="C63">
        <v>1999</v>
      </c>
      <c r="D63">
        <v>16200</v>
      </c>
      <c r="E63" t="s">
        <v>473</v>
      </c>
      <c r="F63">
        <v>6500</v>
      </c>
      <c r="G63" t="s">
        <v>490</v>
      </c>
    </row>
    <row r="64" spans="1:7" x14ac:dyDescent="0.25">
      <c r="A64" t="s">
        <v>438</v>
      </c>
      <c r="B64" t="s">
        <v>717</v>
      </c>
      <c r="C64">
        <v>2004</v>
      </c>
      <c r="D64">
        <v>16200</v>
      </c>
      <c r="E64" t="s">
        <v>473</v>
      </c>
      <c r="F64">
        <v>6500</v>
      </c>
      <c r="G64" t="s">
        <v>481</v>
      </c>
    </row>
    <row r="65" spans="1:7" x14ac:dyDescent="0.25">
      <c r="A65" t="s">
        <v>443</v>
      </c>
      <c r="B65" t="s">
        <v>717</v>
      </c>
      <c r="C65">
        <v>2005</v>
      </c>
      <c r="D65">
        <v>79174</v>
      </c>
      <c r="E65" t="s">
        <v>482</v>
      </c>
      <c r="F65">
        <v>4500</v>
      </c>
      <c r="G65" t="s">
        <v>488</v>
      </c>
    </row>
    <row r="66" spans="1:7" x14ac:dyDescent="0.25">
      <c r="A66" t="s">
        <v>439</v>
      </c>
      <c r="B66" t="s">
        <v>717</v>
      </c>
      <c r="C66">
        <v>1991</v>
      </c>
      <c r="D66">
        <v>16234</v>
      </c>
      <c r="E66" t="s">
        <v>473</v>
      </c>
      <c r="F66">
        <v>7000</v>
      </c>
      <c r="G66" t="s">
        <v>517</v>
      </c>
    </row>
    <row r="67" spans="1:7" x14ac:dyDescent="0.25">
      <c r="A67" t="s">
        <v>440</v>
      </c>
      <c r="B67" t="s">
        <v>717</v>
      </c>
      <c r="C67">
        <v>2004</v>
      </c>
      <c r="D67">
        <v>16234</v>
      </c>
      <c r="E67" t="s">
        <v>473</v>
      </c>
      <c r="F67">
        <v>8000</v>
      </c>
      <c r="G67" t="s">
        <v>481</v>
      </c>
    </row>
    <row r="68" spans="1:7" ht="120" x14ac:dyDescent="0.25">
      <c r="A68" t="s">
        <v>436</v>
      </c>
      <c r="B68" t="s">
        <v>720</v>
      </c>
      <c r="D68">
        <v>16610</v>
      </c>
      <c r="E68" t="s">
        <v>474</v>
      </c>
      <c r="F68">
        <v>12000</v>
      </c>
      <c r="G68" s="101" t="s">
        <v>747</v>
      </c>
    </row>
    <row r="69" spans="1:7" x14ac:dyDescent="0.25">
      <c r="A69" t="s">
        <v>441</v>
      </c>
      <c r="B69" t="s">
        <v>721</v>
      </c>
      <c r="C69">
        <v>1995</v>
      </c>
      <c r="D69">
        <v>16263</v>
      </c>
      <c r="E69" t="s">
        <v>473</v>
      </c>
      <c r="F69">
        <v>8000</v>
      </c>
      <c r="G69" t="s">
        <v>517</v>
      </c>
    </row>
    <row r="70" spans="1:7" x14ac:dyDescent="0.25">
      <c r="A70" t="s">
        <v>444</v>
      </c>
      <c r="B70" t="s">
        <v>717</v>
      </c>
      <c r="C70">
        <v>2002</v>
      </c>
      <c r="D70">
        <v>79174</v>
      </c>
      <c r="E70" t="s">
        <v>482</v>
      </c>
      <c r="F70">
        <v>5500</v>
      </c>
      <c r="G70" t="s">
        <v>488</v>
      </c>
    </row>
    <row r="71" spans="1:7" ht="120" x14ac:dyDescent="0.25">
      <c r="A71" t="s">
        <v>431</v>
      </c>
      <c r="B71" t="s">
        <v>728</v>
      </c>
      <c r="D71">
        <v>116515</v>
      </c>
      <c r="E71" t="s">
        <v>474</v>
      </c>
      <c r="F71">
        <v>44000</v>
      </c>
      <c r="G71" s="101" t="s">
        <v>755</v>
      </c>
    </row>
    <row r="72" spans="1:7" x14ac:dyDescent="0.25">
      <c r="A72" t="s">
        <v>416</v>
      </c>
      <c r="B72" t="s">
        <v>717</v>
      </c>
      <c r="C72">
        <v>2002</v>
      </c>
      <c r="D72">
        <v>16200</v>
      </c>
      <c r="E72" t="s">
        <v>473</v>
      </c>
      <c r="F72">
        <v>6500</v>
      </c>
      <c r="G72" t="s">
        <v>481</v>
      </c>
    </row>
    <row r="73" spans="1:7" x14ac:dyDescent="0.25">
      <c r="A73" t="s">
        <v>430</v>
      </c>
      <c r="B73" t="s">
        <v>726</v>
      </c>
      <c r="C73">
        <v>2008</v>
      </c>
      <c r="D73">
        <v>218239</v>
      </c>
      <c r="E73" t="s">
        <v>477</v>
      </c>
      <c r="F73">
        <v>37000</v>
      </c>
      <c r="G73" t="s">
        <v>488</v>
      </c>
    </row>
    <row r="74" spans="1:7" ht="75" x14ac:dyDescent="0.25">
      <c r="A74" t="s">
        <v>432</v>
      </c>
      <c r="B74" t="s">
        <v>720</v>
      </c>
      <c r="D74">
        <v>116610</v>
      </c>
      <c r="E74" t="s">
        <v>474</v>
      </c>
      <c r="F74">
        <v>18900</v>
      </c>
      <c r="G74" s="101" t="s">
        <v>756</v>
      </c>
    </row>
    <row r="75" spans="1:7" x14ac:dyDescent="0.25">
      <c r="A75" t="s">
        <v>433</v>
      </c>
      <c r="B75" t="s">
        <v>729</v>
      </c>
      <c r="C75">
        <v>2000</v>
      </c>
      <c r="D75">
        <v>14000</v>
      </c>
      <c r="E75" t="s">
        <v>496</v>
      </c>
      <c r="F75">
        <v>6500</v>
      </c>
      <c r="G75" t="s">
        <v>481</v>
      </c>
    </row>
    <row r="76" spans="1:7" x14ac:dyDescent="0.25">
      <c r="A76" t="s">
        <v>434</v>
      </c>
      <c r="B76" t="s">
        <v>719</v>
      </c>
      <c r="C76">
        <v>2010</v>
      </c>
      <c r="D76">
        <v>214270</v>
      </c>
      <c r="E76" t="s">
        <v>500</v>
      </c>
      <c r="F76">
        <v>9500</v>
      </c>
      <c r="G76" t="s">
        <v>480</v>
      </c>
    </row>
    <row r="77" spans="1:7" ht="120" x14ac:dyDescent="0.25">
      <c r="A77" t="s">
        <v>435</v>
      </c>
      <c r="B77" t="s">
        <v>728</v>
      </c>
      <c r="C77">
        <v>2008</v>
      </c>
      <c r="D77">
        <v>116520</v>
      </c>
      <c r="E77" t="s">
        <v>474</v>
      </c>
      <c r="F77">
        <v>25000</v>
      </c>
      <c r="G77" s="101" t="s">
        <v>747</v>
      </c>
    </row>
    <row r="78" spans="1:7" ht="90" x14ac:dyDescent="0.25">
      <c r="A78" t="s">
        <v>426</v>
      </c>
      <c r="B78" t="s">
        <v>728</v>
      </c>
      <c r="C78">
        <v>2002</v>
      </c>
      <c r="D78">
        <v>116519</v>
      </c>
      <c r="E78" t="s">
        <v>474</v>
      </c>
      <c r="F78">
        <v>53000</v>
      </c>
      <c r="G78" s="101" t="s">
        <v>752</v>
      </c>
    </row>
    <row r="79" spans="1:7" ht="120" x14ac:dyDescent="0.25">
      <c r="A79" t="s">
        <v>429</v>
      </c>
      <c r="B79" t="s">
        <v>720</v>
      </c>
      <c r="D79">
        <v>116619</v>
      </c>
      <c r="E79" t="s">
        <v>474</v>
      </c>
      <c r="F79">
        <v>42000</v>
      </c>
      <c r="G79" s="101" t="s">
        <v>757</v>
      </c>
    </row>
    <row r="80" spans="1:7" x14ac:dyDescent="0.25">
      <c r="A80" t="s">
        <v>424</v>
      </c>
      <c r="B80" t="s">
        <v>727</v>
      </c>
      <c r="C80">
        <v>1990</v>
      </c>
      <c r="D80">
        <v>16700</v>
      </c>
      <c r="E80" t="s">
        <v>474</v>
      </c>
      <c r="F80">
        <v>14300</v>
      </c>
      <c r="G80" t="s">
        <v>481</v>
      </c>
    </row>
    <row r="81" spans="1:7" x14ac:dyDescent="0.25">
      <c r="A81" t="s">
        <v>427</v>
      </c>
      <c r="B81" t="s">
        <v>722</v>
      </c>
      <c r="C81">
        <v>1998</v>
      </c>
      <c r="D81">
        <v>16628</v>
      </c>
      <c r="E81" t="s">
        <v>474</v>
      </c>
      <c r="F81">
        <v>27600</v>
      </c>
      <c r="G81" t="s">
        <v>480</v>
      </c>
    </row>
    <row r="82" spans="1:7" x14ac:dyDescent="0.25">
      <c r="A82" t="s">
        <v>423</v>
      </c>
      <c r="B82" t="s">
        <v>717</v>
      </c>
      <c r="D82">
        <v>116334</v>
      </c>
      <c r="E82" t="s">
        <v>477</v>
      </c>
      <c r="F82">
        <v>13000</v>
      </c>
      <c r="G82" t="s">
        <v>480</v>
      </c>
    </row>
    <row r="83" spans="1:7" x14ac:dyDescent="0.25">
      <c r="A83" t="s">
        <v>428</v>
      </c>
      <c r="B83" t="s">
        <v>720</v>
      </c>
      <c r="C83">
        <v>1988</v>
      </c>
      <c r="D83">
        <v>16613</v>
      </c>
      <c r="E83" t="s">
        <v>474</v>
      </c>
      <c r="F83">
        <v>13000</v>
      </c>
      <c r="G83" t="s">
        <v>481</v>
      </c>
    </row>
    <row r="84" spans="1:7" x14ac:dyDescent="0.25">
      <c r="A84" t="s">
        <v>425</v>
      </c>
      <c r="B84" t="s">
        <v>717</v>
      </c>
      <c r="C84">
        <v>2008</v>
      </c>
      <c r="D84">
        <v>116233</v>
      </c>
      <c r="E84" t="s">
        <v>473</v>
      </c>
      <c r="F84">
        <v>13500</v>
      </c>
      <c r="G84" t="s">
        <v>517</v>
      </c>
    </row>
    <row r="85" spans="1:7" ht="75" x14ac:dyDescent="0.25">
      <c r="A85" t="s">
        <v>415</v>
      </c>
      <c r="B85" t="s">
        <v>717</v>
      </c>
      <c r="C85">
        <v>1995</v>
      </c>
      <c r="D85">
        <v>16234</v>
      </c>
      <c r="E85" t="s">
        <v>473</v>
      </c>
      <c r="F85">
        <v>7400</v>
      </c>
      <c r="G85" s="101" t="s">
        <v>758</v>
      </c>
    </row>
    <row r="86" spans="1:7" x14ac:dyDescent="0.25">
      <c r="A86" t="s">
        <v>420</v>
      </c>
      <c r="B86" t="s">
        <v>717</v>
      </c>
      <c r="C86">
        <v>1991</v>
      </c>
      <c r="D86">
        <v>68274</v>
      </c>
      <c r="E86" t="s">
        <v>494</v>
      </c>
      <c r="F86">
        <v>6700</v>
      </c>
      <c r="G86" t="s">
        <v>488</v>
      </c>
    </row>
    <row r="87" spans="1:7" ht="120" x14ac:dyDescent="0.25">
      <c r="A87" t="s">
        <v>417</v>
      </c>
      <c r="B87" t="s">
        <v>723</v>
      </c>
      <c r="C87">
        <v>2005</v>
      </c>
      <c r="D87">
        <v>16600</v>
      </c>
      <c r="E87" t="s">
        <v>474</v>
      </c>
      <c r="F87">
        <v>11800</v>
      </c>
      <c r="G87" s="101" t="s">
        <v>747</v>
      </c>
    </row>
    <row r="88" spans="1:7" x14ac:dyDescent="0.25">
      <c r="A88" t="s">
        <v>421</v>
      </c>
      <c r="B88" t="s">
        <v>722</v>
      </c>
      <c r="C88">
        <v>1995</v>
      </c>
      <c r="D88">
        <v>16628</v>
      </c>
      <c r="E88" t="s">
        <v>474</v>
      </c>
      <c r="F88">
        <v>27500</v>
      </c>
      <c r="G88" t="s">
        <v>492</v>
      </c>
    </row>
    <row r="89" spans="1:7" x14ac:dyDescent="0.25">
      <c r="A89" t="s">
        <v>418</v>
      </c>
      <c r="B89" t="s">
        <v>717</v>
      </c>
      <c r="C89">
        <v>1999</v>
      </c>
      <c r="D89">
        <v>79174</v>
      </c>
      <c r="E89" t="s">
        <v>482</v>
      </c>
      <c r="F89">
        <v>4500</v>
      </c>
      <c r="G89" t="s">
        <v>481</v>
      </c>
    </row>
    <row r="90" spans="1:7" x14ac:dyDescent="0.25">
      <c r="A90" t="s">
        <v>419</v>
      </c>
      <c r="B90" t="s">
        <v>725</v>
      </c>
      <c r="D90">
        <v>116710</v>
      </c>
      <c r="E90" t="s">
        <v>474</v>
      </c>
      <c r="F90">
        <v>14500</v>
      </c>
      <c r="G90" t="s">
        <v>481</v>
      </c>
    </row>
    <row r="91" spans="1:7" ht="120" x14ac:dyDescent="0.25">
      <c r="A91" t="s">
        <v>422</v>
      </c>
      <c r="B91" t="s">
        <v>718</v>
      </c>
      <c r="C91">
        <v>2008</v>
      </c>
      <c r="D91">
        <v>81319</v>
      </c>
      <c r="E91" t="s">
        <v>496</v>
      </c>
      <c r="F91">
        <v>19900</v>
      </c>
      <c r="G91" s="101" t="s">
        <v>759</v>
      </c>
    </row>
    <row r="92" spans="1:7" x14ac:dyDescent="0.25">
      <c r="A92" t="s">
        <v>414</v>
      </c>
      <c r="B92" t="s">
        <v>724</v>
      </c>
      <c r="C92">
        <v>1991</v>
      </c>
      <c r="D92">
        <v>15200</v>
      </c>
      <c r="E92" t="s">
        <v>496</v>
      </c>
      <c r="F92">
        <v>5000</v>
      </c>
      <c r="G92" t="s">
        <v>490</v>
      </c>
    </row>
    <row r="93" spans="1:7" x14ac:dyDescent="0.25">
      <c r="A93" t="s">
        <v>408</v>
      </c>
      <c r="B93" t="s">
        <v>717</v>
      </c>
      <c r="C93">
        <v>1997</v>
      </c>
      <c r="D93">
        <v>16234</v>
      </c>
      <c r="E93" t="s">
        <v>473</v>
      </c>
      <c r="F93">
        <v>7000</v>
      </c>
      <c r="G93" t="s">
        <v>488</v>
      </c>
    </row>
    <row r="94" spans="1:7" x14ac:dyDescent="0.25">
      <c r="A94" t="s">
        <v>409</v>
      </c>
      <c r="B94" t="s">
        <v>717</v>
      </c>
      <c r="C94">
        <v>1993</v>
      </c>
      <c r="D94">
        <v>16233</v>
      </c>
      <c r="E94" t="s">
        <v>473</v>
      </c>
      <c r="F94">
        <v>7500</v>
      </c>
      <c r="G94" t="s">
        <v>517</v>
      </c>
    </row>
    <row r="95" spans="1:7" ht="75" x14ac:dyDescent="0.25">
      <c r="A95" t="s">
        <v>412</v>
      </c>
      <c r="B95" t="s">
        <v>721</v>
      </c>
      <c r="D95">
        <v>16263</v>
      </c>
      <c r="E95" t="s">
        <v>473</v>
      </c>
      <c r="F95">
        <v>8500</v>
      </c>
      <c r="G95" s="101" t="s">
        <v>746</v>
      </c>
    </row>
    <row r="96" spans="1:7" ht="90" x14ac:dyDescent="0.25">
      <c r="A96" t="s">
        <v>413</v>
      </c>
      <c r="B96" t="s">
        <v>717</v>
      </c>
      <c r="C96">
        <v>2008</v>
      </c>
      <c r="D96">
        <v>116333</v>
      </c>
      <c r="E96" t="s">
        <v>477</v>
      </c>
      <c r="F96">
        <v>14200</v>
      </c>
      <c r="G96" s="101" t="s">
        <v>753</v>
      </c>
    </row>
    <row r="97" spans="1:7" ht="75" x14ac:dyDescent="0.25">
      <c r="A97" t="s">
        <v>46</v>
      </c>
      <c r="B97" t="s">
        <v>721</v>
      </c>
      <c r="C97">
        <v>2005</v>
      </c>
      <c r="D97">
        <v>116264</v>
      </c>
      <c r="E97" t="s">
        <v>473</v>
      </c>
      <c r="F97">
        <v>9600</v>
      </c>
      <c r="G97" s="101" t="s">
        <v>760</v>
      </c>
    </row>
    <row r="98" spans="1:7" x14ac:dyDescent="0.25">
      <c r="A98" t="s">
        <v>48</v>
      </c>
      <c r="B98" t="s">
        <v>717</v>
      </c>
      <c r="C98">
        <v>2011</v>
      </c>
      <c r="D98">
        <v>116334</v>
      </c>
      <c r="E98" t="s">
        <v>477</v>
      </c>
      <c r="F98">
        <v>13000</v>
      </c>
      <c r="G98" t="s">
        <v>480</v>
      </c>
    </row>
    <row r="99" spans="1:7" ht="120" x14ac:dyDescent="0.25">
      <c r="A99" t="s">
        <v>55</v>
      </c>
      <c r="B99" t="s">
        <v>730</v>
      </c>
      <c r="C99">
        <v>2017</v>
      </c>
      <c r="D99">
        <v>116400</v>
      </c>
      <c r="E99" t="s">
        <v>474</v>
      </c>
      <c r="F99">
        <v>12000</v>
      </c>
      <c r="G99" s="101" t="s">
        <v>757</v>
      </c>
    </row>
    <row r="100" spans="1:7" x14ac:dyDescent="0.25">
      <c r="A100" t="s">
        <v>240</v>
      </c>
      <c r="B100" t="s">
        <v>726</v>
      </c>
      <c r="C100">
        <v>1984</v>
      </c>
      <c r="D100">
        <v>18038</v>
      </c>
      <c r="E100" t="s">
        <v>473</v>
      </c>
      <c r="F100">
        <v>21000</v>
      </c>
      <c r="G100" t="s">
        <v>517</v>
      </c>
    </row>
    <row r="101" spans="1:7" ht="120" x14ac:dyDescent="0.25">
      <c r="A101" t="s">
        <v>242</v>
      </c>
      <c r="B101" t="s">
        <v>717</v>
      </c>
      <c r="C101">
        <v>2010</v>
      </c>
      <c r="D101">
        <v>178384</v>
      </c>
      <c r="E101" t="s">
        <v>494</v>
      </c>
      <c r="F101">
        <v>14000</v>
      </c>
      <c r="G101" s="101" t="s">
        <v>761</v>
      </c>
    </row>
    <row r="102" spans="1:7" x14ac:dyDescent="0.25">
      <c r="A102" t="s">
        <v>282</v>
      </c>
      <c r="B102" t="s">
        <v>721</v>
      </c>
      <c r="C102">
        <v>2006</v>
      </c>
      <c r="D102">
        <v>116264</v>
      </c>
      <c r="E102" t="s">
        <v>473</v>
      </c>
      <c r="F102">
        <v>9100</v>
      </c>
      <c r="G102" t="s">
        <v>481</v>
      </c>
    </row>
    <row r="103" spans="1:7" x14ac:dyDescent="0.25">
      <c r="A103" t="s">
        <v>238</v>
      </c>
      <c r="B103" t="s">
        <v>717</v>
      </c>
      <c r="C103">
        <v>2006</v>
      </c>
      <c r="D103">
        <v>178279</v>
      </c>
      <c r="E103" t="s">
        <v>494</v>
      </c>
      <c r="F103">
        <v>17100</v>
      </c>
      <c r="G103" t="s">
        <v>481</v>
      </c>
    </row>
    <row r="104" spans="1:7" x14ac:dyDescent="0.25">
      <c r="A104" t="s">
        <v>235</v>
      </c>
      <c r="B104" t="s">
        <v>721</v>
      </c>
      <c r="C104">
        <v>2004</v>
      </c>
      <c r="D104">
        <v>116264</v>
      </c>
      <c r="E104" t="s">
        <v>473</v>
      </c>
      <c r="F104">
        <v>9000</v>
      </c>
      <c r="G104" t="s">
        <v>481</v>
      </c>
    </row>
    <row r="105" spans="1:7" ht="120" x14ac:dyDescent="0.25">
      <c r="A105" t="s">
        <v>234</v>
      </c>
      <c r="B105" t="s">
        <v>762</v>
      </c>
      <c r="D105">
        <v>326933</v>
      </c>
      <c r="E105" t="s">
        <v>476</v>
      </c>
      <c r="F105">
        <v>21500</v>
      </c>
      <c r="G105" s="101" t="s">
        <v>747</v>
      </c>
    </row>
    <row r="106" spans="1:7" x14ac:dyDescent="0.25">
      <c r="A106" t="s">
        <v>231</v>
      </c>
      <c r="B106" t="s">
        <v>717</v>
      </c>
      <c r="C106">
        <v>2005</v>
      </c>
      <c r="D106">
        <v>116201</v>
      </c>
      <c r="E106" t="s">
        <v>473</v>
      </c>
      <c r="F106">
        <v>10000</v>
      </c>
      <c r="G106" t="s">
        <v>488</v>
      </c>
    </row>
    <row r="107" spans="1:7" ht="120" x14ac:dyDescent="0.25">
      <c r="A107" t="s">
        <v>229</v>
      </c>
      <c r="B107" t="s">
        <v>728</v>
      </c>
      <c r="D107">
        <v>116509</v>
      </c>
      <c r="E107" t="s">
        <v>474</v>
      </c>
      <c r="F107">
        <v>42000</v>
      </c>
      <c r="G107" s="101" t="s">
        <v>750</v>
      </c>
    </row>
    <row r="108" spans="1:7" x14ac:dyDescent="0.25">
      <c r="A108" t="s">
        <v>232</v>
      </c>
      <c r="B108" t="s">
        <v>717</v>
      </c>
      <c r="C108">
        <v>2007</v>
      </c>
      <c r="D108">
        <v>116234</v>
      </c>
      <c r="E108" t="s">
        <v>473</v>
      </c>
      <c r="F108">
        <v>9600</v>
      </c>
      <c r="G108" t="s">
        <v>481</v>
      </c>
    </row>
    <row r="109" spans="1:7" x14ac:dyDescent="0.25">
      <c r="A109" t="s">
        <v>233</v>
      </c>
      <c r="B109" t="s">
        <v>717</v>
      </c>
      <c r="D109">
        <v>116234</v>
      </c>
      <c r="E109" t="s">
        <v>473</v>
      </c>
      <c r="F109">
        <v>9600</v>
      </c>
      <c r="G109" t="s">
        <v>481</v>
      </c>
    </row>
    <row r="110" spans="1:7" ht="120" x14ac:dyDescent="0.25">
      <c r="A110" t="s">
        <v>271</v>
      </c>
      <c r="B110" t="s">
        <v>728</v>
      </c>
      <c r="C110">
        <v>2001</v>
      </c>
      <c r="D110">
        <v>116528</v>
      </c>
      <c r="E110" t="s">
        <v>474</v>
      </c>
      <c r="F110">
        <v>49000</v>
      </c>
      <c r="G110" s="101" t="s">
        <v>747</v>
      </c>
    </row>
    <row r="111" spans="1:7" x14ac:dyDescent="0.25">
      <c r="A111" t="s">
        <v>227</v>
      </c>
      <c r="B111" t="s">
        <v>717</v>
      </c>
      <c r="D111">
        <v>116200</v>
      </c>
      <c r="E111" t="s">
        <v>473</v>
      </c>
      <c r="F111">
        <v>8500</v>
      </c>
      <c r="G111" t="s">
        <v>488</v>
      </c>
    </row>
    <row r="112" spans="1:7" ht="120" x14ac:dyDescent="0.25">
      <c r="A112" t="s">
        <v>269</v>
      </c>
      <c r="B112" t="s">
        <v>725</v>
      </c>
      <c r="D112">
        <v>116710</v>
      </c>
      <c r="E112" t="s">
        <v>474</v>
      </c>
      <c r="F112">
        <v>15000</v>
      </c>
      <c r="G112" s="101" t="s">
        <v>747</v>
      </c>
    </row>
    <row r="113" spans="1:7" x14ac:dyDescent="0.25">
      <c r="A113" t="s">
        <v>266</v>
      </c>
      <c r="B113" t="s">
        <v>717</v>
      </c>
      <c r="C113">
        <v>2005</v>
      </c>
      <c r="D113">
        <v>116200</v>
      </c>
      <c r="E113" t="s">
        <v>473</v>
      </c>
      <c r="F113">
        <v>8500</v>
      </c>
      <c r="G113" t="s">
        <v>488</v>
      </c>
    </row>
    <row r="114" spans="1:7" ht="120" x14ac:dyDescent="0.25">
      <c r="A114" t="s">
        <v>228</v>
      </c>
      <c r="B114" t="s">
        <v>728</v>
      </c>
      <c r="C114">
        <v>2007</v>
      </c>
      <c r="D114">
        <v>116509</v>
      </c>
      <c r="E114" t="s">
        <v>474</v>
      </c>
      <c r="F114">
        <v>42000</v>
      </c>
      <c r="G114" s="101" t="s">
        <v>750</v>
      </c>
    </row>
    <row r="115" spans="1:7" x14ac:dyDescent="0.25">
      <c r="A115" t="s">
        <v>215</v>
      </c>
      <c r="B115" t="s">
        <v>720</v>
      </c>
      <c r="D115">
        <v>116618</v>
      </c>
      <c r="E115" t="s">
        <v>474</v>
      </c>
      <c r="F115">
        <v>39500</v>
      </c>
      <c r="G115" t="s">
        <v>492</v>
      </c>
    </row>
    <row r="116" spans="1:7" x14ac:dyDescent="0.25">
      <c r="A116" t="s">
        <v>211</v>
      </c>
      <c r="B116" t="s">
        <v>721</v>
      </c>
      <c r="C116">
        <v>1996</v>
      </c>
      <c r="D116">
        <v>16264</v>
      </c>
      <c r="E116" t="s">
        <v>473</v>
      </c>
      <c r="F116">
        <v>7900</v>
      </c>
      <c r="G116" t="s">
        <v>481</v>
      </c>
    </row>
    <row r="117" spans="1:7" x14ac:dyDescent="0.25">
      <c r="A117" t="s">
        <v>212</v>
      </c>
      <c r="B117" t="s">
        <v>720</v>
      </c>
      <c r="C117">
        <v>1982</v>
      </c>
      <c r="D117">
        <v>16800</v>
      </c>
      <c r="E117" t="s">
        <v>474</v>
      </c>
      <c r="F117">
        <v>12500</v>
      </c>
      <c r="G117" t="s">
        <v>481</v>
      </c>
    </row>
    <row r="118" spans="1:7" x14ac:dyDescent="0.25">
      <c r="A118" t="s">
        <v>210</v>
      </c>
      <c r="B118" t="s">
        <v>721</v>
      </c>
      <c r="D118">
        <v>16263</v>
      </c>
      <c r="E118" t="s">
        <v>473</v>
      </c>
      <c r="F118">
        <v>8500</v>
      </c>
      <c r="G118" t="s">
        <v>488</v>
      </c>
    </row>
    <row r="119" spans="1:7" x14ac:dyDescent="0.25">
      <c r="A119" t="s">
        <v>205</v>
      </c>
      <c r="B119" t="s">
        <v>725</v>
      </c>
      <c r="D119">
        <v>16713</v>
      </c>
      <c r="E119" t="s">
        <v>474</v>
      </c>
      <c r="F119">
        <v>14500</v>
      </c>
      <c r="G119" t="s">
        <v>481</v>
      </c>
    </row>
    <row r="120" spans="1:7" ht="120" x14ac:dyDescent="0.25">
      <c r="A120" t="s">
        <v>208</v>
      </c>
      <c r="B120" t="s">
        <v>722</v>
      </c>
      <c r="D120">
        <v>116655</v>
      </c>
      <c r="E120" t="s">
        <v>474</v>
      </c>
      <c r="F120">
        <v>55000</v>
      </c>
      <c r="G120" s="101" t="s">
        <v>763</v>
      </c>
    </row>
    <row r="121" spans="1:7" x14ac:dyDescent="0.25">
      <c r="A121" t="s">
        <v>204</v>
      </c>
      <c r="B121" t="s">
        <v>726</v>
      </c>
      <c r="D121">
        <v>118138</v>
      </c>
      <c r="E121" t="s">
        <v>473</v>
      </c>
      <c r="F121">
        <v>28000</v>
      </c>
      <c r="G121" t="s">
        <v>512</v>
      </c>
    </row>
    <row r="122" spans="1:7" ht="120" x14ac:dyDescent="0.25">
      <c r="A122" t="s">
        <v>202</v>
      </c>
      <c r="B122" t="s">
        <v>762</v>
      </c>
      <c r="D122">
        <v>326934</v>
      </c>
      <c r="E122" t="s">
        <v>476</v>
      </c>
      <c r="F122">
        <v>24900</v>
      </c>
      <c r="G122" s="101" t="s">
        <v>747</v>
      </c>
    </row>
    <row r="123" spans="1:7" ht="120" x14ac:dyDescent="0.25">
      <c r="A123" t="s">
        <v>203</v>
      </c>
      <c r="B123" t="s">
        <v>717</v>
      </c>
      <c r="C123">
        <v>1998</v>
      </c>
      <c r="D123">
        <v>69174</v>
      </c>
      <c r="E123" t="s">
        <v>482</v>
      </c>
      <c r="F123">
        <v>5000</v>
      </c>
      <c r="G123" s="101" t="s">
        <v>761</v>
      </c>
    </row>
    <row r="124" spans="1:7" x14ac:dyDescent="0.25">
      <c r="A124" t="s">
        <v>192</v>
      </c>
      <c r="B124" t="s">
        <v>717</v>
      </c>
      <c r="C124">
        <v>2007</v>
      </c>
      <c r="D124">
        <v>116200</v>
      </c>
      <c r="E124" t="s">
        <v>473</v>
      </c>
      <c r="F124">
        <v>8000</v>
      </c>
      <c r="G124" t="s">
        <v>490</v>
      </c>
    </row>
    <row r="125" spans="1:7" ht="75" x14ac:dyDescent="0.25">
      <c r="A125" t="s">
        <v>194</v>
      </c>
      <c r="B125" t="s">
        <v>721</v>
      </c>
      <c r="C125">
        <v>1993</v>
      </c>
      <c r="D125">
        <v>16264</v>
      </c>
      <c r="E125" t="s">
        <v>473</v>
      </c>
      <c r="F125">
        <v>7600</v>
      </c>
      <c r="G125" s="101" t="s">
        <v>758</v>
      </c>
    </row>
    <row r="126" spans="1:7" x14ac:dyDescent="0.25">
      <c r="A126" t="s">
        <v>193</v>
      </c>
      <c r="B126" t="s">
        <v>731</v>
      </c>
      <c r="D126">
        <v>16570</v>
      </c>
      <c r="E126" t="s">
        <v>474</v>
      </c>
      <c r="F126">
        <v>9400</v>
      </c>
      <c r="G126" t="s">
        <v>481</v>
      </c>
    </row>
    <row r="127" spans="1:7" x14ac:dyDescent="0.25">
      <c r="A127" t="s">
        <v>191</v>
      </c>
      <c r="B127" t="s">
        <v>717</v>
      </c>
      <c r="C127">
        <v>2010</v>
      </c>
      <c r="D127">
        <v>116200</v>
      </c>
      <c r="E127" t="s">
        <v>473</v>
      </c>
      <c r="F127">
        <v>8200</v>
      </c>
      <c r="G127" t="s">
        <v>491</v>
      </c>
    </row>
    <row r="128" spans="1:7" ht="120" x14ac:dyDescent="0.25">
      <c r="A128" t="s">
        <v>188</v>
      </c>
      <c r="B128" t="s">
        <v>717</v>
      </c>
      <c r="C128">
        <v>1995</v>
      </c>
      <c r="D128">
        <v>16234</v>
      </c>
      <c r="E128" t="s">
        <v>473</v>
      </c>
      <c r="F128">
        <v>7500</v>
      </c>
      <c r="G128" s="101" t="s">
        <v>759</v>
      </c>
    </row>
    <row r="129" spans="1:7" ht="75" x14ac:dyDescent="0.25">
      <c r="A129" t="s">
        <v>189</v>
      </c>
      <c r="B129" t="s">
        <v>717</v>
      </c>
      <c r="C129">
        <v>1990</v>
      </c>
      <c r="D129">
        <v>16234</v>
      </c>
      <c r="E129" t="s">
        <v>473</v>
      </c>
      <c r="F129">
        <v>7400</v>
      </c>
      <c r="G129" s="101" t="s">
        <v>758</v>
      </c>
    </row>
    <row r="130" spans="1:7" x14ac:dyDescent="0.25">
      <c r="A130" t="s">
        <v>186</v>
      </c>
      <c r="B130" t="s">
        <v>720</v>
      </c>
      <c r="D130">
        <v>116619</v>
      </c>
      <c r="E130" t="s">
        <v>474</v>
      </c>
      <c r="F130">
        <v>42000</v>
      </c>
      <c r="G130" t="s">
        <v>492</v>
      </c>
    </row>
    <row r="131" spans="1:7" ht="75" x14ac:dyDescent="0.25">
      <c r="A131" t="s">
        <v>185</v>
      </c>
      <c r="B131" t="s">
        <v>731</v>
      </c>
      <c r="C131">
        <v>2006</v>
      </c>
      <c r="D131">
        <v>16570</v>
      </c>
      <c r="E131" t="s">
        <v>474</v>
      </c>
      <c r="F131">
        <v>9600</v>
      </c>
      <c r="G131" s="101" t="s">
        <v>746</v>
      </c>
    </row>
    <row r="132" spans="1:7" x14ac:dyDescent="0.25">
      <c r="A132" t="s">
        <v>184</v>
      </c>
      <c r="B132" t="s">
        <v>728</v>
      </c>
      <c r="C132">
        <v>1996</v>
      </c>
      <c r="D132">
        <v>16518</v>
      </c>
      <c r="E132" t="s">
        <v>474</v>
      </c>
      <c r="F132">
        <v>31000</v>
      </c>
      <c r="G132" t="s">
        <v>490</v>
      </c>
    </row>
    <row r="133" spans="1:7" ht="90" x14ac:dyDescent="0.25">
      <c r="A133" t="s">
        <v>183</v>
      </c>
      <c r="B133" t="s">
        <v>728</v>
      </c>
      <c r="C133">
        <v>2004</v>
      </c>
      <c r="D133">
        <v>116518</v>
      </c>
      <c r="E133" t="s">
        <v>474</v>
      </c>
      <c r="F133">
        <v>38000</v>
      </c>
      <c r="G133" s="101" t="s">
        <v>753</v>
      </c>
    </row>
    <row r="134" spans="1:7" x14ac:dyDescent="0.25">
      <c r="A134" t="s">
        <v>393</v>
      </c>
      <c r="B134" t="s">
        <v>717</v>
      </c>
      <c r="C134">
        <v>2010</v>
      </c>
      <c r="D134">
        <v>116234</v>
      </c>
      <c r="E134" t="s">
        <v>473</v>
      </c>
      <c r="F134">
        <v>9600</v>
      </c>
      <c r="G134" t="s">
        <v>488</v>
      </c>
    </row>
    <row r="135" spans="1:7" x14ac:dyDescent="0.25">
      <c r="A135" t="s">
        <v>394</v>
      </c>
      <c r="B135" t="s">
        <v>717</v>
      </c>
      <c r="D135">
        <v>116234</v>
      </c>
      <c r="E135" t="s">
        <v>473</v>
      </c>
      <c r="F135">
        <v>9600</v>
      </c>
      <c r="G135" t="s">
        <v>481</v>
      </c>
    </row>
    <row r="136" spans="1:7" ht="75" x14ac:dyDescent="0.25">
      <c r="A136" t="s">
        <v>389</v>
      </c>
      <c r="B136" t="s">
        <v>722</v>
      </c>
      <c r="C136">
        <v>2002</v>
      </c>
      <c r="D136">
        <v>168622</v>
      </c>
      <c r="E136" t="s">
        <v>497</v>
      </c>
      <c r="F136">
        <v>8900</v>
      </c>
      <c r="G136" s="101" t="s">
        <v>758</v>
      </c>
    </row>
    <row r="137" spans="1:7" ht="120" x14ac:dyDescent="0.25">
      <c r="A137" t="s">
        <v>390</v>
      </c>
      <c r="B137" t="s">
        <v>717</v>
      </c>
      <c r="D137">
        <v>178271</v>
      </c>
      <c r="E137" t="s">
        <v>494</v>
      </c>
      <c r="F137">
        <v>12000</v>
      </c>
      <c r="G137" s="101" t="s">
        <v>747</v>
      </c>
    </row>
    <row r="138" spans="1:7" ht="75" x14ac:dyDescent="0.25">
      <c r="A138" t="s">
        <v>388</v>
      </c>
      <c r="B138" t="s">
        <v>717</v>
      </c>
      <c r="C138">
        <v>2006</v>
      </c>
      <c r="D138">
        <v>116200</v>
      </c>
      <c r="E138" t="s">
        <v>473</v>
      </c>
      <c r="F138">
        <v>8400</v>
      </c>
      <c r="G138" s="101" t="s">
        <v>746</v>
      </c>
    </row>
    <row r="139" spans="1:7" ht="120" x14ac:dyDescent="0.25">
      <c r="A139" t="s">
        <v>387</v>
      </c>
      <c r="B139" t="s">
        <v>731</v>
      </c>
      <c r="C139">
        <v>2004</v>
      </c>
      <c r="D139">
        <v>16570</v>
      </c>
      <c r="E139" t="s">
        <v>474</v>
      </c>
      <c r="F139">
        <v>10000</v>
      </c>
      <c r="G139" s="101" t="s">
        <v>747</v>
      </c>
    </row>
    <row r="140" spans="1:7" x14ac:dyDescent="0.25">
      <c r="A140" t="s">
        <v>396</v>
      </c>
      <c r="B140" t="s">
        <v>717</v>
      </c>
      <c r="C140">
        <v>2008</v>
      </c>
      <c r="D140">
        <v>116200</v>
      </c>
      <c r="E140" t="s">
        <v>473</v>
      </c>
      <c r="F140">
        <v>8400</v>
      </c>
      <c r="G140" t="s">
        <v>527</v>
      </c>
    </row>
    <row r="141" spans="1:7" x14ac:dyDescent="0.25">
      <c r="A141" t="s">
        <v>350</v>
      </c>
      <c r="B141" t="s">
        <v>728</v>
      </c>
      <c r="C141">
        <v>2007</v>
      </c>
      <c r="D141">
        <v>116519</v>
      </c>
      <c r="E141" t="s">
        <v>474</v>
      </c>
      <c r="F141">
        <v>55000</v>
      </c>
      <c r="G141" t="s">
        <v>543</v>
      </c>
    </row>
    <row r="142" spans="1:7" ht="75" x14ac:dyDescent="0.25">
      <c r="A142" t="s">
        <v>360</v>
      </c>
      <c r="B142" t="s">
        <v>732</v>
      </c>
      <c r="D142">
        <v>114060</v>
      </c>
      <c r="E142" t="s">
        <v>474</v>
      </c>
      <c r="F142">
        <v>13400</v>
      </c>
      <c r="G142" s="101" t="s">
        <v>746</v>
      </c>
    </row>
    <row r="143" spans="1:7" x14ac:dyDescent="0.25">
      <c r="A143" t="s">
        <v>345</v>
      </c>
      <c r="B143" t="s">
        <v>731</v>
      </c>
      <c r="C143">
        <v>1997</v>
      </c>
      <c r="D143">
        <v>16570</v>
      </c>
      <c r="E143" t="s">
        <v>474</v>
      </c>
      <c r="F143">
        <v>9600</v>
      </c>
      <c r="G143" t="s">
        <v>481</v>
      </c>
    </row>
    <row r="144" spans="1:7" ht="120" x14ac:dyDescent="0.25">
      <c r="A144" t="s">
        <v>385</v>
      </c>
      <c r="B144" t="s">
        <v>728</v>
      </c>
      <c r="D144">
        <v>116519</v>
      </c>
      <c r="E144" t="s">
        <v>474</v>
      </c>
      <c r="F144">
        <v>36000</v>
      </c>
      <c r="G144" s="101" t="s">
        <v>747</v>
      </c>
    </row>
    <row r="145" spans="1:7" ht="120" x14ac:dyDescent="0.25">
      <c r="A145" t="s">
        <v>395</v>
      </c>
      <c r="B145" t="s">
        <v>734</v>
      </c>
      <c r="D145">
        <v>116660</v>
      </c>
      <c r="E145" t="s">
        <v>498</v>
      </c>
      <c r="F145">
        <v>14500</v>
      </c>
      <c r="G145" s="101" t="s">
        <v>747</v>
      </c>
    </row>
    <row r="146" spans="1:7" x14ac:dyDescent="0.25">
      <c r="A146" t="s">
        <v>263</v>
      </c>
      <c r="B146" t="s">
        <v>731</v>
      </c>
      <c r="C146">
        <v>2002</v>
      </c>
      <c r="D146">
        <v>16570</v>
      </c>
      <c r="E146" t="s">
        <v>474</v>
      </c>
      <c r="F146">
        <v>9900</v>
      </c>
      <c r="G146" t="s">
        <v>490</v>
      </c>
    </row>
    <row r="147" spans="1:7" x14ac:dyDescent="0.25">
      <c r="A147" t="s">
        <v>261</v>
      </c>
      <c r="B147" t="s">
        <v>719</v>
      </c>
      <c r="C147">
        <v>2004</v>
      </c>
      <c r="D147">
        <v>114270</v>
      </c>
      <c r="E147" t="s">
        <v>473</v>
      </c>
      <c r="F147">
        <v>7500</v>
      </c>
      <c r="G147" t="s">
        <v>481</v>
      </c>
    </row>
    <row r="148" spans="1:7" x14ac:dyDescent="0.25">
      <c r="A148" t="s">
        <v>260</v>
      </c>
      <c r="B148" t="s">
        <v>719</v>
      </c>
      <c r="C148">
        <v>2004</v>
      </c>
      <c r="D148">
        <v>114270</v>
      </c>
      <c r="E148" t="s">
        <v>473</v>
      </c>
      <c r="F148">
        <v>7500</v>
      </c>
      <c r="G148" t="s">
        <v>481</v>
      </c>
    </row>
    <row r="149" spans="1:7" x14ac:dyDescent="0.25">
      <c r="A149" t="s">
        <v>259</v>
      </c>
      <c r="B149" t="s">
        <v>731</v>
      </c>
      <c r="C149">
        <v>1999</v>
      </c>
      <c r="D149">
        <v>16570</v>
      </c>
      <c r="E149" t="s">
        <v>474</v>
      </c>
      <c r="F149">
        <v>9600</v>
      </c>
      <c r="G149" t="s">
        <v>481</v>
      </c>
    </row>
    <row r="150" spans="1:7" x14ac:dyDescent="0.25">
      <c r="A150" t="s">
        <v>384</v>
      </c>
      <c r="B150" t="s">
        <v>726</v>
      </c>
      <c r="C150">
        <v>1990</v>
      </c>
      <c r="D150">
        <v>18238</v>
      </c>
      <c r="E150" t="s">
        <v>473</v>
      </c>
      <c r="F150">
        <v>20000</v>
      </c>
      <c r="G150" t="s">
        <v>517</v>
      </c>
    </row>
    <row r="151" spans="1:7" ht="120" x14ac:dyDescent="0.25">
      <c r="A151" t="s">
        <v>334</v>
      </c>
      <c r="B151" t="s">
        <v>717</v>
      </c>
      <c r="D151">
        <v>116234</v>
      </c>
      <c r="E151" t="s">
        <v>473</v>
      </c>
      <c r="F151">
        <v>10000</v>
      </c>
      <c r="G151" s="101" t="s">
        <v>759</v>
      </c>
    </row>
    <row r="152" spans="1:7" ht="75" x14ac:dyDescent="0.25">
      <c r="A152" t="s">
        <v>335</v>
      </c>
      <c r="B152" t="s">
        <v>717</v>
      </c>
      <c r="C152">
        <v>2004</v>
      </c>
      <c r="D152">
        <v>16234</v>
      </c>
      <c r="E152" t="s">
        <v>473</v>
      </c>
      <c r="F152">
        <v>7400</v>
      </c>
      <c r="G152" s="101" t="s">
        <v>758</v>
      </c>
    </row>
    <row r="153" spans="1:7" ht="75" x14ac:dyDescent="0.25">
      <c r="A153" t="s">
        <v>337</v>
      </c>
      <c r="B153" t="s">
        <v>717</v>
      </c>
      <c r="C153">
        <v>2010</v>
      </c>
      <c r="D153">
        <v>116234</v>
      </c>
      <c r="E153" t="s">
        <v>473</v>
      </c>
      <c r="F153">
        <v>9900</v>
      </c>
      <c r="G153" s="101" t="s">
        <v>760</v>
      </c>
    </row>
    <row r="154" spans="1:7" ht="75" x14ac:dyDescent="0.25">
      <c r="A154" t="s">
        <v>339</v>
      </c>
      <c r="B154" t="s">
        <v>717</v>
      </c>
      <c r="C154">
        <v>2005</v>
      </c>
      <c r="D154">
        <v>116234</v>
      </c>
      <c r="E154" t="s">
        <v>473</v>
      </c>
      <c r="F154">
        <v>9900</v>
      </c>
      <c r="G154" s="101" t="s">
        <v>764</v>
      </c>
    </row>
    <row r="155" spans="1:7" x14ac:dyDescent="0.25">
      <c r="A155" t="s">
        <v>391</v>
      </c>
      <c r="B155" t="s">
        <v>717</v>
      </c>
      <c r="C155">
        <v>2007</v>
      </c>
      <c r="D155">
        <v>179174</v>
      </c>
      <c r="E155" t="s">
        <v>482</v>
      </c>
      <c r="F155">
        <v>8000</v>
      </c>
      <c r="G155" t="s">
        <v>542</v>
      </c>
    </row>
    <row r="156" spans="1:7" ht="75" x14ac:dyDescent="0.25">
      <c r="A156" t="s">
        <v>386</v>
      </c>
      <c r="B156" t="s">
        <v>725</v>
      </c>
      <c r="D156">
        <v>116710</v>
      </c>
      <c r="E156" t="s">
        <v>474</v>
      </c>
      <c r="F156">
        <v>18400</v>
      </c>
      <c r="G156" s="101" t="s">
        <v>746</v>
      </c>
    </row>
    <row r="157" spans="1:7" ht="135" x14ac:dyDescent="0.25">
      <c r="A157" t="s">
        <v>382</v>
      </c>
      <c r="B157" t="s">
        <v>726</v>
      </c>
      <c r="C157">
        <v>1991</v>
      </c>
      <c r="D157">
        <v>18238</v>
      </c>
      <c r="E157" t="s">
        <v>473</v>
      </c>
      <c r="F157">
        <v>22000</v>
      </c>
      <c r="G157" s="101" t="s">
        <v>748</v>
      </c>
    </row>
    <row r="158" spans="1:7" ht="75" x14ac:dyDescent="0.25">
      <c r="A158" t="s">
        <v>392</v>
      </c>
      <c r="B158" t="s">
        <v>717</v>
      </c>
      <c r="D158">
        <v>116333</v>
      </c>
      <c r="E158" t="s">
        <v>477</v>
      </c>
      <c r="F158">
        <v>14200</v>
      </c>
      <c r="G158" s="101" t="s">
        <v>765</v>
      </c>
    </row>
    <row r="159" spans="1:7" x14ac:dyDescent="0.25">
      <c r="A159" t="s">
        <v>381</v>
      </c>
      <c r="B159" t="s">
        <v>731</v>
      </c>
      <c r="C159">
        <v>1996</v>
      </c>
      <c r="D159">
        <v>16570</v>
      </c>
      <c r="E159" t="s">
        <v>474</v>
      </c>
      <c r="F159">
        <v>10900</v>
      </c>
      <c r="G159" t="s">
        <v>480</v>
      </c>
    </row>
    <row r="160" spans="1:7" ht="135" x14ac:dyDescent="0.25">
      <c r="A160" t="s">
        <v>383</v>
      </c>
      <c r="B160" t="s">
        <v>726</v>
      </c>
      <c r="C160">
        <v>1991</v>
      </c>
      <c r="D160">
        <v>18238</v>
      </c>
      <c r="E160" t="s">
        <v>473</v>
      </c>
      <c r="F160">
        <v>21000</v>
      </c>
      <c r="G160" s="101" t="s">
        <v>748</v>
      </c>
    </row>
    <row r="161" spans="1:7" ht="75" x14ac:dyDescent="0.25">
      <c r="A161" t="s">
        <v>368</v>
      </c>
      <c r="B161" t="s">
        <v>717</v>
      </c>
      <c r="C161">
        <v>2002</v>
      </c>
      <c r="D161">
        <v>16220</v>
      </c>
      <c r="E161" t="s">
        <v>473</v>
      </c>
      <c r="F161">
        <v>7100</v>
      </c>
      <c r="G161" s="101" t="s">
        <v>758</v>
      </c>
    </row>
    <row r="162" spans="1:7" ht="120" x14ac:dyDescent="0.25">
      <c r="A162" t="s">
        <v>370</v>
      </c>
      <c r="B162" t="s">
        <v>726</v>
      </c>
      <c r="C162">
        <v>2006</v>
      </c>
      <c r="D162">
        <v>118205</v>
      </c>
      <c r="E162" t="s">
        <v>473</v>
      </c>
      <c r="F162">
        <v>28500</v>
      </c>
      <c r="G162" s="101" t="s">
        <v>747</v>
      </c>
    </row>
    <row r="163" spans="1:7" x14ac:dyDescent="0.25">
      <c r="A163" t="s">
        <v>379</v>
      </c>
      <c r="B163" t="s">
        <v>722</v>
      </c>
      <c r="C163">
        <v>2006</v>
      </c>
      <c r="D163">
        <v>16623</v>
      </c>
      <c r="E163" t="s">
        <v>474</v>
      </c>
      <c r="F163">
        <v>13000</v>
      </c>
      <c r="G163" t="s">
        <v>490</v>
      </c>
    </row>
    <row r="164" spans="1:7" ht="75" x14ac:dyDescent="0.25">
      <c r="A164" t="s">
        <v>369</v>
      </c>
      <c r="B164" t="s">
        <v>729</v>
      </c>
      <c r="C164">
        <v>2008</v>
      </c>
      <c r="D164">
        <v>114200</v>
      </c>
      <c r="E164" t="s">
        <v>496</v>
      </c>
      <c r="F164">
        <v>7200</v>
      </c>
      <c r="G164" s="101" t="s">
        <v>764</v>
      </c>
    </row>
    <row r="165" spans="1:7" x14ac:dyDescent="0.25">
      <c r="A165" t="s">
        <v>380</v>
      </c>
      <c r="B165" t="s">
        <v>727</v>
      </c>
      <c r="C165">
        <v>1991</v>
      </c>
      <c r="D165">
        <v>16700</v>
      </c>
      <c r="E165" t="s">
        <v>474</v>
      </c>
      <c r="F165">
        <v>14500</v>
      </c>
      <c r="G165" t="s">
        <v>481</v>
      </c>
    </row>
    <row r="166" spans="1:7" x14ac:dyDescent="0.25">
      <c r="A166" t="s">
        <v>364</v>
      </c>
      <c r="B166" t="s">
        <v>717</v>
      </c>
      <c r="C166">
        <v>2005</v>
      </c>
      <c r="D166">
        <v>179160</v>
      </c>
      <c r="E166" t="s">
        <v>482</v>
      </c>
      <c r="F166">
        <v>5000</v>
      </c>
      <c r="G166" t="s">
        <v>527</v>
      </c>
    </row>
    <row r="167" spans="1:7" x14ac:dyDescent="0.25">
      <c r="A167" t="s">
        <v>361</v>
      </c>
      <c r="B167" t="s">
        <v>729</v>
      </c>
      <c r="C167">
        <v>2006</v>
      </c>
      <c r="D167">
        <v>114200</v>
      </c>
      <c r="E167" t="s">
        <v>496</v>
      </c>
      <c r="F167">
        <v>6500</v>
      </c>
      <c r="G167" t="s">
        <v>488</v>
      </c>
    </row>
    <row r="168" spans="1:7" ht="75" x14ac:dyDescent="0.25">
      <c r="A168" t="s">
        <v>367</v>
      </c>
      <c r="B168" t="s">
        <v>721</v>
      </c>
      <c r="C168">
        <v>1997</v>
      </c>
      <c r="D168">
        <v>16264</v>
      </c>
      <c r="E168" t="s">
        <v>473</v>
      </c>
      <c r="F168">
        <v>7900</v>
      </c>
      <c r="G168" s="101" t="s">
        <v>758</v>
      </c>
    </row>
    <row r="169" spans="1:7" x14ac:dyDescent="0.25">
      <c r="A169" t="s">
        <v>363</v>
      </c>
      <c r="B169" t="s">
        <v>720</v>
      </c>
      <c r="C169">
        <v>1993</v>
      </c>
      <c r="D169">
        <v>16613</v>
      </c>
      <c r="E169" t="s">
        <v>474</v>
      </c>
      <c r="F169">
        <v>14700</v>
      </c>
      <c r="G169" t="s">
        <v>492</v>
      </c>
    </row>
    <row r="170" spans="1:7" x14ac:dyDescent="0.25">
      <c r="A170" t="s">
        <v>366</v>
      </c>
      <c r="B170" t="s">
        <v>728</v>
      </c>
      <c r="C170">
        <v>2008</v>
      </c>
      <c r="D170">
        <v>116520</v>
      </c>
      <c r="E170" t="s">
        <v>474</v>
      </c>
      <c r="F170">
        <v>25500</v>
      </c>
      <c r="G170" t="s">
        <v>481</v>
      </c>
    </row>
    <row r="171" spans="1:7" ht="75" x14ac:dyDescent="0.25">
      <c r="A171" t="s">
        <v>359</v>
      </c>
      <c r="B171" t="s">
        <v>725</v>
      </c>
      <c r="D171">
        <v>116710</v>
      </c>
      <c r="E171" t="s">
        <v>474</v>
      </c>
      <c r="F171">
        <v>18400</v>
      </c>
      <c r="G171" s="101" t="s">
        <v>746</v>
      </c>
    </row>
    <row r="172" spans="1:7" x14ac:dyDescent="0.25">
      <c r="A172" t="s">
        <v>357</v>
      </c>
      <c r="B172" t="s">
        <v>717</v>
      </c>
      <c r="C172">
        <v>1989</v>
      </c>
      <c r="D172">
        <v>68273</v>
      </c>
      <c r="E172" t="s">
        <v>494</v>
      </c>
      <c r="F172">
        <v>8200</v>
      </c>
      <c r="G172" t="s">
        <v>517</v>
      </c>
    </row>
    <row r="173" spans="1:7" ht="75" x14ac:dyDescent="0.25">
      <c r="A173" t="s">
        <v>356</v>
      </c>
      <c r="B173" t="s">
        <v>725</v>
      </c>
      <c r="D173">
        <v>116710</v>
      </c>
      <c r="E173" t="s">
        <v>474</v>
      </c>
      <c r="F173">
        <v>18400</v>
      </c>
      <c r="G173" s="101" t="s">
        <v>746</v>
      </c>
    </row>
    <row r="174" spans="1:7" ht="75" x14ac:dyDescent="0.25">
      <c r="A174" t="s">
        <v>354</v>
      </c>
      <c r="B174" t="s">
        <v>717</v>
      </c>
      <c r="C174">
        <v>1996</v>
      </c>
      <c r="D174">
        <v>69166</v>
      </c>
      <c r="E174" t="s">
        <v>482</v>
      </c>
      <c r="F174">
        <v>18000</v>
      </c>
      <c r="G174" s="101" t="s">
        <v>758</v>
      </c>
    </row>
    <row r="175" spans="1:7" ht="75" x14ac:dyDescent="0.25">
      <c r="A175" t="s">
        <v>355</v>
      </c>
      <c r="B175" t="s">
        <v>729</v>
      </c>
      <c r="C175">
        <v>2001</v>
      </c>
      <c r="D175">
        <v>77080</v>
      </c>
      <c r="E175" t="s">
        <v>494</v>
      </c>
      <c r="F175">
        <v>4900</v>
      </c>
      <c r="G175" s="101" t="s">
        <v>758</v>
      </c>
    </row>
    <row r="176" spans="1:7" ht="120" x14ac:dyDescent="0.25">
      <c r="A176" t="s">
        <v>348</v>
      </c>
      <c r="B176" t="s">
        <v>720</v>
      </c>
      <c r="C176">
        <v>1997</v>
      </c>
      <c r="D176">
        <v>16610</v>
      </c>
      <c r="E176" t="s">
        <v>474</v>
      </c>
      <c r="F176">
        <v>12600</v>
      </c>
      <c r="G176" s="101" t="s">
        <v>747</v>
      </c>
    </row>
    <row r="177" spans="1:7" ht="120" x14ac:dyDescent="0.25">
      <c r="A177" t="s">
        <v>352</v>
      </c>
      <c r="B177" t="s">
        <v>725</v>
      </c>
      <c r="C177">
        <v>2008</v>
      </c>
      <c r="D177">
        <v>116710</v>
      </c>
      <c r="E177" t="s">
        <v>474</v>
      </c>
      <c r="F177">
        <v>15000</v>
      </c>
      <c r="G177" s="101" t="s">
        <v>747</v>
      </c>
    </row>
    <row r="178" spans="1:7" ht="75" x14ac:dyDescent="0.25">
      <c r="A178" t="s">
        <v>351</v>
      </c>
      <c r="B178" t="s">
        <v>726</v>
      </c>
      <c r="D178">
        <v>118138</v>
      </c>
      <c r="E178" t="s">
        <v>473</v>
      </c>
      <c r="F178">
        <v>29000</v>
      </c>
      <c r="G178" s="101" t="s">
        <v>766</v>
      </c>
    </row>
    <row r="179" spans="1:7" ht="75" x14ac:dyDescent="0.25">
      <c r="A179" t="s">
        <v>344</v>
      </c>
      <c r="B179" t="s">
        <v>725</v>
      </c>
      <c r="D179">
        <v>116710</v>
      </c>
      <c r="E179" t="s">
        <v>474</v>
      </c>
      <c r="F179">
        <v>18400</v>
      </c>
      <c r="G179" s="101" t="s">
        <v>746</v>
      </c>
    </row>
    <row r="180" spans="1:7" x14ac:dyDescent="0.25">
      <c r="A180" t="s">
        <v>378</v>
      </c>
      <c r="B180" t="s">
        <v>725</v>
      </c>
      <c r="D180">
        <v>116710</v>
      </c>
      <c r="E180" t="s">
        <v>474</v>
      </c>
      <c r="F180">
        <v>18300</v>
      </c>
      <c r="G180" t="s">
        <v>480</v>
      </c>
    </row>
    <row r="181" spans="1:7" x14ac:dyDescent="0.25">
      <c r="A181" t="s">
        <v>341</v>
      </c>
      <c r="B181" t="s">
        <v>717</v>
      </c>
      <c r="C181">
        <v>1991</v>
      </c>
      <c r="D181">
        <v>16233</v>
      </c>
      <c r="E181" t="s">
        <v>473</v>
      </c>
      <c r="F181">
        <v>7600</v>
      </c>
      <c r="G181" t="s">
        <v>517</v>
      </c>
    </row>
    <row r="182" spans="1:7" ht="75" x14ac:dyDescent="0.25">
      <c r="A182" t="s">
        <v>346</v>
      </c>
      <c r="B182" t="s">
        <v>717</v>
      </c>
      <c r="C182">
        <v>1991</v>
      </c>
      <c r="D182">
        <v>69173</v>
      </c>
      <c r="E182" t="s">
        <v>482</v>
      </c>
      <c r="F182">
        <v>5900</v>
      </c>
      <c r="G182" s="101" t="s">
        <v>758</v>
      </c>
    </row>
    <row r="183" spans="1:7" x14ac:dyDescent="0.25">
      <c r="A183" t="s">
        <v>375</v>
      </c>
      <c r="B183" t="s">
        <v>721</v>
      </c>
      <c r="C183">
        <v>2005</v>
      </c>
      <c r="D183">
        <v>116264</v>
      </c>
      <c r="E183" t="s">
        <v>473</v>
      </c>
      <c r="F183">
        <v>9000</v>
      </c>
      <c r="G183" t="s">
        <v>490</v>
      </c>
    </row>
    <row r="184" spans="1:7" x14ac:dyDescent="0.25">
      <c r="A184" t="s">
        <v>373</v>
      </c>
      <c r="B184" t="s">
        <v>717</v>
      </c>
      <c r="C184">
        <v>1991</v>
      </c>
      <c r="D184">
        <v>16233</v>
      </c>
      <c r="E184" t="s">
        <v>473</v>
      </c>
      <c r="F184">
        <v>7600</v>
      </c>
      <c r="G184" t="s">
        <v>517</v>
      </c>
    </row>
    <row r="185" spans="1:7" x14ac:dyDescent="0.25">
      <c r="A185" t="s">
        <v>371</v>
      </c>
      <c r="B185" t="s">
        <v>725</v>
      </c>
      <c r="C185">
        <v>2002</v>
      </c>
      <c r="D185">
        <v>16710</v>
      </c>
      <c r="E185" t="s">
        <v>474</v>
      </c>
      <c r="F185">
        <v>13500</v>
      </c>
      <c r="G185" t="s">
        <v>481</v>
      </c>
    </row>
    <row r="186" spans="1:7" x14ac:dyDescent="0.25">
      <c r="A186" t="s">
        <v>365</v>
      </c>
      <c r="B186" t="s">
        <v>717</v>
      </c>
      <c r="C186">
        <v>1988</v>
      </c>
      <c r="D186">
        <v>68273</v>
      </c>
      <c r="E186" t="s">
        <v>494</v>
      </c>
      <c r="F186">
        <v>7000</v>
      </c>
      <c r="G186" t="s">
        <v>517</v>
      </c>
    </row>
    <row r="187" spans="1:7" ht="75" x14ac:dyDescent="0.25">
      <c r="A187" t="s">
        <v>330</v>
      </c>
      <c r="B187" t="s">
        <v>732</v>
      </c>
      <c r="D187">
        <v>114060</v>
      </c>
      <c r="E187" t="s">
        <v>474</v>
      </c>
      <c r="F187">
        <v>13400</v>
      </c>
      <c r="G187" s="101" t="s">
        <v>746</v>
      </c>
    </row>
    <row r="188" spans="1:7" ht="75" x14ac:dyDescent="0.25">
      <c r="A188" t="s">
        <v>325</v>
      </c>
      <c r="B188" t="s">
        <v>717</v>
      </c>
      <c r="C188">
        <v>1988</v>
      </c>
      <c r="D188">
        <v>16234</v>
      </c>
      <c r="E188" t="s">
        <v>473</v>
      </c>
      <c r="F188">
        <v>7600</v>
      </c>
      <c r="G188" s="101" t="s">
        <v>758</v>
      </c>
    </row>
    <row r="189" spans="1:7" ht="75" x14ac:dyDescent="0.25">
      <c r="A189" t="s">
        <v>326</v>
      </c>
      <c r="B189" t="s">
        <v>721</v>
      </c>
      <c r="C189">
        <v>1997</v>
      </c>
      <c r="D189">
        <v>16264</v>
      </c>
      <c r="E189" t="s">
        <v>473</v>
      </c>
      <c r="F189">
        <v>7900</v>
      </c>
      <c r="G189" s="101" t="s">
        <v>758</v>
      </c>
    </row>
    <row r="190" spans="1:7" ht="120" x14ac:dyDescent="0.25">
      <c r="A190" t="s">
        <v>328</v>
      </c>
      <c r="B190" t="s">
        <v>725</v>
      </c>
      <c r="D190">
        <v>116710</v>
      </c>
      <c r="E190" t="s">
        <v>474</v>
      </c>
      <c r="F190">
        <v>15000</v>
      </c>
      <c r="G190" s="101" t="s">
        <v>747</v>
      </c>
    </row>
    <row r="191" spans="1:7" ht="75" x14ac:dyDescent="0.25">
      <c r="A191" t="s">
        <v>327</v>
      </c>
      <c r="B191" t="s">
        <v>729</v>
      </c>
      <c r="D191">
        <v>177200</v>
      </c>
      <c r="E191" t="s">
        <v>494</v>
      </c>
      <c r="F191">
        <v>5900</v>
      </c>
      <c r="G191" s="101" t="s">
        <v>746</v>
      </c>
    </row>
    <row r="192" spans="1:7" ht="75" x14ac:dyDescent="0.25">
      <c r="A192" t="s">
        <v>332</v>
      </c>
      <c r="B192" t="s">
        <v>729</v>
      </c>
      <c r="C192">
        <v>2008</v>
      </c>
      <c r="D192">
        <v>114200</v>
      </c>
      <c r="E192" t="s">
        <v>496</v>
      </c>
      <c r="F192">
        <v>6900</v>
      </c>
      <c r="G192" s="101" t="s">
        <v>758</v>
      </c>
    </row>
    <row r="193" spans="1:7" ht="75" x14ac:dyDescent="0.25">
      <c r="A193" t="s">
        <v>329</v>
      </c>
      <c r="B193" t="s">
        <v>721</v>
      </c>
      <c r="C193">
        <v>2002</v>
      </c>
      <c r="D193">
        <v>16264</v>
      </c>
      <c r="E193" t="s">
        <v>473</v>
      </c>
      <c r="F193">
        <v>7900</v>
      </c>
      <c r="G193" s="101" t="s">
        <v>758</v>
      </c>
    </row>
    <row r="194" spans="1:7" ht="75" x14ac:dyDescent="0.25">
      <c r="A194" t="s">
        <v>321</v>
      </c>
      <c r="B194" t="s">
        <v>717</v>
      </c>
      <c r="C194">
        <v>2005</v>
      </c>
      <c r="D194">
        <v>116234</v>
      </c>
      <c r="E194" t="s">
        <v>473</v>
      </c>
      <c r="F194">
        <v>9900</v>
      </c>
      <c r="G194" s="101" t="s">
        <v>758</v>
      </c>
    </row>
    <row r="195" spans="1:7" ht="75" x14ac:dyDescent="0.25">
      <c r="A195" t="s">
        <v>320</v>
      </c>
      <c r="B195" t="s">
        <v>767</v>
      </c>
      <c r="D195">
        <v>50515</v>
      </c>
      <c r="E195" t="s">
        <v>500</v>
      </c>
      <c r="F195">
        <v>14500</v>
      </c>
      <c r="G195" s="101" t="s">
        <v>746</v>
      </c>
    </row>
    <row r="196" spans="1:7" x14ac:dyDescent="0.25">
      <c r="A196" t="s">
        <v>317</v>
      </c>
      <c r="B196" t="s">
        <v>717</v>
      </c>
      <c r="C196">
        <v>1988</v>
      </c>
      <c r="D196">
        <v>68273</v>
      </c>
      <c r="E196" t="s">
        <v>494</v>
      </c>
      <c r="F196">
        <v>7200</v>
      </c>
      <c r="G196" t="s">
        <v>517</v>
      </c>
    </row>
    <row r="197" spans="1:7" x14ac:dyDescent="0.25">
      <c r="A197" t="s">
        <v>313</v>
      </c>
      <c r="B197" t="s">
        <v>727</v>
      </c>
      <c r="C197">
        <v>1997</v>
      </c>
      <c r="D197">
        <v>16700</v>
      </c>
      <c r="E197" t="s">
        <v>474</v>
      </c>
      <c r="F197">
        <v>13600</v>
      </c>
      <c r="G197" t="s">
        <v>480</v>
      </c>
    </row>
    <row r="198" spans="1:7" x14ac:dyDescent="0.25">
      <c r="A198" t="s">
        <v>347</v>
      </c>
      <c r="B198" t="s">
        <v>731</v>
      </c>
      <c r="C198">
        <v>1999</v>
      </c>
      <c r="D198">
        <v>16570</v>
      </c>
      <c r="E198" t="s">
        <v>474</v>
      </c>
      <c r="F198">
        <v>9500</v>
      </c>
      <c r="G198" t="s">
        <v>481</v>
      </c>
    </row>
    <row r="199" spans="1:7" x14ac:dyDescent="0.25">
      <c r="A199" t="s">
        <v>349</v>
      </c>
      <c r="B199" t="s">
        <v>720</v>
      </c>
      <c r="C199">
        <v>1993</v>
      </c>
      <c r="D199">
        <v>16610</v>
      </c>
      <c r="E199" t="s">
        <v>474</v>
      </c>
      <c r="F199">
        <v>12100</v>
      </c>
      <c r="G199" t="s">
        <v>481</v>
      </c>
    </row>
    <row r="200" spans="1:7" ht="75" x14ac:dyDescent="0.25">
      <c r="A200" t="s">
        <v>316</v>
      </c>
      <c r="B200" t="s">
        <v>732</v>
      </c>
      <c r="D200">
        <v>114060</v>
      </c>
      <c r="E200" t="s">
        <v>474</v>
      </c>
      <c r="F200">
        <v>13400</v>
      </c>
      <c r="G200" s="101" t="s">
        <v>746</v>
      </c>
    </row>
    <row r="201" spans="1:7" x14ac:dyDescent="0.25">
      <c r="A201" t="s">
        <v>312</v>
      </c>
      <c r="B201" t="s">
        <v>720</v>
      </c>
      <c r="C201">
        <v>1996</v>
      </c>
      <c r="D201">
        <v>16610</v>
      </c>
      <c r="E201" t="s">
        <v>474</v>
      </c>
      <c r="F201">
        <v>12500</v>
      </c>
      <c r="G201" t="s">
        <v>480</v>
      </c>
    </row>
    <row r="202" spans="1:7" x14ac:dyDescent="0.25">
      <c r="A202" t="s">
        <v>300</v>
      </c>
      <c r="B202" t="s">
        <v>729</v>
      </c>
      <c r="C202">
        <v>1999</v>
      </c>
      <c r="D202">
        <v>77488</v>
      </c>
      <c r="E202" t="s">
        <v>494</v>
      </c>
      <c r="F202">
        <v>13500</v>
      </c>
      <c r="G202" t="s">
        <v>490</v>
      </c>
    </row>
    <row r="203" spans="1:7" x14ac:dyDescent="0.25">
      <c r="A203" t="s">
        <v>301</v>
      </c>
      <c r="B203" t="s">
        <v>723</v>
      </c>
      <c r="C203">
        <v>2005</v>
      </c>
      <c r="D203">
        <v>77488</v>
      </c>
      <c r="E203" t="s">
        <v>474</v>
      </c>
      <c r="F203">
        <v>12000</v>
      </c>
      <c r="G203" t="s">
        <v>481</v>
      </c>
    </row>
    <row r="204" spans="1:7" x14ac:dyDescent="0.25">
      <c r="A204" t="s">
        <v>299</v>
      </c>
      <c r="B204" t="s">
        <v>720</v>
      </c>
      <c r="C204">
        <v>1990</v>
      </c>
      <c r="D204">
        <v>16618</v>
      </c>
      <c r="E204" t="s">
        <v>474</v>
      </c>
      <c r="F204">
        <v>33000</v>
      </c>
      <c r="G204" t="s">
        <v>480</v>
      </c>
    </row>
    <row r="205" spans="1:7" ht="120" x14ac:dyDescent="0.25">
      <c r="A205" t="s">
        <v>298</v>
      </c>
      <c r="B205" t="s">
        <v>720</v>
      </c>
      <c r="C205">
        <v>2004</v>
      </c>
      <c r="D205">
        <v>16618</v>
      </c>
      <c r="E205" t="s">
        <v>474</v>
      </c>
      <c r="F205">
        <v>19500</v>
      </c>
      <c r="G205" s="101" t="s">
        <v>747</v>
      </c>
    </row>
    <row r="206" spans="1:7" x14ac:dyDescent="0.25">
      <c r="A206" t="s">
        <v>295</v>
      </c>
      <c r="B206" t="s">
        <v>720</v>
      </c>
      <c r="C206">
        <v>2002</v>
      </c>
      <c r="D206">
        <v>16610</v>
      </c>
      <c r="E206" t="s">
        <v>474</v>
      </c>
      <c r="F206">
        <v>12200</v>
      </c>
      <c r="G206" t="s">
        <v>480</v>
      </c>
    </row>
    <row r="207" spans="1:7" x14ac:dyDescent="0.25">
      <c r="A207" t="s">
        <v>292</v>
      </c>
      <c r="B207" t="s">
        <v>720</v>
      </c>
      <c r="C207">
        <v>1996</v>
      </c>
      <c r="D207">
        <v>16610</v>
      </c>
      <c r="E207" t="s">
        <v>474</v>
      </c>
      <c r="F207">
        <v>12100</v>
      </c>
      <c r="G207" t="s">
        <v>481</v>
      </c>
    </row>
    <row r="208" spans="1:7" x14ac:dyDescent="0.25">
      <c r="A208" t="s">
        <v>293</v>
      </c>
      <c r="B208" t="s">
        <v>720</v>
      </c>
      <c r="C208">
        <v>1991</v>
      </c>
      <c r="D208">
        <v>16610</v>
      </c>
      <c r="E208" t="s">
        <v>474</v>
      </c>
      <c r="F208">
        <v>12100</v>
      </c>
      <c r="G208" t="s">
        <v>481</v>
      </c>
    </row>
    <row r="209" spans="1:7" x14ac:dyDescent="0.25">
      <c r="A209" t="s">
        <v>294</v>
      </c>
      <c r="B209" t="s">
        <v>720</v>
      </c>
      <c r="C209">
        <v>2000</v>
      </c>
      <c r="D209">
        <v>16610</v>
      </c>
      <c r="E209" t="s">
        <v>474</v>
      </c>
      <c r="F209">
        <v>12100</v>
      </c>
      <c r="G209" t="s">
        <v>481</v>
      </c>
    </row>
    <row r="210" spans="1:7" ht="75" x14ac:dyDescent="0.25">
      <c r="A210" t="s">
        <v>314</v>
      </c>
      <c r="B210" t="s">
        <v>717</v>
      </c>
      <c r="C210">
        <v>2007</v>
      </c>
      <c r="D210">
        <v>116200</v>
      </c>
      <c r="E210" t="s">
        <v>473</v>
      </c>
      <c r="F210">
        <v>8400</v>
      </c>
      <c r="G210" s="101" t="s">
        <v>758</v>
      </c>
    </row>
    <row r="211" spans="1:7" x14ac:dyDescent="0.25">
      <c r="A211" t="s">
        <v>331</v>
      </c>
      <c r="B211" t="s">
        <v>717</v>
      </c>
      <c r="C211">
        <v>2006</v>
      </c>
      <c r="D211">
        <v>116200</v>
      </c>
      <c r="E211" t="s">
        <v>473</v>
      </c>
      <c r="F211">
        <v>8200</v>
      </c>
      <c r="G211" t="s">
        <v>492</v>
      </c>
    </row>
    <row r="212" spans="1:7" ht="90" x14ac:dyDescent="0.25">
      <c r="A212" t="s">
        <v>310</v>
      </c>
      <c r="B212" t="s">
        <v>762</v>
      </c>
      <c r="D212">
        <v>326938</v>
      </c>
      <c r="E212" t="s">
        <v>476</v>
      </c>
      <c r="F212">
        <v>47000</v>
      </c>
      <c r="G212" s="101" t="s">
        <v>753</v>
      </c>
    </row>
    <row r="213" spans="1:7" ht="120" x14ac:dyDescent="0.25">
      <c r="A213" t="s">
        <v>311</v>
      </c>
      <c r="B213" t="s">
        <v>725</v>
      </c>
      <c r="D213">
        <v>116710</v>
      </c>
      <c r="E213" t="s">
        <v>474</v>
      </c>
      <c r="F213">
        <v>18500</v>
      </c>
      <c r="G213" s="101" t="s">
        <v>747</v>
      </c>
    </row>
    <row r="214" spans="1:7" ht="75" x14ac:dyDescent="0.25">
      <c r="A214" t="s">
        <v>306</v>
      </c>
      <c r="B214" t="s">
        <v>725</v>
      </c>
      <c r="D214">
        <v>116710</v>
      </c>
      <c r="E214" t="s">
        <v>474</v>
      </c>
      <c r="F214">
        <v>14800</v>
      </c>
      <c r="G214" s="101" t="s">
        <v>746</v>
      </c>
    </row>
    <row r="215" spans="1:7" x14ac:dyDescent="0.25">
      <c r="A215" t="s">
        <v>307</v>
      </c>
      <c r="B215" t="s">
        <v>717</v>
      </c>
      <c r="C215">
        <v>1991</v>
      </c>
      <c r="D215">
        <v>16234</v>
      </c>
      <c r="E215" t="s">
        <v>473</v>
      </c>
      <c r="F215">
        <v>7600</v>
      </c>
      <c r="G215" t="s">
        <v>491</v>
      </c>
    </row>
    <row r="216" spans="1:7" x14ac:dyDescent="0.25">
      <c r="A216" t="s">
        <v>302</v>
      </c>
      <c r="B216" t="s">
        <v>720</v>
      </c>
      <c r="C216">
        <v>1999</v>
      </c>
      <c r="D216">
        <v>16610</v>
      </c>
      <c r="E216" t="s">
        <v>474</v>
      </c>
      <c r="F216">
        <v>12100</v>
      </c>
      <c r="G216" t="s">
        <v>481</v>
      </c>
    </row>
    <row r="217" spans="1:7" ht="120" x14ac:dyDescent="0.25">
      <c r="A217" t="s">
        <v>303</v>
      </c>
      <c r="B217" t="s">
        <v>725</v>
      </c>
      <c r="D217">
        <v>116710</v>
      </c>
      <c r="E217" t="s">
        <v>474</v>
      </c>
      <c r="F217">
        <v>15000</v>
      </c>
      <c r="G217" s="101" t="s">
        <v>747</v>
      </c>
    </row>
    <row r="218" spans="1:7" x14ac:dyDescent="0.25">
      <c r="A218" t="s">
        <v>338</v>
      </c>
      <c r="B218" t="s">
        <v>723</v>
      </c>
      <c r="C218">
        <v>2002</v>
      </c>
      <c r="D218">
        <v>16600</v>
      </c>
      <c r="E218" t="s">
        <v>474</v>
      </c>
      <c r="F218">
        <v>12100</v>
      </c>
      <c r="G218" t="s">
        <v>480</v>
      </c>
    </row>
    <row r="219" spans="1:7" x14ac:dyDescent="0.25">
      <c r="A219" t="s">
        <v>336</v>
      </c>
      <c r="B219" t="s">
        <v>727</v>
      </c>
      <c r="C219">
        <v>1999</v>
      </c>
      <c r="D219">
        <v>16700</v>
      </c>
      <c r="E219" t="s">
        <v>474</v>
      </c>
      <c r="F219">
        <v>13600</v>
      </c>
      <c r="G219" t="s">
        <v>480</v>
      </c>
    </row>
    <row r="220" spans="1:7" x14ac:dyDescent="0.25">
      <c r="A220" t="s">
        <v>296</v>
      </c>
      <c r="B220" t="s">
        <v>725</v>
      </c>
      <c r="C220">
        <v>2004</v>
      </c>
      <c r="D220">
        <v>16700</v>
      </c>
      <c r="E220" t="s">
        <v>474</v>
      </c>
      <c r="F220">
        <v>14000</v>
      </c>
      <c r="G220" t="s">
        <v>481</v>
      </c>
    </row>
    <row r="221" spans="1:7" ht="120" x14ac:dyDescent="0.25">
      <c r="A221" t="s">
        <v>288</v>
      </c>
      <c r="B221" t="s">
        <v>722</v>
      </c>
      <c r="C221">
        <v>2004</v>
      </c>
      <c r="D221">
        <v>16628</v>
      </c>
      <c r="E221" t="s">
        <v>474</v>
      </c>
      <c r="F221">
        <v>28800</v>
      </c>
      <c r="G221" s="101" t="s">
        <v>750</v>
      </c>
    </row>
    <row r="222" spans="1:7" x14ac:dyDescent="0.25">
      <c r="A222" t="s">
        <v>290</v>
      </c>
      <c r="B222" t="s">
        <v>732</v>
      </c>
      <c r="C222">
        <v>1999</v>
      </c>
      <c r="D222">
        <v>14060</v>
      </c>
      <c r="E222" t="s">
        <v>474</v>
      </c>
      <c r="F222">
        <v>11600</v>
      </c>
      <c r="G222" t="s">
        <v>480</v>
      </c>
    </row>
    <row r="223" spans="1:7" x14ac:dyDescent="0.25">
      <c r="A223" t="s">
        <v>322</v>
      </c>
      <c r="B223" t="s">
        <v>732</v>
      </c>
      <c r="C223">
        <v>2002</v>
      </c>
      <c r="D223">
        <v>14060</v>
      </c>
      <c r="E223" t="s">
        <v>474</v>
      </c>
      <c r="F223">
        <v>11600</v>
      </c>
      <c r="G223" t="s">
        <v>480</v>
      </c>
    </row>
    <row r="224" spans="1:7" x14ac:dyDescent="0.25">
      <c r="A224" t="s">
        <v>289</v>
      </c>
      <c r="B224" t="s">
        <v>720</v>
      </c>
      <c r="C224">
        <v>1995</v>
      </c>
      <c r="D224">
        <v>16610</v>
      </c>
      <c r="E224" t="s">
        <v>474</v>
      </c>
      <c r="F224">
        <v>12200</v>
      </c>
      <c r="G224" t="s">
        <v>481</v>
      </c>
    </row>
    <row r="225" spans="1:7" ht="120" x14ac:dyDescent="0.25">
      <c r="A225" t="s">
        <v>315</v>
      </c>
      <c r="B225" t="s">
        <v>720</v>
      </c>
      <c r="C225">
        <v>1991</v>
      </c>
      <c r="D225">
        <v>16610</v>
      </c>
      <c r="E225" t="s">
        <v>474</v>
      </c>
      <c r="F225">
        <v>12600</v>
      </c>
      <c r="G225" s="101" t="s">
        <v>747</v>
      </c>
    </row>
    <row r="226" spans="1:7" x14ac:dyDescent="0.25">
      <c r="A226" t="s">
        <v>287</v>
      </c>
      <c r="B226" t="s">
        <v>732</v>
      </c>
      <c r="C226">
        <v>2000</v>
      </c>
      <c r="D226">
        <v>16610</v>
      </c>
      <c r="E226" t="s">
        <v>474</v>
      </c>
      <c r="F226">
        <v>11600</v>
      </c>
      <c r="G226" t="s">
        <v>480</v>
      </c>
    </row>
    <row r="227" spans="1:7" x14ac:dyDescent="0.25">
      <c r="A227" t="s">
        <v>286</v>
      </c>
      <c r="B227" t="s">
        <v>720</v>
      </c>
      <c r="C227">
        <v>2002</v>
      </c>
      <c r="D227">
        <v>16610</v>
      </c>
      <c r="E227" t="s">
        <v>474</v>
      </c>
      <c r="F227">
        <v>12200</v>
      </c>
      <c r="G227" t="s">
        <v>481</v>
      </c>
    </row>
    <row r="228" spans="1:7" ht="120" x14ac:dyDescent="0.25">
      <c r="A228" t="s">
        <v>285</v>
      </c>
      <c r="B228" t="s">
        <v>728</v>
      </c>
      <c r="C228">
        <v>2001</v>
      </c>
      <c r="D228">
        <v>116523</v>
      </c>
      <c r="E228" t="s">
        <v>474</v>
      </c>
      <c r="F228">
        <v>25000</v>
      </c>
      <c r="G228" s="101" t="s">
        <v>747</v>
      </c>
    </row>
    <row r="229" spans="1:7" x14ac:dyDescent="0.25">
      <c r="A229" t="s">
        <v>281</v>
      </c>
      <c r="B229" t="s">
        <v>717</v>
      </c>
      <c r="C229">
        <v>1984</v>
      </c>
      <c r="D229">
        <v>69173</v>
      </c>
      <c r="E229" t="s">
        <v>482</v>
      </c>
      <c r="F229">
        <v>6300</v>
      </c>
      <c r="G229" t="s">
        <v>480</v>
      </c>
    </row>
    <row r="230" spans="1:7" ht="120" x14ac:dyDescent="0.25">
      <c r="A230" t="s">
        <v>283</v>
      </c>
      <c r="B230" t="s">
        <v>717</v>
      </c>
      <c r="D230">
        <v>126283</v>
      </c>
      <c r="E230" t="s">
        <v>473</v>
      </c>
      <c r="F230">
        <v>22000</v>
      </c>
      <c r="G230" s="101" t="s">
        <v>759</v>
      </c>
    </row>
    <row r="231" spans="1:7" x14ac:dyDescent="0.25">
      <c r="A231" t="s">
        <v>280</v>
      </c>
      <c r="B231" t="s">
        <v>717</v>
      </c>
      <c r="D231">
        <v>279174</v>
      </c>
      <c r="E231" t="s">
        <v>501</v>
      </c>
      <c r="F231">
        <v>8000</v>
      </c>
      <c r="G231" t="s">
        <v>527</v>
      </c>
    </row>
    <row r="232" spans="1:7" x14ac:dyDescent="0.25">
      <c r="A232" t="s">
        <v>278</v>
      </c>
      <c r="B232" t="s">
        <v>717</v>
      </c>
      <c r="C232">
        <v>2002</v>
      </c>
      <c r="D232">
        <v>78240</v>
      </c>
      <c r="E232" t="s">
        <v>494</v>
      </c>
      <c r="F232">
        <v>5000</v>
      </c>
      <c r="G232" t="s">
        <v>481</v>
      </c>
    </row>
    <row r="233" spans="1:7" x14ac:dyDescent="0.25">
      <c r="A233" t="s">
        <v>273</v>
      </c>
      <c r="B233" t="s">
        <v>721</v>
      </c>
      <c r="C233">
        <v>1991</v>
      </c>
      <c r="D233">
        <v>16264</v>
      </c>
      <c r="E233" t="s">
        <v>473</v>
      </c>
      <c r="F233">
        <v>7600</v>
      </c>
      <c r="G233" t="s">
        <v>481</v>
      </c>
    </row>
    <row r="234" spans="1:7" ht="120" x14ac:dyDescent="0.25">
      <c r="A234" t="s">
        <v>276</v>
      </c>
      <c r="B234" t="s">
        <v>729</v>
      </c>
      <c r="D234">
        <v>114300</v>
      </c>
      <c r="E234" t="s">
        <v>500</v>
      </c>
      <c r="F234">
        <v>9800</v>
      </c>
      <c r="G234" s="101" t="s">
        <v>750</v>
      </c>
    </row>
    <row r="235" spans="1:7" x14ac:dyDescent="0.25">
      <c r="A235" t="s">
        <v>274</v>
      </c>
      <c r="B235" t="s">
        <v>729</v>
      </c>
      <c r="C235">
        <v>2006</v>
      </c>
      <c r="D235">
        <v>114200</v>
      </c>
      <c r="E235" t="s">
        <v>496</v>
      </c>
      <c r="F235">
        <v>6600</v>
      </c>
      <c r="G235" t="s">
        <v>488</v>
      </c>
    </row>
    <row r="236" spans="1:7" x14ac:dyDescent="0.25">
      <c r="A236" t="s">
        <v>264</v>
      </c>
      <c r="B236" t="s">
        <v>722</v>
      </c>
      <c r="C236">
        <v>2002</v>
      </c>
      <c r="D236">
        <v>16628</v>
      </c>
      <c r="E236" t="s">
        <v>474</v>
      </c>
      <c r="F236">
        <v>31000</v>
      </c>
      <c r="G236" t="s">
        <v>480</v>
      </c>
    </row>
    <row r="237" spans="1:7" x14ac:dyDescent="0.25">
      <c r="A237" t="s">
        <v>268</v>
      </c>
      <c r="B237" t="s">
        <v>717</v>
      </c>
      <c r="C237">
        <v>1999</v>
      </c>
      <c r="D237">
        <v>16234</v>
      </c>
      <c r="E237" t="s">
        <v>473</v>
      </c>
      <c r="F237">
        <v>7200</v>
      </c>
      <c r="G237" t="s">
        <v>488</v>
      </c>
    </row>
    <row r="238" spans="1:7" ht="120" x14ac:dyDescent="0.25">
      <c r="A238" t="s">
        <v>272</v>
      </c>
      <c r="B238" t="s">
        <v>726</v>
      </c>
      <c r="C238">
        <v>2282</v>
      </c>
      <c r="D238">
        <v>228206</v>
      </c>
      <c r="E238" t="s">
        <v>474</v>
      </c>
      <c r="F238">
        <v>69000</v>
      </c>
      <c r="G238" s="101" t="s">
        <v>757</v>
      </c>
    </row>
    <row r="239" spans="1:7" ht="120" x14ac:dyDescent="0.25">
      <c r="A239" t="s">
        <v>267</v>
      </c>
      <c r="B239" t="s">
        <v>730</v>
      </c>
      <c r="C239">
        <v>2008</v>
      </c>
      <c r="D239">
        <v>116400</v>
      </c>
      <c r="E239" t="s">
        <v>474</v>
      </c>
      <c r="F239">
        <v>12400</v>
      </c>
      <c r="G239" s="101" t="s">
        <v>747</v>
      </c>
    </row>
    <row r="240" spans="1:7" x14ac:dyDescent="0.25">
      <c r="A240" t="s">
        <v>255</v>
      </c>
      <c r="B240" t="s">
        <v>728</v>
      </c>
      <c r="C240">
        <v>2007</v>
      </c>
      <c r="D240">
        <v>116520</v>
      </c>
      <c r="E240" t="s">
        <v>474</v>
      </c>
      <c r="F240">
        <v>25500</v>
      </c>
      <c r="G240" t="s">
        <v>481</v>
      </c>
    </row>
    <row r="241" spans="1:7" ht="120" x14ac:dyDescent="0.25">
      <c r="A241" t="s">
        <v>258</v>
      </c>
      <c r="B241" t="s">
        <v>728</v>
      </c>
      <c r="C241">
        <v>2007</v>
      </c>
      <c r="D241">
        <v>116518</v>
      </c>
      <c r="E241" t="s">
        <v>474</v>
      </c>
      <c r="F241">
        <v>37000</v>
      </c>
      <c r="G241" s="101" t="s">
        <v>747</v>
      </c>
    </row>
    <row r="242" spans="1:7" x14ac:dyDescent="0.25">
      <c r="A242" t="s">
        <v>257</v>
      </c>
      <c r="B242" t="s">
        <v>728</v>
      </c>
      <c r="C242">
        <v>2006</v>
      </c>
      <c r="D242">
        <v>116523</v>
      </c>
      <c r="E242" t="s">
        <v>474</v>
      </c>
      <c r="F242">
        <v>23500</v>
      </c>
      <c r="G242" t="s">
        <v>490</v>
      </c>
    </row>
    <row r="243" spans="1:7" ht="75" x14ac:dyDescent="0.25">
      <c r="A243" t="s">
        <v>256</v>
      </c>
      <c r="B243" t="s">
        <v>728</v>
      </c>
      <c r="C243">
        <v>2005</v>
      </c>
      <c r="D243">
        <v>116528</v>
      </c>
      <c r="E243" t="s">
        <v>474</v>
      </c>
      <c r="F243">
        <v>47000</v>
      </c>
      <c r="G243" s="101" t="s">
        <v>746</v>
      </c>
    </row>
    <row r="244" spans="1:7" ht="120" x14ac:dyDescent="0.25">
      <c r="A244" t="s">
        <v>252</v>
      </c>
      <c r="B244" t="s">
        <v>728</v>
      </c>
      <c r="C244">
        <v>2005</v>
      </c>
      <c r="D244">
        <v>116518</v>
      </c>
      <c r="E244" t="s">
        <v>474</v>
      </c>
      <c r="F244">
        <v>36000</v>
      </c>
      <c r="G244" s="101" t="s">
        <v>749</v>
      </c>
    </row>
    <row r="245" spans="1:7" ht="120" x14ac:dyDescent="0.25">
      <c r="A245" t="s">
        <v>253</v>
      </c>
      <c r="B245" t="s">
        <v>728</v>
      </c>
      <c r="D245">
        <v>116515</v>
      </c>
      <c r="E245" t="s">
        <v>474</v>
      </c>
      <c r="F245">
        <v>45000</v>
      </c>
      <c r="G245" s="101" t="s">
        <v>755</v>
      </c>
    </row>
    <row r="246" spans="1:7" x14ac:dyDescent="0.25">
      <c r="A246" t="s">
        <v>249</v>
      </c>
      <c r="B246" t="s">
        <v>723</v>
      </c>
      <c r="C246">
        <v>2004</v>
      </c>
      <c r="D246">
        <v>116515</v>
      </c>
      <c r="E246" t="s">
        <v>474</v>
      </c>
      <c r="F246">
        <v>12000</v>
      </c>
      <c r="G246" t="s">
        <v>481</v>
      </c>
    </row>
    <row r="247" spans="1:7" ht="120" x14ac:dyDescent="0.25">
      <c r="A247" t="s">
        <v>248</v>
      </c>
      <c r="B247" t="s">
        <v>732</v>
      </c>
      <c r="C247">
        <v>2002</v>
      </c>
      <c r="D247">
        <v>116515</v>
      </c>
      <c r="E247" t="s">
        <v>474</v>
      </c>
      <c r="F247">
        <v>12000</v>
      </c>
      <c r="G247" s="101" t="s">
        <v>747</v>
      </c>
    </row>
    <row r="248" spans="1:7" x14ac:dyDescent="0.25">
      <c r="A248" t="s">
        <v>250</v>
      </c>
      <c r="B248" t="s">
        <v>720</v>
      </c>
      <c r="C248">
        <v>2004</v>
      </c>
      <c r="D248">
        <v>116515</v>
      </c>
      <c r="E248" t="s">
        <v>474</v>
      </c>
      <c r="F248">
        <v>12100</v>
      </c>
      <c r="G248" t="s">
        <v>481</v>
      </c>
    </row>
    <row r="249" spans="1:7" ht="90" x14ac:dyDescent="0.25">
      <c r="A249" t="s">
        <v>251</v>
      </c>
      <c r="B249" t="s">
        <v>728</v>
      </c>
      <c r="C249">
        <v>2005</v>
      </c>
      <c r="D249">
        <v>116519</v>
      </c>
      <c r="E249" t="s">
        <v>474</v>
      </c>
      <c r="F249">
        <v>85000</v>
      </c>
      <c r="G249" s="101" t="s">
        <v>768</v>
      </c>
    </row>
    <row r="250" spans="1:7" x14ac:dyDescent="0.25">
      <c r="A250" t="s">
        <v>244</v>
      </c>
      <c r="B250" t="s">
        <v>731</v>
      </c>
      <c r="D250">
        <v>16570</v>
      </c>
      <c r="E250" t="s">
        <v>474</v>
      </c>
      <c r="F250">
        <v>10300</v>
      </c>
      <c r="G250" t="s">
        <v>490</v>
      </c>
    </row>
    <row r="251" spans="1:7" ht="120" x14ac:dyDescent="0.25">
      <c r="A251" t="s">
        <v>245</v>
      </c>
      <c r="B251" t="s">
        <v>731</v>
      </c>
      <c r="C251">
        <v>1993</v>
      </c>
      <c r="D251">
        <v>16570</v>
      </c>
      <c r="E251" t="s">
        <v>474</v>
      </c>
      <c r="F251">
        <v>10800</v>
      </c>
      <c r="G251" s="101" t="s">
        <v>749</v>
      </c>
    </row>
    <row r="252" spans="1:7" ht="75" x14ac:dyDescent="0.25">
      <c r="A252" t="s">
        <v>246</v>
      </c>
      <c r="B252" t="s">
        <v>722</v>
      </c>
      <c r="D252">
        <v>16622</v>
      </c>
      <c r="E252" t="s">
        <v>474</v>
      </c>
      <c r="F252">
        <v>12400</v>
      </c>
      <c r="G252" s="101" t="s">
        <v>758</v>
      </c>
    </row>
    <row r="253" spans="1:7" ht="75" x14ac:dyDescent="0.25">
      <c r="A253" t="s">
        <v>284</v>
      </c>
      <c r="B253" t="s">
        <v>720</v>
      </c>
      <c r="C253">
        <v>2001</v>
      </c>
      <c r="D253">
        <v>16610</v>
      </c>
      <c r="E253" t="s">
        <v>474</v>
      </c>
      <c r="F253">
        <v>12500</v>
      </c>
      <c r="G253" s="101" t="s">
        <v>746</v>
      </c>
    </row>
    <row r="254" spans="1:7" x14ac:dyDescent="0.25">
      <c r="A254" t="s">
        <v>146</v>
      </c>
      <c r="B254" t="s">
        <v>720</v>
      </c>
      <c r="C254">
        <v>2000</v>
      </c>
      <c r="D254">
        <v>16610</v>
      </c>
      <c r="E254" t="s">
        <v>474</v>
      </c>
      <c r="F254">
        <v>12100</v>
      </c>
      <c r="G254" t="s">
        <v>481</v>
      </c>
    </row>
    <row r="255" spans="1:7" ht="75" x14ac:dyDescent="0.25">
      <c r="A255" t="s">
        <v>150</v>
      </c>
      <c r="B255" t="s">
        <v>720</v>
      </c>
      <c r="C255">
        <v>2000</v>
      </c>
      <c r="D255">
        <v>16610</v>
      </c>
      <c r="E255" t="s">
        <v>474</v>
      </c>
      <c r="F255">
        <v>12500</v>
      </c>
      <c r="G255" s="101" t="s">
        <v>746</v>
      </c>
    </row>
    <row r="256" spans="1:7" ht="120" x14ac:dyDescent="0.25">
      <c r="A256" t="s">
        <v>163</v>
      </c>
      <c r="B256" t="s">
        <v>720</v>
      </c>
      <c r="C256">
        <v>2006</v>
      </c>
      <c r="D256">
        <v>16610</v>
      </c>
      <c r="E256" t="s">
        <v>474</v>
      </c>
      <c r="F256">
        <v>19500</v>
      </c>
      <c r="G256" s="101" t="s">
        <v>747</v>
      </c>
    </row>
    <row r="257" spans="1:7" x14ac:dyDescent="0.25">
      <c r="A257" t="s">
        <v>220</v>
      </c>
      <c r="B257" t="s">
        <v>729</v>
      </c>
      <c r="C257">
        <v>2007</v>
      </c>
      <c r="D257">
        <v>114200</v>
      </c>
      <c r="E257" t="s">
        <v>496</v>
      </c>
      <c r="F257">
        <v>6500</v>
      </c>
      <c r="G257" t="s">
        <v>490</v>
      </c>
    </row>
    <row r="258" spans="1:7" x14ac:dyDescent="0.25">
      <c r="A258" t="s">
        <v>225</v>
      </c>
      <c r="B258" t="s">
        <v>728</v>
      </c>
      <c r="C258">
        <v>2006</v>
      </c>
      <c r="D258">
        <v>116528</v>
      </c>
      <c r="E258" t="s">
        <v>474</v>
      </c>
      <c r="F258">
        <v>47000</v>
      </c>
      <c r="G258" t="s">
        <v>517</v>
      </c>
    </row>
    <row r="259" spans="1:7" ht="75" x14ac:dyDescent="0.25">
      <c r="A259" t="s">
        <v>226</v>
      </c>
      <c r="B259" t="s">
        <v>728</v>
      </c>
      <c r="C259">
        <v>2008</v>
      </c>
      <c r="D259">
        <v>116528</v>
      </c>
      <c r="E259" t="s">
        <v>474</v>
      </c>
      <c r="F259">
        <v>120000</v>
      </c>
      <c r="G259" s="101" t="s">
        <v>769</v>
      </c>
    </row>
    <row r="260" spans="1:7" x14ac:dyDescent="0.25">
      <c r="A260" t="s">
        <v>223</v>
      </c>
      <c r="B260" t="s">
        <v>726</v>
      </c>
      <c r="C260">
        <v>2001</v>
      </c>
      <c r="D260">
        <v>118238</v>
      </c>
      <c r="E260" t="s">
        <v>473</v>
      </c>
      <c r="F260">
        <v>31000</v>
      </c>
      <c r="G260" t="s">
        <v>488</v>
      </c>
    </row>
    <row r="261" spans="1:7" x14ac:dyDescent="0.25">
      <c r="A261" t="s">
        <v>222</v>
      </c>
      <c r="B261" t="s">
        <v>726</v>
      </c>
      <c r="C261">
        <v>2000</v>
      </c>
      <c r="D261">
        <v>118208</v>
      </c>
      <c r="E261" t="s">
        <v>473</v>
      </c>
      <c r="F261">
        <v>28000</v>
      </c>
      <c r="G261" t="s">
        <v>480</v>
      </c>
    </row>
    <row r="262" spans="1:7" x14ac:dyDescent="0.25">
      <c r="A262" t="s">
        <v>219</v>
      </c>
      <c r="B262" t="s">
        <v>717</v>
      </c>
      <c r="D262">
        <v>69178</v>
      </c>
      <c r="E262" t="s">
        <v>482</v>
      </c>
      <c r="F262">
        <v>12000</v>
      </c>
      <c r="G262" t="s">
        <v>539</v>
      </c>
    </row>
    <row r="263" spans="1:7" x14ac:dyDescent="0.25">
      <c r="A263" t="s">
        <v>218</v>
      </c>
      <c r="B263" t="s">
        <v>720</v>
      </c>
      <c r="C263">
        <v>1979</v>
      </c>
      <c r="D263">
        <v>16808</v>
      </c>
      <c r="E263" t="s">
        <v>474</v>
      </c>
      <c r="F263">
        <v>36000</v>
      </c>
      <c r="G263" t="s">
        <v>480</v>
      </c>
    </row>
    <row r="264" spans="1:7" x14ac:dyDescent="0.25">
      <c r="A264" t="s">
        <v>217</v>
      </c>
      <c r="B264" t="s">
        <v>722</v>
      </c>
      <c r="C264">
        <v>1998</v>
      </c>
      <c r="D264">
        <v>16628</v>
      </c>
      <c r="E264" t="s">
        <v>474</v>
      </c>
      <c r="F264">
        <v>28000</v>
      </c>
      <c r="G264" t="s">
        <v>492</v>
      </c>
    </row>
    <row r="265" spans="1:7" ht="75" x14ac:dyDescent="0.25">
      <c r="A265" t="s">
        <v>241</v>
      </c>
      <c r="B265" t="s">
        <v>720</v>
      </c>
      <c r="C265">
        <v>1999</v>
      </c>
      <c r="D265">
        <v>16610</v>
      </c>
      <c r="E265" t="s">
        <v>474</v>
      </c>
      <c r="F265">
        <v>12500</v>
      </c>
      <c r="G265" s="101" t="s">
        <v>746</v>
      </c>
    </row>
    <row r="266" spans="1:7" ht="120" x14ac:dyDescent="0.25">
      <c r="A266" t="s">
        <v>200</v>
      </c>
      <c r="B266" t="s">
        <v>734</v>
      </c>
      <c r="C266">
        <v>2010</v>
      </c>
      <c r="D266">
        <v>116660</v>
      </c>
      <c r="E266" t="s">
        <v>498</v>
      </c>
      <c r="F266">
        <v>14500</v>
      </c>
      <c r="G266" s="101" t="s">
        <v>747</v>
      </c>
    </row>
    <row r="267" spans="1:7" ht="120" x14ac:dyDescent="0.25">
      <c r="A267" t="s">
        <v>243</v>
      </c>
      <c r="B267" t="s">
        <v>720</v>
      </c>
      <c r="C267">
        <v>1995</v>
      </c>
      <c r="D267">
        <v>16610</v>
      </c>
      <c r="E267" t="s">
        <v>474</v>
      </c>
      <c r="F267">
        <v>12600</v>
      </c>
      <c r="G267" s="101" t="s">
        <v>747</v>
      </c>
    </row>
    <row r="268" spans="1:7" ht="75" x14ac:dyDescent="0.25">
      <c r="A268" t="s">
        <v>237</v>
      </c>
      <c r="B268" t="s">
        <v>725</v>
      </c>
      <c r="C268">
        <v>2000</v>
      </c>
      <c r="D268">
        <v>16710</v>
      </c>
      <c r="E268" t="s">
        <v>474</v>
      </c>
      <c r="F268">
        <v>13900</v>
      </c>
      <c r="G268" s="101" t="s">
        <v>746</v>
      </c>
    </row>
    <row r="269" spans="1:7" x14ac:dyDescent="0.25">
      <c r="A269" t="s">
        <v>254</v>
      </c>
      <c r="B269" t="s">
        <v>720</v>
      </c>
      <c r="C269">
        <v>1989</v>
      </c>
      <c r="D269">
        <v>16610</v>
      </c>
      <c r="E269" t="s">
        <v>474</v>
      </c>
      <c r="F269">
        <v>12100</v>
      </c>
      <c r="G269" t="s">
        <v>481</v>
      </c>
    </row>
    <row r="270" spans="1:7" ht="75" x14ac:dyDescent="0.25">
      <c r="A270" t="s">
        <v>197</v>
      </c>
      <c r="B270" t="s">
        <v>719</v>
      </c>
      <c r="C270">
        <v>2005</v>
      </c>
      <c r="D270">
        <v>114270</v>
      </c>
      <c r="E270" t="s">
        <v>473</v>
      </c>
      <c r="F270">
        <v>7400</v>
      </c>
      <c r="G270" s="101" t="s">
        <v>746</v>
      </c>
    </row>
    <row r="271" spans="1:7" ht="75" x14ac:dyDescent="0.25">
      <c r="A271" t="s">
        <v>196</v>
      </c>
      <c r="B271" t="s">
        <v>723</v>
      </c>
      <c r="C271">
        <v>2000</v>
      </c>
      <c r="D271">
        <v>16600</v>
      </c>
      <c r="E271" t="s">
        <v>474</v>
      </c>
      <c r="F271">
        <v>11900</v>
      </c>
      <c r="G271" s="101" t="s">
        <v>746</v>
      </c>
    </row>
    <row r="272" spans="1:7" x14ac:dyDescent="0.25">
      <c r="A272" t="s">
        <v>195</v>
      </c>
      <c r="B272" t="s">
        <v>723</v>
      </c>
      <c r="C272">
        <v>1995</v>
      </c>
      <c r="D272">
        <v>16600</v>
      </c>
      <c r="E272" t="s">
        <v>474</v>
      </c>
      <c r="F272">
        <v>11500</v>
      </c>
      <c r="G272" t="s">
        <v>481</v>
      </c>
    </row>
    <row r="273" spans="1:7" x14ac:dyDescent="0.25">
      <c r="A273" t="s">
        <v>110</v>
      </c>
      <c r="B273" t="s">
        <v>720</v>
      </c>
      <c r="C273">
        <v>2007</v>
      </c>
      <c r="D273">
        <v>16600</v>
      </c>
      <c r="E273" t="s">
        <v>474</v>
      </c>
      <c r="F273">
        <v>19000</v>
      </c>
      <c r="G273" t="s">
        <v>481</v>
      </c>
    </row>
    <row r="274" spans="1:7" x14ac:dyDescent="0.25">
      <c r="A274" t="s">
        <v>165</v>
      </c>
      <c r="B274" t="s">
        <v>732</v>
      </c>
      <c r="C274">
        <v>2001</v>
      </c>
      <c r="D274">
        <v>16600</v>
      </c>
      <c r="E274" t="s">
        <v>474</v>
      </c>
      <c r="F274">
        <v>11500</v>
      </c>
      <c r="G274" t="s">
        <v>481</v>
      </c>
    </row>
    <row r="275" spans="1:7" ht="120" x14ac:dyDescent="0.25">
      <c r="A275" t="s">
        <v>156</v>
      </c>
      <c r="B275" t="s">
        <v>720</v>
      </c>
      <c r="C275">
        <v>2000</v>
      </c>
      <c r="D275">
        <v>16610</v>
      </c>
      <c r="E275" t="s">
        <v>474</v>
      </c>
      <c r="F275">
        <v>12600</v>
      </c>
      <c r="G275" s="101" t="s">
        <v>747</v>
      </c>
    </row>
    <row r="276" spans="1:7" x14ac:dyDescent="0.25">
      <c r="A276" t="s">
        <v>154</v>
      </c>
      <c r="B276" t="s">
        <v>720</v>
      </c>
      <c r="D276">
        <v>16610</v>
      </c>
      <c r="E276" t="s">
        <v>474</v>
      </c>
      <c r="F276">
        <v>12100</v>
      </c>
      <c r="G276" t="s">
        <v>481</v>
      </c>
    </row>
    <row r="277" spans="1:7" x14ac:dyDescent="0.25">
      <c r="A277" t="s">
        <v>174</v>
      </c>
      <c r="B277" t="s">
        <v>731</v>
      </c>
      <c r="C277">
        <v>2006</v>
      </c>
      <c r="D277">
        <v>16570</v>
      </c>
      <c r="E277" t="s">
        <v>474</v>
      </c>
      <c r="F277">
        <v>9500</v>
      </c>
      <c r="G277" t="s">
        <v>481</v>
      </c>
    </row>
    <row r="278" spans="1:7" x14ac:dyDescent="0.25">
      <c r="A278" t="s">
        <v>175</v>
      </c>
      <c r="B278" t="s">
        <v>731</v>
      </c>
      <c r="C278">
        <v>1993</v>
      </c>
      <c r="D278">
        <v>16570</v>
      </c>
      <c r="E278" t="s">
        <v>474</v>
      </c>
      <c r="F278">
        <v>9500</v>
      </c>
      <c r="G278" t="s">
        <v>481</v>
      </c>
    </row>
    <row r="279" spans="1:7" ht="75" x14ac:dyDescent="0.25">
      <c r="A279" t="s">
        <v>214</v>
      </c>
      <c r="B279" t="s">
        <v>719</v>
      </c>
      <c r="C279">
        <v>2005</v>
      </c>
      <c r="D279">
        <v>114270</v>
      </c>
      <c r="E279" t="s">
        <v>473</v>
      </c>
      <c r="F279">
        <v>7400</v>
      </c>
      <c r="G279" s="101" t="s">
        <v>746</v>
      </c>
    </row>
    <row r="280" spans="1:7" ht="120" x14ac:dyDescent="0.25">
      <c r="A280" t="s">
        <v>152</v>
      </c>
      <c r="B280" t="s">
        <v>720</v>
      </c>
      <c r="C280">
        <v>1993</v>
      </c>
      <c r="D280">
        <v>16610</v>
      </c>
      <c r="E280" t="s">
        <v>474</v>
      </c>
      <c r="F280">
        <v>12600</v>
      </c>
      <c r="G280" s="101" t="s">
        <v>747</v>
      </c>
    </row>
    <row r="281" spans="1:7" ht="75" x14ac:dyDescent="0.25">
      <c r="A281" t="s">
        <v>143</v>
      </c>
      <c r="B281" t="s">
        <v>722</v>
      </c>
      <c r="C281">
        <v>1999</v>
      </c>
      <c r="D281">
        <v>16622</v>
      </c>
      <c r="E281" t="s">
        <v>474</v>
      </c>
      <c r="F281">
        <v>12400</v>
      </c>
      <c r="G281" s="101" t="s">
        <v>758</v>
      </c>
    </row>
    <row r="282" spans="1:7" ht="120" x14ac:dyDescent="0.25">
      <c r="A282" t="s">
        <v>134</v>
      </c>
      <c r="B282" t="s">
        <v>717</v>
      </c>
      <c r="C282">
        <v>2010</v>
      </c>
      <c r="D282">
        <v>116234</v>
      </c>
      <c r="E282" t="s">
        <v>473</v>
      </c>
      <c r="F282">
        <v>11500</v>
      </c>
      <c r="G282" s="101" t="s">
        <v>747</v>
      </c>
    </row>
    <row r="283" spans="1:7" x14ac:dyDescent="0.25">
      <c r="A283" t="s">
        <v>125</v>
      </c>
      <c r="B283" t="s">
        <v>722</v>
      </c>
      <c r="C283">
        <v>2005</v>
      </c>
      <c r="D283">
        <v>16628</v>
      </c>
      <c r="E283" t="s">
        <v>474</v>
      </c>
      <c r="F283">
        <v>31000</v>
      </c>
      <c r="G283" t="s">
        <v>490</v>
      </c>
    </row>
    <row r="284" spans="1:7" x14ac:dyDescent="0.25">
      <c r="A284" t="s">
        <v>129</v>
      </c>
      <c r="B284" t="s">
        <v>728</v>
      </c>
      <c r="C284">
        <v>1991</v>
      </c>
      <c r="D284">
        <v>16528</v>
      </c>
      <c r="E284" t="s">
        <v>474</v>
      </c>
      <c r="F284">
        <v>50000</v>
      </c>
      <c r="G284" t="s">
        <v>517</v>
      </c>
    </row>
    <row r="285" spans="1:7" ht="75" x14ac:dyDescent="0.25">
      <c r="A285" t="s">
        <v>140</v>
      </c>
      <c r="B285" t="s">
        <v>732</v>
      </c>
      <c r="C285">
        <v>2004</v>
      </c>
      <c r="D285">
        <v>16528</v>
      </c>
      <c r="E285" t="s">
        <v>474</v>
      </c>
      <c r="F285">
        <v>11900</v>
      </c>
      <c r="G285" s="101" t="s">
        <v>746</v>
      </c>
    </row>
    <row r="286" spans="1:7" x14ac:dyDescent="0.25">
      <c r="A286" t="s">
        <v>142</v>
      </c>
      <c r="B286" t="s">
        <v>732</v>
      </c>
      <c r="C286">
        <v>2000</v>
      </c>
      <c r="D286">
        <v>16528</v>
      </c>
      <c r="E286" t="s">
        <v>474</v>
      </c>
      <c r="F286">
        <v>11600</v>
      </c>
      <c r="G286" t="s">
        <v>481</v>
      </c>
    </row>
    <row r="287" spans="1:7" x14ac:dyDescent="0.25">
      <c r="A287" t="s">
        <v>139</v>
      </c>
      <c r="B287" t="s">
        <v>732</v>
      </c>
      <c r="C287">
        <v>2005</v>
      </c>
      <c r="D287">
        <v>16528</v>
      </c>
      <c r="E287" t="s">
        <v>474</v>
      </c>
      <c r="F287">
        <v>11600</v>
      </c>
      <c r="G287" t="s">
        <v>481</v>
      </c>
    </row>
    <row r="288" spans="1:7" x14ac:dyDescent="0.25">
      <c r="A288" t="s">
        <v>182</v>
      </c>
      <c r="B288" t="s">
        <v>720</v>
      </c>
      <c r="C288">
        <v>2008</v>
      </c>
      <c r="D288">
        <v>116619</v>
      </c>
      <c r="E288" t="s">
        <v>474</v>
      </c>
      <c r="F288">
        <v>42000</v>
      </c>
      <c r="G288" t="s">
        <v>480</v>
      </c>
    </row>
    <row r="289" spans="1:7" ht="75" x14ac:dyDescent="0.25">
      <c r="A289" t="s">
        <v>130</v>
      </c>
      <c r="B289" t="s">
        <v>722</v>
      </c>
      <c r="C289">
        <v>2002</v>
      </c>
      <c r="D289">
        <v>16622</v>
      </c>
      <c r="E289" t="s">
        <v>474</v>
      </c>
      <c r="F289">
        <v>12400</v>
      </c>
      <c r="G289" s="101" t="s">
        <v>758</v>
      </c>
    </row>
    <row r="290" spans="1:7" ht="120" x14ac:dyDescent="0.25">
      <c r="A290" t="s">
        <v>127</v>
      </c>
      <c r="B290" t="s">
        <v>734</v>
      </c>
      <c r="C290">
        <v>2010</v>
      </c>
      <c r="D290">
        <v>116660</v>
      </c>
      <c r="E290" t="s">
        <v>498</v>
      </c>
      <c r="F290">
        <v>14500</v>
      </c>
      <c r="G290" s="101" t="s">
        <v>747</v>
      </c>
    </row>
    <row r="291" spans="1:7" ht="120" x14ac:dyDescent="0.25">
      <c r="A291" t="s">
        <v>179</v>
      </c>
      <c r="B291" t="s">
        <v>734</v>
      </c>
      <c r="D291">
        <v>116660</v>
      </c>
      <c r="E291" t="s">
        <v>498</v>
      </c>
      <c r="F291">
        <v>14500</v>
      </c>
      <c r="G291" s="101" t="s">
        <v>747</v>
      </c>
    </row>
    <row r="292" spans="1:7" x14ac:dyDescent="0.25">
      <c r="A292" t="s">
        <v>82</v>
      </c>
      <c r="B292" t="s">
        <v>720</v>
      </c>
      <c r="D292">
        <v>116610</v>
      </c>
      <c r="E292" t="s">
        <v>474</v>
      </c>
      <c r="F292">
        <v>13500</v>
      </c>
      <c r="G292" t="s">
        <v>481</v>
      </c>
    </row>
    <row r="293" spans="1:7" x14ac:dyDescent="0.25">
      <c r="A293" t="s">
        <v>178</v>
      </c>
      <c r="B293" t="s">
        <v>723</v>
      </c>
      <c r="C293">
        <v>2006</v>
      </c>
      <c r="D293">
        <v>116610</v>
      </c>
      <c r="E293" t="s">
        <v>474</v>
      </c>
      <c r="F293">
        <v>12000</v>
      </c>
      <c r="G293" t="s">
        <v>481</v>
      </c>
    </row>
    <row r="294" spans="1:7" ht="75" x14ac:dyDescent="0.25">
      <c r="A294" t="s">
        <v>177</v>
      </c>
      <c r="B294" t="s">
        <v>728</v>
      </c>
      <c r="C294">
        <v>2006</v>
      </c>
      <c r="D294">
        <v>116509</v>
      </c>
      <c r="E294" t="s">
        <v>474</v>
      </c>
      <c r="F294">
        <v>42000</v>
      </c>
      <c r="G294" s="101" t="s">
        <v>746</v>
      </c>
    </row>
    <row r="295" spans="1:7" x14ac:dyDescent="0.25">
      <c r="A295" t="s">
        <v>176</v>
      </c>
      <c r="B295" t="s">
        <v>731</v>
      </c>
      <c r="C295">
        <v>2005</v>
      </c>
      <c r="D295">
        <v>116509</v>
      </c>
      <c r="E295" t="s">
        <v>474</v>
      </c>
      <c r="F295">
        <v>9500</v>
      </c>
      <c r="G295" t="s">
        <v>481</v>
      </c>
    </row>
    <row r="296" spans="1:7" x14ac:dyDescent="0.25">
      <c r="A296" t="s">
        <v>173</v>
      </c>
      <c r="B296" t="s">
        <v>722</v>
      </c>
      <c r="C296">
        <v>2004</v>
      </c>
      <c r="D296">
        <v>16628</v>
      </c>
      <c r="E296" t="s">
        <v>474</v>
      </c>
      <c r="F296">
        <v>27000</v>
      </c>
      <c r="G296" t="s">
        <v>517</v>
      </c>
    </row>
    <row r="297" spans="1:7" x14ac:dyDescent="0.25">
      <c r="A297" t="s">
        <v>169</v>
      </c>
      <c r="B297" t="s">
        <v>723</v>
      </c>
      <c r="C297">
        <v>2001</v>
      </c>
      <c r="D297">
        <v>16600</v>
      </c>
      <c r="E297" t="s">
        <v>474</v>
      </c>
      <c r="F297">
        <v>12100</v>
      </c>
      <c r="G297" t="s">
        <v>480</v>
      </c>
    </row>
    <row r="298" spans="1:7" ht="120" x14ac:dyDescent="0.25">
      <c r="A298" t="s">
        <v>145</v>
      </c>
      <c r="B298" t="s">
        <v>720</v>
      </c>
      <c r="C298">
        <v>2006</v>
      </c>
      <c r="D298">
        <v>16610</v>
      </c>
      <c r="E298" t="s">
        <v>474</v>
      </c>
      <c r="F298">
        <v>12600</v>
      </c>
      <c r="G298" s="101" t="s">
        <v>747</v>
      </c>
    </row>
    <row r="299" spans="1:7" x14ac:dyDescent="0.25">
      <c r="A299" t="s">
        <v>170</v>
      </c>
      <c r="B299" t="s">
        <v>719</v>
      </c>
      <c r="C299">
        <v>2004</v>
      </c>
      <c r="D299">
        <v>114270</v>
      </c>
      <c r="E299" t="s">
        <v>473</v>
      </c>
      <c r="F299">
        <v>7100</v>
      </c>
      <c r="G299" t="s">
        <v>480</v>
      </c>
    </row>
    <row r="300" spans="1:7" ht="120" x14ac:dyDescent="0.25">
      <c r="A300" t="s">
        <v>157</v>
      </c>
      <c r="B300" t="s">
        <v>720</v>
      </c>
      <c r="C300">
        <v>2000</v>
      </c>
      <c r="D300">
        <v>16610</v>
      </c>
      <c r="E300" t="s">
        <v>474</v>
      </c>
      <c r="F300">
        <v>12600</v>
      </c>
      <c r="G300" s="101" t="s">
        <v>747</v>
      </c>
    </row>
    <row r="301" spans="1:7" ht="120" x14ac:dyDescent="0.25">
      <c r="A301" t="s">
        <v>158</v>
      </c>
      <c r="B301" t="s">
        <v>720</v>
      </c>
      <c r="C301">
        <v>2002</v>
      </c>
      <c r="D301">
        <v>16610</v>
      </c>
      <c r="E301" t="s">
        <v>474</v>
      </c>
      <c r="F301">
        <v>12600</v>
      </c>
      <c r="G301" s="101" t="s">
        <v>747</v>
      </c>
    </row>
    <row r="302" spans="1:7" x14ac:dyDescent="0.25">
      <c r="A302" t="s">
        <v>160</v>
      </c>
      <c r="B302" t="s">
        <v>720</v>
      </c>
      <c r="C302">
        <v>2000</v>
      </c>
      <c r="D302">
        <v>16610</v>
      </c>
      <c r="E302" t="s">
        <v>474</v>
      </c>
      <c r="F302">
        <v>12100</v>
      </c>
      <c r="G302" t="s">
        <v>481</v>
      </c>
    </row>
    <row r="303" spans="1:7" x14ac:dyDescent="0.25">
      <c r="A303" t="s">
        <v>168</v>
      </c>
      <c r="B303" t="s">
        <v>723</v>
      </c>
      <c r="C303">
        <v>2000</v>
      </c>
      <c r="D303">
        <v>16600</v>
      </c>
      <c r="E303" t="s">
        <v>474</v>
      </c>
      <c r="F303">
        <v>12000</v>
      </c>
      <c r="G303" t="s">
        <v>481</v>
      </c>
    </row>
    <row r="304" spans="1:7" x14ac:dyDescent="0.25">
      <c r="A304" t="s">
        <v>166</v>
      </c>
      <c r="B304" t="s">
        <v>732</v>
      </c>
      <c r="C304">
        <v>2001</v>
      </c>
      <c r="D304">
        <v>16600</v>
      </c>
      <c r="E304" t="s">
        <v>474</v>
      </c>
      <c r="F304">
        <v>11500</v>
      </c>
      <c r="G304" t="s">
        <v>481</v>
      </c>
    </row>
    <row r="305" spans="1:7" x14ac:dyDescent="0.25">
      <c r="A305" t="s">
        <v>151</v>
      </c>
      <c r="B305" t="s">
        <v>720</v>
      </c>
      <c r="C305">
        <v>1996</v>
      </c>
      <c r="D305">
        <v>16610</v>
      </c>
      <c r="E305" t="s">
        <v>474</v>
      </c>
      <c r="F305">
        <v>12100</v>
      </c>
      <c r="G305" t="s">
        <v>481</v>
      </c>
    </row>
    <row r="306" spans="1:7" ht="120" x14ac:dyDescent="0.25">
      <c r="A306" t="s">
        <v>172</v>
      </c>
      <c r="B306" t="s">
        <v>734</v>
      </c>
      <c r="D306">
        <v>116660</v>
      </c>
      <c r="E306" t="s">
        <v>498</v>
      </c>
      <c r="F306">
        <v>14500</v>
      </c>
      <c r="G306" s="101" t="s">
        <v>747</v>
      </c>
    </row>
    <row r="307" spans="1:7" x14ac:dyDescent="0.25">
      <c r="A307" t="s">
        <v>167</v>
      </c>
      <c r="B307" t="s">
        <v>723</v>
      </c>
      <c r="D307">
        <v>16600</v>
      </c>
      <c r="E307" t="s">
        <v>474</v>
      </c>
      <c r="F307">
        <v>12500</v>
      </c>
      <c r="G307" t="s">
        <v>480</v>
      </c>
    </row>
    <row r="308" spans="1:7" x14ac:dyDescent="0.25">
      <c r="A308" t="s">
        <v>159</v>
      </c>
      <c r="B308" t="s">
        <v>720</v>
      </c>
      <c r="C308">
        <v>1995</v>
      </c>
      <c r="D308">
        <v>16610</v>
      </c>
      <c r="E308" t="s">
        <v>474</v>
      </c>
      <c r="F308">
        <v>12100</v>
      </c>
      <c r="G308" t="s">
        <v>481</v>
      </c>
    </row>
    <row r="309" spans="1:7" x14ac:dyDescent="0.25">
      <c r="A309" t="s">
        <v>161</v>
      </c>
      <c r="B309" t="s">
        <v>720</v>
      </c>
      <c r="C309">
        <v>1991</v>
      </c>
      <c r="D309">
        <v>16610</v>
      </c>
      <c r="E309" t="s">
        <v>474</v>
      </c>
      <c r="F309">
        <v>12100</v>
      </c>
      <c r="G309" t="s">
        <v>481</v>
      </c>
    </row>
    <row r="310" spans="1:7" ht="75" x14ac:dyDescent="0.25">
      <c r="A310" t="s">
        <v>149</v>
      </c>
      <c r="B310" t="s">
        <v>720</v>
      </c>
      <c r="C310">
        <v>1991</v>
      </c>
      <c r="D310">
        <v>16610</v>
      </c>
      <c r="E310" t="s">
        <v>474</v>
      </c>
      <c r="F310">
        <v>12500</v>
      </c>
      <c r="G310" s="101" t="s">
        <v>746</v>
      </c>
    </row>
    <row r="311" spans="1:7" ht="75" x14ac:dyDescent="0.25">
      <c r="A311" t="s">
        <v>199</v>
      </c>
      <c r="B311" t="s">
        <v>720</v>
      </c>
      <c r="C311">
        <v>1991</v>
      </c>
      <c r="D311">
        <v>16610</v>
      </c>
      <c r="E311" t="s">
        <v>474</v>
      </c>
      <c r="F311">
        <v>12500</v>
      </c>
      <c r="G311" s="101" t="s">
        <v>746</v>
      </c>
    </row>
    <row r="312" spans="1:7" x14ac:dyDescent="0.25">
      <c r="A312" t="s">
        <v>147</v>
      </c>
      <c r="B312" t="s">
        <v>720</v>
      </c>
      <c r="C312">
        <v>2001</v>
      </c>
      <c r="D312">
        <v>16610</v>
      </c>
      <c r="E312" t="s">
        <v>474</v>
      </c>
      <c r="F312">
        <v>12100</v>
      </c>
      <c r="G312" t="s">
        <v>481</v>
      </c>
    </row>
    <row r="313" spans="1:7" ht="75" x14ac:dyDescent="0.25">
      <c r="A313" t="s">
        <v>137</v>
      </c>
      <c r="B313" t="s">
        <v>726</v>
      </c>
      <c r="D313">
        <v>16610</v>
      </c>
      <c r="E313" t="s">
        <v>473</v>
      </c>
      <c r="F313">
        <v>32000</v>
      </c>
      <c r="G313" s="101" t="s">
        <v>766</v>
      </c>
    </row>
    <row r="314" spans="1:7" x14ac:dyDescent="0.25">
      <c r="A314" t="s">
        <v>135</v>
      </c>
      <c r="B314" t="s">
        <v>731</v>
      </c>
      <c r="C314">
        <v>2002</v>
      </c>
      <c r="D314">
        <v>16610</v>
      </c>
      <c r="E314" t="s">
        <v>474</v>
      </c>
      <c r="F314">
        <v>9800</v>
      </c>
      <c r="G314" t="s">
        <v>481</v>
      </c>
    </row>
    <row r="315" spans="1:7" x14ac:dyDescent="0.25">
      <c r="A315" t="s">
        <v>131</v>
      </c>
      <c r="B315" t="s">
        <v>722</v>
      </c>
      <c r="D315">
        <v>168622</v>
      </c>
      <c r="E315" t="s">
        <v>497</v>
      </c>
      <c r="F315">
        <v>8900</v>
      </c>
      <c r="G315" t="s">
        <v>480</v>
      </c>
    </row>
    <row r="316" spans="1:7" ht="120" x14ac:dyDescent="0.25">
      <c r="A316" t="s">
        <v>132</v>
      </c>
      <c r="B316" t="s">
        <v>722</v>
      </c>
      <c r="D316">
        <v>169622</v>
      </c>
      <c r="E316" t="s">
        <v>499</v>
      </c>
      <c r="F316">
        <v>8900</v>
      </c>
      <c r="G316" s="101" t="s">
        <v>759</v>
      </c>
    </row>
    <row r="317" spans="1:7" x14ac:dyDescent="0.25">
      <c r="A317" t="s">
        <v>42</v>
      </c>
      <c r="B317" t="s">
        <v>732</v>
      </c>
      <c r="C317">
        <v>1995</v>
      </c>
      <c r="D317">
        <v>14060</v>
      </c>
      <c r="E317" t="s">
        <v>474</v>
      </c>
      <c r="F317">
        <v>11900</v>
      </c>
      <c r="G317" t="s">
        <v>481</v>
      </c>
    </row>
    <row r="318" spans="1:7" x14ac:dyDescent="0.25">
      <c r="A318" t="s">
        <v>44</v>
      </c>
      <c r="B318" t="s">
        <v>727</v>
      </c>
      <c r="C318">
        <v>1998</v>
      </c>
      <c r="D318">
        <v>16700</v>
      </c>
      <c r="E318" t="s">
        <v>474</v>
      </c>
      <c r="F318">
        <v>13500</v>
      </c>
      <c r="G318" t="s">
        <v>481</v>
      </c>
    </row>
    <row r="319" spans="1:7" ht="135" x14ac:dyDescent="0.25">
      <c r="A319" t="s">
        <v>45</v>
      </c>
      <c r="B319" t="s">
        <v>728</v>
      </c>
      <c r="C319">
        <v>2002</v>
      </c>
      <c r="D319">
        <v>116523</v>
      </c>
      <c r="E319" t="s">
        <v>474</v>
      </c>
      <c r="F319">
        <v>24000</v>
      </c>
      <c r="G319" s="101" t="s">
        <v>748</v>
      </c>
    </row>
    <row r="320" spans="1:7" x14ac:dyDescent="0.25">
      <c r="A320" t="s">
        <v>43</v>
      </c>
      <c r="B320" t="s">
        <v>728</v>
      </c>
      <c r="C320">
        <v>2008</v>
      </c>
      <c r="D320">
        <v>116520</v>
      </c>
      <c r="E320" t="s">
        <v>474</v>
      </c>
      <c r="F320">
        <v>27800</v>
      </c>
      <c r="G320" t="s">
        <v>480</v>
      </c>
    </row>
    <row r="321" spans="1:7" ht="120" x14ac:dyDescent="0.25">
      <c r="A321" t="s">
        <v>41</v>
      </c>
      <c r="B321" t="s">
        <v>728</v>
      </c>
      <c r="C321">
        <v>2004</v>
      </c>
      <c r="D321">
        <v>116509</v>
      </c>
      <c r="E321" t="s">
        <v>474</v>
      </c>
      <c r="F321">
        <v>45000</v>
      </c>
      <c r="G321" s="101" t="s">
        <v>759</v>
      </c>
    </row>
    <row r="322" spans="1:7" x14ac:dyDescent="0.25">
      <c r="A322" t="s">
        <v>116</v>
      </c>
      <c r="B322" t="s">
        <v>720</v>
      </c>
      <c r="C322">
        <v>2000</v>
      </c>
      <c r="D322">
        <v>16610</v>
      </c>
      <c r="E322" t="s">
        <v>474</v>
      </c>
      <c r="F322">
        <v>12600</v>
      </c>
      <c r="G322" t="s">
        <v>481</v>
      </c>
    </row>
    <row r="323" spans="1:7" x14ac:dyDescent="0.25">
      <c r="A323" t="s">
        <v>124</v>
      </c>
      <c r="B323" t="s">
        <v>726</v>
      </c>
      <c r="C323">
        <v>1991</v>
      </c>
      <c r="D323">
        <v>18239</v>
      </c>
      <c r="E323" t="s">
        <v>473</v>
      </c>
      <c r="F323">
        <v>24200</v>
      </c>
      <c r="G323" t="s">
        <v>517</v>
      </c>
    </row>
    <row r="324" spans="1:7" x14ac:dyDescent="0.25">
      <c r="A324" t="s">
        <v>120</v>
      </c>
      <c r="B324" t="s">
        <v>732</v>
      </c>
      <c r="C324">
        <v>2004</v>
      </c>
      <c r="D324">
        <v>18239</v>
      </c>
      <c r="E324" t="s">
        <v>474</v>
      </c>
      <c r="F324">
        <v>11900</v>
      </c>
      <c r="G324" t="s">
        <v>481</v>
      </c>
    </row>
    <row r="325" spans="1:7" ht="120" x14ac:dyDescent="0.25">
      <c r="A325" t="s">
        <v>114</v>
      </c>
      <c r="B325" t="s">
        <v>720</v>
      </c>
      <c r="C325">
        <v>2002</v>
      </c>
      <c r="D325">
        <v>16610</v>
      </c>
      <c r="E325" t="s">
        <v>474</v>
      </c>
      <c r="F325">
        <v>12600</v>
      </c>
      <c r="G325" s="101" t="s">
        <v>747</v>
      </c>
    </row>
    <row r="326" spans="1:7" x14ac:dyDescent="0.25">
      <c r="A326" t="s">
        <v>122</v>
      </c>
      <c r="B326" t="s">
        <v>722</v>
      </c>
      <c r="C326">
        <v>2004</v>
      </c>
      <c r="D326">
        <v>16622</v>
      </c>
      <c r="E326" t="s">
        <v>474</v>
      </c>
      <c r="F326">
        <v>12000</v>
      </c>
      <c r="G326" t="s">
        <v>488</v>
      </c>
    </row>
    <row r="327" spans="1:7" ht="75" x14ac:dyDescent="0.25">
      <c r="A327" t="s">
        <v>112</v>
      </c>
      <c r="B327" t="s">
        <v>729</v>
      </c>
      <c r="C327">
        <v>2008</v>
      </c>
      <c r="D327">
        <v>114200</v>
      </c>
      <c r="E327" t="s">
        <v>496</v>
      </c>
      <c r="F327">
        <v>7200</v>
      </c>
      <c r="G327" s="101" t="s">
        <v>760</v>
      </c>
    </row>
    <row r="328" spans="1:7" x14ac:dyDescent="0.25">
      <c r="A328" t="s">
        <v>118</v>
      </c>
      <c r="B328" t="s">
        <v>728</v>
      </c>
      <c r="C328">
        <v>1999</v>
      </c>
      <c r="D328">
        <v>16523</v>
      </c>
      <c r="E328" t="s">
        <v>474</v>
      </c>
      <c r="F328">
        <v>25500</v>
      </c>
      <c r="G328" t="s">
        <v>490</v>
      </c>
    </row>
    <row r="329" spans="1:7" ht="120" x14ac:dyDescent="0.25">
      <c r="A329" t="s">
        <v>108</v>
      </c>
      <c r="B329" t="s">
        <v>734</v>
      </c>
      <c r="D329">
        <v>116660</v>
      </c>
      <c r="E329" t="s">
        <v>498</v>
      </c>
      <c r="F329">
        <v>14500</v>
      </c>
      <c r="G329" s="101" t="s">
        <v>747</v>
      </c>
    </row>
    <row r="330" spans="1:7" ht="75" x14ac:dyDescent="0.25">
      <c r="A330" t="s">
        <v>106</v>
      </c>
      <c r="B330" t="s">
        <v>729</v>
      </c>
      <c r="C330">
        <v>2006</v>
      </c>
      <c r="D330">
        <v>114200</v>
      </c>
      <c r="E330" t="s">
        <v>496</v>
      </c>
      <c r="F330">
        <v>7000</v>
      </c>
      <c r="G330" s="101" t="s">
        <v>760</v>
      </c>
    </row>
    <row r="331" spans="1:7" x14ac:dyDescent="0.25">
      <c r="A331" t="s">
        <v>104</v>
      </c>
      <c r="B331" t="s">
        <v>770</v>
      </c>
      <c r="C331">
        <v>1979</v>
      </c>
      <c r="D331">
        <v>19019</v>
      </c>
      <c r="E331" t="s">
        <v>473</v>
      </c>
      <c r="F331">
        <v>28900</v>
      </c>
      <c r="G331" t="s">
        <v>492</v>
      </c>
    </row>
    <row r="332" spans="1:7" ht="120" x14ac:dyDescent="0.25">
      <c r="A332" t="s">
        <v>102</v>
      </c>
      <c r="B332" t="s">
        <v>728</v>
      </c>
      <c r="C332">
        <v>2007</v>
      </c>
      <c r="D332">
        <v>116523</v>
      </c>
      <c r="E332" t="s">
        <v>474</v>
      </c>
      <c r="F332">
        <v>23000</v>
      </c>
      <c r="G332" s="101" t="s">
        <v>759</v>
      </c>
    </row>
    <row r="333" spans="1:7" ht="120" x14ac:dyDescent="0.25">
      <c r="A333" t="s">
        <v>98</v>
      </c>
      <c r="B333" t="s">
        <v>720</v>
      </c>
      <c r="C333">
        <v>2005</v>
      </c>
      <c r="D333">
        <v>116523</v>
      </c>
      <c r="E333" t="s">
        <v>474</v>
      </c>
      <c r="F333">
        <v>44000</v>
      </c>
      <c r="G333" s="101" t="s">
        <v>759</v>
      </c>
    </row>
    <row r="334" spans="1:7" ht="120" x14ac:dyDescent="0.25">
      <c r="A334" t="s">
        <v>100</v>
      </c>
      <c r="B334" t="s">
        <v>725</v>
      </c>
      <c r="D334">
        <v>116710</v>
      </c>
      <c r="E334" t="s">
        <v>474</v>
      </c>
      <c r="F334">
        <v>18500</v>
      </c>
      <c r="G334" s="101" t="s">
        <v>747</v>
      </c>
    </row>
    <row r="335" spans="1:7" x14ac:dyDescent="0.25">
      <c r="A335" t="s">
        <v>96</v>
      </c>
      <c r="B335" t="s">
        <v>732</v>
      </c>
      <c r="D335">
        <v>116710</v>
      </c>
      <c r="E335" t="s">
        <v>474</v>
      </c>
      <c r="F335">
        <v>11900</v>
      </c>
      <c r="G335" t="s">
        <v>481</v>
      </c>
    </row>
    <row r="336" spans="1:7" ht="120" x14ac:dyDescent="0.25">
      <c r="A336" t="s">
        <v>90</v>
      </c>
      <c r="B336" t="s">
        <v>725</v>
      </c>
      <c r="D336">
        <v>116710</v>
      </c>
      <c r="E336" t="s">
        <v>474</v>
      </c>
      <c r="F336">
        <v>14400</v>
      </c>
      <c r="G336" s="101" t="s">
        <v>747</v>
      </c>
    </row>
    <row r="337" spans="1:7" x14ac:dyDescent="0.25">
      <c r="A337" t="s">
        <v>92</v>
      </c>
      <c r="B337" t="s">
        <v>717</v>
      </c>
      <c r="C337">
        <v>2002</v>
      </c>
      <c r="D337">
        <v>16200</v>
      </c>
      <c r="E337" t="s">
        <v>473</v>
      </c>
      <c r="F337">
        <v>7000</v>
      </c>
      <c r="G337" t="s">
        <v>481</v>
      </c>
    </row>
    <row r="338" spans="1:7" ht="120" x14ac:dyDescent="0.25">
      <c r="A338" t="s">
        <v>88</v>
      </c>
      <c r="B338" t="s">
        <v>728</v>
      </c>
      <c r="C338">
        <v>2004</v>
      </c>
      <c r="D338">
        <v>116509</v>
      </c>
      <c r="E338" t="s">
        <v>474</v>
      </c>
      <c r="F338">
        <v>43000</v>
      </c>
      <c r="G338" s="101" t="s">
        <v>747</v>
      </c>
    </row>
    <row r="339" spans="1:7" x14ac:dyDescent="0.25">
      <c r="A339" t="s">
        <v>86</v>
      </c>
      <c r="B339" t="s">
        <v>728</v>
      </c>
      <c r="C339">
        <v>1991</v>
      </c>
      <c r="D339">
        <v>16528</v>
      </c>
      <c r="E339" t="s">
        <v>474</v>
      </c>
      <c r="F339">
        <v>52000</v>
      </c>
      <c r="G339" t="s">
        <v>481</v>
      </c>
    </row>
    <row r="340" spans="1:7" x14ac:dyDescent="0.25">
      <c r="A340" t="s">
        <v>80</v>
      </c>
      <c r="B340" t="s">
        <v>720</v>
      </c>
      <c r="D340">
        <v>16618</v>
      </c>
      <c r="E340" t="s">
        <v>474</v>
      </c>
      <c r="F340">
        <v>37000</v>
      </c>
      <c r="G340" t="s">
        <v>481</v>
      </c>
    </row>
    <row r="341" spans="1:7" ht="75" x14ac:dyDescent="0.25">
      <c r="A341" t="s">
        <v>76</v>
      </c>
      <c r="B341" t="s">
        <v>720</v>
      </c>
      <c r="C341">
        <v>2008</v>
      </c>
      <c r="D341">
        <v>16610</v>
      </c>
      <c r="E341" t="s">
        <v>474</v>
      </c>
      <c r="F341">
        <v>12500</v>
      </c>
      <c r="G341" s="101" t="s">
        <v>746</v>
      </c>
    </row>
    <row r="342" spans="1:7" x14ac:dyDescent="0.25">
      <c r="A342" t="s">
        <v>74</v>
      </c>
      <c r="B342" t="s">
        <v>725</v>
      </c>
      <c r="D342">
        <v>16710</v>
      </c>
      <c r="E342" t="s">
        <v>474</v>
      </c>
      <c r="F342">
        <v>13500</v>
      </c>
      <c r="G342" t="s">
        <v>481</v>
      </c>
    </row>
    <row r="343" spans="1:7" x14ac:dyDescent="0.25">
      <c r="A343" t="s">
        <v>70</v>
      </c>
      <c r="B343" t="s">
        <v>720</v>
      </c>
      <c r="C343">
        <v>2008</v>
      </c>
      <c r="D343">
        <v>116610</v>
      </c>
      <c r="E343" t="s">
        <v>474</v>
      </c>
      <c r="F343">
        <v>13500</v>
      </c>
      <c r="G343" t="s">
        <v>481</v>
      </c>
    </row>
    <row r="344" spans="1:7" x14ac:dyDescent="0.25">
      <c r="A344" t="s">
        <v>153</v>
      </c>
      <c r="B344" t="s">
        <v>725</v>
      </c>
      <c r="C344">
        <v>2000</v>
      </c>
      <c r="D344">
        <v>16710</v>
      </c>
      <c r="E344" t="s">
        <v>474</v>
      </c>
      <c r="F344">
        <v>13500</v>
      </c>
      <c r="G344" t="s">
        <v>481</v>
      </c>
    </row>
    <row r="345" spans="1:7" x14ac:dyDescent="0.25">
      <c r="A345" t="s">
        <v>72</v>
      </c>
      <c r="B345" t="s">
        <v>734</v>
      </c>
      <c r="C345">
        <v>2008</v>
      </c>
      <c r="D345">
        <v>116660</v>
      </c>
      <c r="E345" t="s">
        <v>498</v>
      </c>
      <c r="F345">
        <v>14000</v>
      </c>
      <c r="G345" t="s">
        <v>481</v>
      </c>
    </row>
    <row r="346" spans="1:7" x14ac:dyDescent="0.25">
      <c r="A346" t="s">
        <v>78</v>
      </c>
      <c r="B346" t="s">
        <v>725</v>
      </c>
      <c r="C346">
        <v>2006</v>
      </c>
      <c r="D346">
        <v>116660</v>
      </c>
      <c r="E346" t="s">
        <v>474</v>
      </c>
      <c r="F346">
        <v>14500</v>
      </c>
      <c r="G346" t="s">
        <v>481</v>
      </c>
    </row>
    <row r="347" spans="1:7" x14ac:dyDescent="0.25">
      <c r="A347" t="s">
        <v>66</v>
      </c>
      <c r="B347" t="s">
        <v>727</v>
      </c>
      <c r="C347">
        <v>1991</v>
      </c>
      <c r="D347">
        <v>16700</v>
      </c>
      <c r="E347" t="s">
        <v>474</v>
      </c>
      <c r="F347">
        <v>13500</v>
      </c>
      <c r="G347" t="s">
        <v>481</v>
      </c>
    </row>
    <row r="348" spans="1:7" x14ac:dyDescent="0.25">
      <c r="A348" t="s">
        <v>68</v>
      </c>
      <c r="B348" t="s">
        <v>725</v>
      </c>
      <c r="C348">
        <v>1990</v>
      </c>
      <c r="D348">
        <v>16710</v>
      </c>
      <c r="E348" t="s">
        <v>474</v>
      </c>
      <c r="F348">
        <v>13500</v>
      </c>
      <c r="G348" t="s">
        <v>481</v>
      </c>
    </row>
    <row r="349" spans="1:7" x14ac:dyDescent="0.25">
      <c r="A349" t="s">
        <v>144</v>
      </c>
      <c r="B349" t="s">
        <v>727</v>
      </c>
      <c r="C349">
        <v>1996</v>
      </c>
      <c r="D349">
        <v>16700</v>
      </c>
      <c r="E349" t="s">
        <v>474</v>
      </c>
      <c r="F349">
        <v>13500</v>
      </c>
      <c r="G349" t="s">
        <v>481</v>
      </c>
    </row>
    <row r="350" spans="1:7" ht="120" x14ac:dyDescent="0.25">
      <c r="A350" t="s">
        <v>63</v>
      </c>
      <c r="B350" t="s">
        <v>724</v>
      </c>
      <c r="C350">
        <v>2008</v>
      </c>
      <c r="D350">
        <v>115234</v>
      </c>
      <c r="E350" t="s">
        <v>496</v>
      </c>
      <c r="F350">
        <v>9200</v>
      </c>
      <c r="G350" s="101" t="s">
        <v>747</v>
      </c>
    </row>
    <row r="351" spans="1:7" x14ac:dyDescent="0.25">
      <c r="A351" t="s">
        <v>141</v>
      </c>
      <c r="B351" t="s">
        <v>723</v>
      </c>
      <c r="C351">
        <v>1997</v>
      </c>
      <c r="D351">
        <v>16600</v>
      </c>
      <c r="E351" t="s">
        <v>474</v>
      </c>
      <c r="F351">
        <v>12000</v>
      </c>
      <c r="G351" t="s">
        <v>481</v>
      </c>
    </row>
    <row r="352" spans="1:7" x14ac:dyDescent="0.25">
      <c r="A352" t="s">
        <v>136</v>
      </c>
      <c r="B352" t="s">
        <v>731</v>
      </c>
      <c r="C352">
        <v>2001</v>
      </c>
      <c r="D352">
        <v>16570</v>
      </c>
      <c r="E352" t="s">
        <v>474</v>
      </c>
      <c r="F352">
        <v>9800</v>
      </c>
      <c r="G352" t="s">
        <v>481</v>
      </c>
    </row>
    <row r="353" spans="1:7" x14ac:dyDescent="0.25">
      <c r="A353" t="s">
        <v>62</v>
      </c>
      <c r="B353" t="s">
        <v>723</v>
      </c>
      <c r="C353">
        <v>1996</v>
      </c>
      <c r="D353">
        <v>16600</v>
      </c>
      <c r="E353" t="s">
        <v>474</v>
      </c>
      <c r="F353">
        <v>12000</v>
      </c>
      <c r="G353" t="s">
        <v>481</v>
      </c>
    </row>
    <row r="354" spans="1:7" x14ac:dyDescent="0.25">
      <c r="A354" t="s">
        <v>61</v>
      </c>
      <c r="B354" t="s">
        <v>722</v>
      </c>
      <c r="C354">
        <v>2002</v>
      </c>
      <c r="D354">
        <v>168622</v>
      </c>
      <c r="E354" t="s">
        <v>497</v>
      </c>
      <c r="F354">
        <v>8500</v>
      </c>
      <c r="G354" t="s">
        <v>488</v>
      </c>
    </row>
    <row r="355" spans="1:7" x14ac:dyDescent="0.25">
      <c r="A355" t="s">
        <v>58</v>
      </c>
      <c r="B355" t="s">
        <v>726</v>
      </c>
      <c r="C355">
        <v>1993</v>
      </c>
      <c r="D355">
        <v>18239</v>
      </c>
      <c r="E355" t="s">
        <v>473</v>
      </c>
      <c r="F355">
        <v>24200</v>
      </c>
      <c r="G355" t="s">
        <v>488</v>
      </c>
    </row>
    <row r="356" spans="1:7" ht="120" x14ac:dyDescent="0.25">
      <c r="A356" t="s">
        <v>57</v>
      </c>
      <c r="B356" t="s">
        <v>722</v>
      </c>
      <c r="C356">
        <v>1999</v>
      </c>
      <c r="D356">
        <v>16622</v>
      </c>
      <c r="E356" t="s">
        <v>474</v>
      </c>
      <c r="F356">
        <v>12500</v>
      </c>
      <c r="G356" s="101" t="s">
        <v>759</v>
      </c>
    </row>
    <row r="357" spans="1:7" x14ac:dyDescent="0.25">
      <c r="A357" t="s">
        <v>56</v>
      </c>
      <c r="B357" t="s">
        <v>732</v>
      </c>
      <c r="C357">
        <v>2001</v>
      </c>
      <c r="D357">
        <v>14060</v>
      </c>
      <c r="E357" t="s">
        <v>474</v>
      </c>
      <c r="F357">
        <v>11900</v>
      </c>
      <c r="G357" t="s">
        <v>481</v>
      </c>
    </row>
    <row r="358" spans="1:7" ht="135" x14ac:dyDescent="0.25">
      <c r="A358" t="s">
        <v>59</v>
      </c>
      <c r="B358" t="s">
        <v>726</v>
      </c>
      <c r="C358">
        <v>1993</v>
      </c>
      <c r="D358">
        <v>18239</v>
      </c>
      <c r="E358" t="s">
        <v>473</v>
      </c>
      <c r="F358">
        <v>24500</v>
      </c>
      <c r="G358" s="101" t="s">
        <v>748</v>
      </c>
    </row>
    <row r="359" spans="1:7" ht="75" x14ac:dyDescent="0.25">
      <c r="A359" t="s">
        <v>16</v>
      </c>
      <c r="B359" t="s">
        <v>728</v>
      </c>
      <c r="C359">
        <v>1993</v>
      </c>
      <c r="D359">
        <v>16528</v>
      </c>
      <c r="E359" t="s">
        <v>474</v>
      </c>
      <c r="F359">
        <v>52000</v>
      </c>
      <c r="G359" s="101" t="s">
        <v>760</v>
      </c>
    </row>
    <row r="360" spans="1:7" ht="75" x14ac:dyDescent="0.25">
      <c r="A360" t="s">
        <v>54</v>
      </c>
      <c r="B360" t="s">
        <v>732</v>
      </c>
      <c r="D360">
        <v>114060</v>
      </c>
      <c r="E360" t="s">
        <v>474</v>
      </c>
      <c r="F360">
        <v>13400</v>
      </c>
      <c r="G360" s="101" t="s">
        <v>746</v>
      </c>
    </row>
    <row r="361" spans="1:7" ht="75" x14ac:dyDescent="0.25">
      <c r="A361" t="s">
        <v>53</v>
      </c>
      <c r="B361" t="s">
        <v>732</v>
      </c>
      <c r="D361">
        <v>114060</v>
      </c>
      <c r="E361" t="s">
        <v>474</v>
      </c>
      <c r="F361">
        <v>13400</v>
      </c>
      <c r="G361" s="101" t="s">
        <v>746</v>
      </c>
    </row>
    <row r="362" spans="1:7" ht="75" x14ac:dyDescent="0.25">
      <c r="A362" t="s">
        <v>67</v>
      </c>
      <c r="B362" t="s">
        <v>732</v>
      </c>
      <c r="D362">
        <v>114060</v>
      </c>
      <c r="E362" t="s">
        <v>474</v>
      </c>
      <c r="F362">
        <v>13400</v>
      </c>
      <c r="G362" s="101" t="s">
        <v>746</v>
      </c>
    </row>
    <row r="363" spans="1:7" x14ac:dyDescent="0.25">
      <c r="A363" t="s">
        <v>51</v>
      </c>
      <c r="B363" t="s">
        <v>725</v>
      </c>
      <c r="C363">
        <v>1993</v>
      </c>
      <c r="D363">
        <v>16710</v>
      </c>
      <c r="E363" t="s">
        <v>474</v>
      </c>
      <c r="F363">
        <v>13500</v>
      </c>
      <c r="G363" t="s">
        <v>481</v>
      </c>
    </row>
    <row r="364" spans="1:7" x14ac:dyDescent="0.25">
      <c r="A364" t="s">
        <v>47</v>
      </c>
      <c r="B364" t="s">
        <v>727</v>
      </c>
      <c r="C364">
        <v>1996</v>
      </c>
      <c r="D364">
        <v>16700</v>
      </c>
      <c r="E364" t="s">
        <v>474</v>
      </c>
      <c r="F364">
        <v>13500</v>
      </c>
      <c r="G364" t="s">
        <v>481</v>
      </c>
    </row>
    <row r="365" spans="1:7" x14ac:dyDescent="0.25">
      <c r="A365" t="s">
        <v>49</v>
      </c>
      <c r="B365" t="s">
        <v>727</v>
      </c>
      <c r="C365">
        <v>1997</v>
      </c>
      <c r="D365">
        <v>16700</v>
      </c>
      <c r="E365" t="s">
        <v>474</v>
      </c>
      <c r="F365">
        <v>13500</v>
      </c>
      <c r="G365" t="s">
        <v>481</v>
      </c>
    </row>
    <row r="366" spans="1:7" x14ac:dyDescent="0.25">
      <c r="A366" t="s">
        <v>60</v>
      </c>
      <c r="B366" t="s">
        <v>727</v>
      </c>
      <c r="C366">
        <v>1999</v>
      </c>
      <c r="D366">
        <v>16700</v>
      </c>
      <c r="E366" t="s">
        <v>474</v>
      </c>
      <c r="F366">
        <v>13500</v>
      </c>
      <c r="G366" t="s">
        <v>481</v>
      </c>
    </row>
    <row r="367" spans="1:7" ht="75" x14ac:dyDescent="0.25">
      <c r="A367" t="s">
        <v>40</v>
      </c>
      <c r="B367" t="s">
        <v>727</v>
      </c>
      <c r="C367">
        <v>1997</v>
      </c>
      <c r="D367">
        <v>16700</v>
      </c>
      <c r="E367" t="s">
        <v>474</v>
      </c>
      <c r="F367">
        <v>13900</v>
      </c>
      <c r="G367" s="101" t="s">
        <v>746</v>
      </c>
    </row>
    <row r="368" spans="1:7" x14ac:dyDescent="0.25">
      <c r="A368" t="s">
        <v>39</v>
      </c>
      <c r="B368" t="s">
        <v>727</v>
      </c>
      <c r="C368">
        <v>1991</v>
      </c>
      <c r="D368">
        <v>16700</v>
      </c>
      <c r="E368" t="s">
        <v>474</v>
      </c>
      <c r="F368">
        <v>13500</v>
      </c>
      <c r="G368" t="s">
        <v>481</v>
      </c>
    </row>
    <row r="369" spans="1:7" x14ac:dyDescent="0.25">
      <c r="A369" t="s">
        <v>37</v>
      </c>
      <c r="B369" t="s">
        <v>725</v>
      </c>
      <c r="C369">
        <v>2001</v>
      </c>
      <c r="D369">
        <v>16710</v>
      </c>
      <c r="E369" t="s">
        <v>474</v>
      </c>
      <c r="F369">
        <v>13500</v>
      </c>
      <c r="G369" t="s">
        <v>481</v>
      </c>
    </row>
    <row r="370" spans="1:7" x14ac:dyDescent="0.25">
      <c r="A370" t="s">
        <v>38</v>
      </c>
      <c r="B370" t="s">
        <v>727</v>
      </c>
      <c r="C370">
        <v>1996</v>
      </c>
      <c r="D370">
        <v>16700</v>
      </c>
      <c r="E370" t="s">
        <v>474</v>
      </c>
      <c r="F370">
        <v>13500</v>
      </c>
      <c r="G370" t="s">
        <v>481</v>
      </c>
    </row>
    <row r="371" spans="1:7" x14ac:dyDescent="0.25">
      <c r="A371" t="s">
        <v>33</v>
      </c>
      <c r="B371" t="s">
        <v>725</v>
      </c>
      <c r="C371">
        <v>2005</v>
      </c>
      <c r="D371">
        <v>16710</v>
      </c>
      <c r="E371" t="s">
        <v>474</v>
      </c>
      <c r="F371">
        <v>13500</v>
      </c>
      <c r="G371" t="s">
        <v>481</v>
      </c>
    </row>
    <row r="372" spans="1:7" x14ac:dyDescent="0.25">
      <c r="A372" t="s">
        <v>35</v>
      </c>
      <c r="B372" t="s">
        <v>725</v>
      </c>
      <c r="C372">
        <v>2002</v>
      </c>
      <c r="D372">
        <v>16710</v>
      </c>
      <c r="E372" t="s">
        <v>474</v>
      </c>
      <c r="F372">
        <v>13500</v>
      </c>
      <c r="G372" t="s">
        <v>481</v>
      </c>
    </row>
    <row r="373" spans="1:7" x14ac:dyDescent="0.25">
      <c r="A373" t="s">
        <v>32</v>
      </c>
      <c r="B373" t="s">
        <v>726</v>
      </c>
      <c r="C373">
        <v>1993</v>
      </c>
      <c r="D373">
        <v>18239</v>
      </c>
      <c r="E373" t="s">
        <v>473</v>
      </c>
      <c r="F373">
        <v>24200</v>
      </c>
      <c r="G373" t="s">
        <v>488</v>
      </c>
    </row>
    <row r="374" spans="1:7" x14ac:dyDescent="0.25">
      <c r="A374" t="s">
        <v>36</v>
      </c>
      <c r="B374" t="s">
        <v>726</v>
      </c>
      <c r="C374">
        <v>2182</v>
      </c>
      <c r="D374">
        <v>218239</v>
      </c>
      <c r="E374" t="s">
        <v>477</v>
      </c>
      <c r="F374">
        <v>40000</v>
      </c>
      <c r="G374" t="s">
        <v>481</v>
      </c>
    </row>
    <row r="375" spans="1:7" x14ac:dyDescent="0.25">
      <c r="A375" t="s">
        <v>34</v>
      </c>
      <c r="B375" t="s">
        <v>726</v>
      </c>
      <c r="C375">
        <v>1999</v>
      </c>
      <c r="D375">
        <v>18239</v>
      </c>
      <c r="E375" t="s">
        <v>473</v>
      </c>
      <c r="F375">
        <v>23500</v>
      </c>
      <c r="G375" t="s">
        <v>488</v>
      </c>
    </row>
    <row r="376" spans="1:7" x14ac:dyDescent="0.25">
      <c r="A376" t="s">
        <v>30</v>
      </c>
      <c r="B376" t="s">
        <v>726</v>
      </c>
      <c r="C376">
        <v>1995</v>
      </c>
      <c r="D376">
        <v>18346</v>
      </c>
      <c r="E376" t="s">
        <v>473</v>
      </c>
      <c r="F376">
        <v>34000</v>
      </c>
      <c r="G376" t="s">
        <v>488</v>
      </c>
    </row>
    <row r="377" spans="1:7" ht="90" x14ac:dyDescent="0.25">
      <c r="A377" t="s">
        <v>31</v>
      </c>
      <c r="B377" t="s">
        <v>726</v>
      </c>
      <c r="C377">
        <v>2000</v>
      </c>
      <c r="D377">
        <v>118206</v>
      </c>
      <c r="E377" t="s">
        <v>473</v>
      </c>
      <c r="F377">
        <v>36000</v>
      </c>
      <c r="G377" s="101" t="s">
        <v>752</v>
      </c>
    </row>
    <row r="378" spans="1:7" x14ac:dyDescent="0.25">
      <c r="A378" t="s">
        <v>29</v>
      </c>
      <c r="B378" t="s">
        <v>726</v>
      </c>
      <c r="C378">
        <v>2000</v>
      </c>
      <c r="D378">
        <v>118239</v>
      </c>
      <c r="E378" t="s">
        <v>473</v>
      </c>
      <c r="F378">
        <v>32000</v>
      </c>
      <c r="G378" t="s">
        <v>488</v>
      </c>
    </row>
    <row r="379" spans="1:7" ht="75" x14ac:dyDescent="0.25">
      <c r="A379" t="s">
        <v>28</v>
      </c>
      <c r="B379" t="s">
        <v>725</v>
      </c>
      <c r="C379">
        <v>2002</v>
      </c>
      <c r="D379">
        <v>16710</v>
      </c>
      <c r="E379" t="s">
        <v>474</v>
      </c>
      <c r="F379">
        <v>13900</v>
      </c>
      <c r="G379" s="101" t="s">
        <v>746</v>
      </c>
    </row>
    <row r="380" spans="1:7" ht="75" x14ac:dyDescent="0.25">
      <c r="A380" t="s">
        <v>27</v>
      </c>
      <c r="B380" t="s">
        <v>725</v>
      </c>
      <c r="C380">
        <v>2001</v>
      </c>
      <c r="D380">
        <v>16710</v>
      </c>
      <c r="E380" t="s">
        <v>474</v>
      </c>
      <c r="F380">
        <v>13900</v>
      </c>
      <c r="G380" s="101" t="s">
        <v>746</v>
      </c>
    </row>
    <row r="381" spans="1:7" ht="75" x14ac:dyDescent="0.25">
      <c r="A381" t="s">
        <v>25</v>
      </c>
      <c r="B381" t="s">
        <v>728</v>
      </c>
      <c r="C381">
        <v>2005</v>
      </c>
      <c r="D381">
        <v>116520</v>
      </c>
      <c r="E381" t="s">
        <v>474</v>
      </c>
      <c r="F381">
        <v>28500</v>
      </c>
      <c r="G381" s="101" t="s">
        <v>760</v>
      </c>
    </row>
    <row r="382" spans="1:7" ht="75" x14ac:dyDescent="0.25">
      <c r="A382" t="s">
        <v>24</v>
      </c>
      <c r="B382" t="s">
        <v>728</v>
      </c>
      <c r="C382">
        <v>2010</v>
      </c>
      <c r="D382">
        <v>116520</v>
      </c>
      <c r="E382" t="s">
        <v>474</v>
      </c>
      <c r="F382">
        <v>27500</v>
      </c>
      <c r="G382" s="101" t="s">
        <v>746</v>
      </c>
    </row>
    <row r="383" spans="1:7" ht="75" x14ac:dyDescent="0.25">
      <c r="A383" t="s">
        <v>22</v>
      </c>
      <c r="B383" t="s">
        <v>728</v>
      </c>
      <c r="C383">
        <v>2003</v>
      </c>
      <c r="D383">
        <v>116520</v>
      </c>
      <c r="E383" t="s">
        <v>474</v>
      </c>
      <c r="F383">
        <v>27500</v>
      </c>
      <c r="G383" s="101" t="s">
        <v>746</v>
      </c>
    </row>
    <row r="384" spans="1:7" ht="75" x14ac:dyDescent="0.25">
      <c r="A384" t="s">
        <v>26</v>
      </c>
      <c r="B384" t="s">
        <v>732</v>
      </c>
      <c r="C384">
        <v>2018</v>
      </c>
      <c r="D384">
        <v>114060</v>
      </c>
      <c r="E384" t="s">
        <v>474</v>
      </c>
      <c r="F384">
        <v>13400</v>
      </c>
      <c r="G384" s="101" t="s">
        <v>746</v>
      </c>
    </row>
    <row r="385" spans="1:7" x14ac:dyDescent="0.25">
      <c r="A385" t="s">
        <v>23</v>
      </c>
      <c r="B385" t="s">
        <v>726</v>
      </c>
      <c r="C385">
        <v>2007</v>
      </c>
      <c r="D385">
        <v>118238</v>
      </c>
      <c r="E385" t="s">
        <v>473</v>
      </c>
      <c r="F385">
        <v>29000</v>
      </c>
      <c r="G385" t="s">
        <v>517</v>
      </c>
    </row>
    <row r="386" spans="1:7" x14ac:dyDescent="0.25">
      <c r="A386" t="s">
        <v>21</v>
      </c>
      <c r="B386" t="s">
        <v>728</v>
      </c>
      <c r="C386">
        <v>2004</v>
      </c>
      <c r="D386">
        <v>116520</v>
      </c>
      <c r="E386" t="s">
        <v>474</v>
      </c>
      <c r="F386">
        <v>28500</v>
      </c>
      <c r="G386" t="s">
        <v>490</v>
      </c>
    </row>
    <row r="387" spans="1:7" x14ac:dyDescent="0.25">
      <c r="A387" t="s">
        <v>20</v>
      </c>
      <c r="B387" t="s">
        <v>728</v>
      </c>
      <c r="C387">
        <v>2009</v>
      </c>
      <c r="D387">
        <v>116520</v>
      </c>
      <c r="E387" t="s">
        <v>474</v>
      </c>
      <c r="F387">
        <v>27500</v>
      </c>
      <c r="G387" t="s">
        <v>481</v>
      </c>
    </row>
    <row r="388" spans="1:7" x14ac:dyDescent="0.25">
      <c r="A388" t="s">
        <v>19</v>
      </c>
      <c r="B388" t="s">
        <v>726</v>
      </c>
      <c r="C388">
        <v>2001</v>
      </c>
      <c r="D388">
        <v>118239</v>
      </c>
      <c r="E388" t="s">
        <v>473</v>
      </c>
      <c r="F388">
        <v>32000</v>
      </c>
      <c r="G388" t="s">
        <v>488</v>
      </c>
    </row>
    <row r="389" spans="1:7" ht="75" x14ac:dyDescent="0.25">
      <c r="A389" t="s">
        <v>18</v>
      </c>
      <c r="B389" t="s">
        <v>728</v>
      </c>
      <c r="C389">
        <v>2004</v>
      </c>
      <c r="D389">
        <v>116520</v>
      </c>
      <c r="E389" t="s">
        <v>474</v>
      </c>
      <c r="F389">
        <v>27800</v>
      </c>
      <c r="G389" s="101" t="s">
        <v>746</v>
      </c>
    </row>
    <row r="390" spans="1:7" x14ac:dyDescent="0.25">
      <c r="A390" t="s">
        <v>17</v>
      </c>
      <c r="B390" t="s">
        <v>728</v>
      </c>
      <c r="C390">
        <v>1995</v>
      </c>
      <c r="D390">
        <v>16528</v>
      </c>
      <c r="E390" t="s">
        <v>474</v>
      </c>
      <c r="F390">
        <v>50000</v>
      </c>
      <c r="G390" t="s">
        <v>481</v>
      </c>
    </row>
    <row r="391" spans="1:7" ht="75" x14ac:dyDescent="0.25">
      <c r="A391" t="s">
        <v>8</v>
      </c>
      <c r="B391" t="s">
        <v>720</v>
      </c>
      <c r="D391">
        <v>116618</v>
      </c>
      <c r="E391" t="s">
        <v>474</v>
      </c>
      <c r="F391">
        <v>40000</v>
      </c>
      <c r="G391" s="101" t="s">
        <v>764</v>
      </c>
    </row>
    <row r="392" spans="1:7" ht="75" x14ac:dyDescent="0.25">
      <c r="A392" t="s">
        <v>7</v>
      </c>
      <c r="B392" t="s">
        <v>720</v>
      </c>
      <c r="D392">
        <v>116618</v>
      </c>
      <c r="E392" t="s">
        <v>474</v>
      </c>
      <c r="F392">
        <v>40000</v>
      </c>
      <c r="G392" s="101" t="s">
        <v>764</v>
      </c>
    </row>
    <row r="393" spans="1:7" ht="75" x14ac:dyDescent="0.25">
      <c r="A393" t="s">
        <v>15</v>
      </c>
      <c r="B393" t="s">
        <v>762</v>
      </c>
      <c r="D393">
        <v>326138</v>
      </c>
      <c r="E393" t="s">
        <v>476</v>
      </c>
      <c r="F393">
        <v>35000</v>
      </c>
      <c r="G393" s="101" t="s">
        <v>746</v>
      </c>
    </row>
    <row r="394" spans="1:7" ht="75" x14ac:dyDescent="0.25">
      <c r="A394" t="s">
        <v>14</v>
      </c>
      <c r="B394" t="s">
        <v>762</v>
      </c>
      <c r="D394">
        <v>326138</v>
      </c>
      <c r="E394" t="s">
        <v>476</v>
      </c>
      <c r="F394">
        <v>35000</v>
      </c>
      <c r="G394" s="101" t="s">
        <v>746</v>
      </c>
    </row>
    <row r="395" spans="1:7" ht="75" x14ac:dyDescent="0.25">
      <c r="A395" t="s">
        <v>13</v>
      </c>
      <c r="B395" t="s">
        <v>762</v>
      </c>
      <c r="D395">
        <v>326135</v>
      </c>
      <c r="E395" t="s">
        <v>476</v>
      </c>
      <c r="F395">
        <v>38000</v>
      </c>
      <c r="G395" s="101" t="s">
        <v>760</v>
      </c>
    </row>
    <row r="396" spans="1:7" ht="75" x14ac:dyDescent="0.25">
      <c r="A396" t="s">
        <v>12</v>
      </c>
      <c r="B396" t="s">
        <v>762</v>
      </c>
      <c r="D396">
        <v>326135</v>
      </c>
      <c r="E396" t="s">
        <v>476</v>
      </c>
      <c r="F396">
        <v>38000</v>
      </c>
      <c r="G396" s="101" t="s">
        <v>760</v>
      </c>
    </row>
    <row r="397" spans="1:7" ht="75" x14ac:dyDescent="0.25">
      <c r="A397" t="s">
        <v>11</v>
      </c>
      <c r="B397" t="s">
        <v>762</v>
      </c>
      <c r="D397">
        <v>326135</v>
      </c>
      <c r="E397" t="s">
        <v>476</v>
      </c>
      <c r="F397">
        <v>38000</v>
      </c>
      <c r="G397" s="101" t="s">
        <v>760</v>
      </c>
    </row>
    <row r="398" spans="1:7" ht="75" x14ac:dyDescent="0.25">
      <c r="A398" t="s">
        <v>10</v>
      </c>
      <c r="B398" t="s">
        <v>726</v>
      </c>
      <c r="D398">
        <v>118135</v>
      </c>
      <c r="E398" t="s">
        <v>473</v>
      </c>
      <c r="F398">
        <v>24500</v>
      </c>
      <c r="G398" s="101" t="s">
        <v>758</v>
      </c>
    </row>
    <row r="399" spans="1:7" x14ac:dyDescent="0.25">
      <c r="A399" t="s">
        <v>6</v>
      </c>
      <c r="B399" t="s">
        <v>720</v>
      </c>
      <c r="C399">
        <v>1986</v>
      </c>
      <c r="D399">
        <v>16800</v>
      </c>
      <c r="E399" t="s">
        <v>474</v>
      </c>
      <c r="F399">
        <v>13000</v>
      </c>
      <c r="G399" t="s">
        <v>481</v>
      </c>
    </row>
    <row r="400" spans="1:7" ht="75" x14ac:dyDescent="0.25">
      <c r="A400" t="s">
        <v>3</v>
      </c>
      <c r="B400" t="s">
        <v>731</v>
      </c>
      <c r="C400">
        <v>2002</v>
      </c>
      <c r="D400">
        <v>16570</v>
      </c>
      <c r="E400" t="s">
        <v>474</v>
      </c>
      <c r="F400">
        <v>10200</v>
      </c>
      <c r="G400" s="101" t="s">
        <v>746</v>
      </c>
    </row>
    <row r="401" spans="1:7" x14ac:dyDescent="0.25">
      <c r="A401" t="s">
        <v>5</v>
      </c>
      <c r="B401" t="s">
        <v>723</v>
      </c>
      <c r="C401">
        <v>1991</v>
      </c>
      <c r="D401">
        <v>16600</v>
      </c>
      <c r="E401" t="s">
        <v>474</v>
      </c>
      <c r="F401">
        <v>12000</v>
      </c>
      <c r="G401" t="s">
        <v>481</v>
      </c>
    </row>
    <row r="402" spans="1:7" x14ac:dyDescent="0.25">
      <c r="A402" t="s">
        <v>2</v>
      </c>
      <c r="B402" t="s">
        <v>719</v>
      </c>
      <c r="C402">
        <v>2002</v>
      </c>
      <c r="D402">
        <v>114270</v>
      </c>
      <c r="E402" t="s">
        <v>473</v>
      </c>
      <c r="F402">
        <v>7900</v>
      </c>
      <c r="G402" t="s">
        <v>481</v>
      </c>
    </row>
  </sheetData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CC"/>
    <pageSetUpPr fitToPage="1"/>
  </sheetPr>
  <dimension ref="A1:Z1000"/>
  <sheetViews>
    <sheetView workbookViewId="0">
      <pane ySplit="2" topLeftCell="A3" activePane="bottomLeft" state="frozen"/>
      <selection sqref="A1:L1"/>
      <selection pane="bottomLeft" sqref="A1:L1"/>
    </sheetView>
  </sheetViews>
  <sheetFormatPr defaultColWidth="14.42578125" defaultRowHeight="15" customHeight="1" x14ac:dyDescent="0.25"/>
  <cols>
    <col min="1" max="2" width="12.5703125" style="90" customWidth="1"/>
    <col min="3" max="6" width="6.7109375" style="90" customWidth="1"/>
    <col min="7" max="7" width="12.140625" style="90" customWidth="1"/>
    <col min="8" max="8" width="7.140625" style="90" customWidth="1"/>
    <col min="9" max="9" width="6.7109375" style="90" customWidth="1"/>
    <col min="10" max="11" width="12.42578125" style="90" customWidth="1"/>
    <col min="12" max="26" width="8.5703125" style="90" customWidth="1"/>
  </cols>
  <sheetData>
    <row r="1" spans="1:26" ht="18" customHeight="1" x14ac:dyDescent="0.25">
      <c r="A1" s="48">
        <v>45313</v>
      </c>
      <c r="B1" s="48">
        <v>45306</v>
      </c>
      <c r="C1" s="49"/>
      <c r="D1" s="49"/>
      <c r="E1" s="49"/>
      <c r="F1" s="49"/>
      <c r="G1" s="49"/>
      <c r="H1" s="49"/>
      <c r="I1" s="49"/>
      <c r="J1" s="50"/>
      <c r="K1" s="4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8" customHeight="1" x14ac:dyDescent="0.25">
      <c r="A2" s="51" t="s">
        <v>461</v>
      </c>
      <c r="B2" s="51" t="s">
        <v>461</v>
      </c>
      <c r="C2" s="29" t="s">
        <v>462</v>
      </c>
      <c r="D2" s="29" t="s">
        <v>463</v>
      </c>
      <c r="E2" s="29" t="s">
        <v>464</v>
      </c>
      <c r="F2" s="29" t="s">
        <v>465</v>
      </c>
      <c r="G2" s="29" t="s">
        <v>466</v>
      </c>
      <c r="H2" s="29" t="s">
        <v>467</v>
      </c>
      <c r="I2" s="29" t="s">
        <v>468</v>
      </c>
      <c r="J2" s="52" t="s">
        <v>469</v>
      </c>
      <c r="K2" s="31" t="s">
        <v>470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8" customHeight="1" x14ac:dyDescent="0.25">
      <c r="A3" s="53"/>
      <c r="B3" s="10" t="s">
        <v>9</v>
      </c>
      <c r="C3" s="8" t="s">
        <v>505</v>
      </c>
      <c r="D3" s="8" t="s">
        <v>475</v>
      </c>
      <c r="E3" s="8">
        <v>31</v>
      </c>
      <c r="F3" s="8" t="s">
        <v>506</v>
      </c>
      <c r="G3" s="8">
        <v>178278</v>
      </c>
      <c r="H3" s="8">
        <v>3</v>
      </c>
      <c r="I3" s="8" t="s">
        <v>488</v>
      </c>
      <c r="J3" s="34">
        <v>19000</v>
      </c>
      <c r="K3" s="35">
        <v>3230000</v>
      </c>
      <c r="L3" s="32"/>
      <c r="M3" s="25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8" customHeight="1" x14ac:dyDescent="0.25">
      <c r="A4" s="53"/>
      <c r="B4" s="6" t="s">
        <v>69</v>
      </c>
      <c r="C4" s="8" t="s">
        <v>507</v>
      </c>
      <c r="D4" s="6">
        <v>1984</v>
      </c>
      <c r="E4" s="8">
        <v>40</v>
      </c>
      <c r="F4" s="8" t="s">
        <v>485</v>
      </c>
      <c r="G4" s="6">
        <v>16760</v>
      </c>
      <c r="H4" s="8">
        <v>3</v>
      </c>
      <c r="I4" s="54" t="s">
        <v>481</v>
      </c>
      <c r="J4" s="34">
        <v>14900</v>
      </c>
      <c r="K4" s="35">
        <f>J4*170</f>
        <v>2533000</v>
      </c>
      <c r="L4" s="32"/>
      <c r="M4" s="25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8" customHeight="1" x14ac:dyDescent="0.25">
      <c r="A5" s="53"/>
      <c r="B5" s="11" t="s">
        <v>180</v>
      </c>
      <c r="C5" s="8" t="s">
        <v>505</v>
      </c>
      <c r="D5" s="8">
        <v>1997</v>
      </c>
      <c r="E5" s="8">
        <v>36</v>
      </c>
      <c r="F5" s="8" t="s">
        <v>478</v>
      </c>
      <c r="G5" s="8">
        <v>16234</v>
      </c>
      <c r="H5" s="8">
        <v>5</v>
      </c>
      <c r="I5" s="8" t="s">
        <v>481</v>
      </c>
      <c r="J5" s="34">
        <v>7500</v>
      </c>
      <c r="K5" s="35">
        <v>1275000</v>
      </c>
      <c r="L5" s="32"/>
      <c r="M5" s="25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8" customHeight="1" x14ac:dyDescent="0.25">
      <c r="A6" s="53"/>
      <c r="B6" s="11" t="s">
        <v>181</v>
      </c>
      <c r="C6" s="8" t="s">
        <v>505</v>
      </c>
      <c r="D6" s="8">
        <v>1996</v>
      </c>
      <c r="E6" s="8">
        <v>36</v>
      </c>
      <c r="F6" s="8" t="s">
        <v>478</v>
      </c>
      <c r="G6" s="8">
        <v>16234</v>
      </c>
      <c r="H6" s="8">
        <v>5</v>
      </c>
      <c r="I6" s="8" t="s">
        <v>481</v>
      </c>
      <c r="J6" s="34">
        <v>7500</v>
      </c>
      <c r="K6" s="35">
        <v>1275000</v>
      </c>
      <c r="L6" s="32"/>
      <c r="M6" s="25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8" customHeight="1" x14ac:dyDescent="0.25">
      <c r="A7" s="53"/>
      <c r="B7" s="11" t="s">
        <v>187</v>
      </c>
      <c r="C7" s="8" t="s">
        <v>508</v>
      </c>
      <c r="D7" s="8">
        <v>2005</v>
      </c>
      <c r="E7" s="8">
        <v>35</v>
      </c>
      <c r="F7" s="8" t="s">
        <v>509</v>
      </c>
      <c r="G7" s="8">
        <v>168622</v>
      </c>
      <c r="H7" s="8">
        <v>3</v>
      </c>
      <c r="I7" s="8" t="s">
        <v>488</v>
      </c>
      <c r="J7" s="34">
        <v>9000</v>
      </c>
      <c r="K7" s="35">
        <v>1530000</v>
      </c>
      <c r="L7" s="32"/>
      <c r="M7" s="25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8" customHeight="1" x14ac:dyDescent="0.25">
      <c r="A8" s="53"/>
      <c r="B8" s="11" t="s">
        <v>190</v>
      </c>
      <c r="C8" s="8" t="s">
        <v>508</v>
      </c>
      <c r="D8" s="8">
        <v>2005</v>
      </c>
      <c r="E8" s="8">
        <v>35</v>
      </c>
      <c r="F8" s="8" t="s">
        <v>509</v>
      </c>
      <c r="G8" s="8">
        <v>168622</v>
      </c>
      <c r="H8" s="8">
        <v>3</v>
      </c>
      <c r="I8" s="8" t="s">
        <v>488</v>
      </c>
      <c r="J8" s="34">
        <v>9000</v>
      </c>
      <c r="K8" s="35">
        <v>1530000</v>
      </c>
      <c r="L8" s="32"/>
      <c r="M8" s="25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8" customHeight="1" x14ac:dyDescent="0.25">
      <c r="A9" s="53"/>
      <c r="B9" s="11" t="s">
        <v>206</v>
      </c>
      <c r="C9" s="8" t="s">
        <v>507</v>
      </c>
      <c r="D9" s="11">
        <v>2006</v>
      </c>
      <c r="E9" s="8">
        <v>40</v>
      </c>
      <c r="F9" s="8" t="s">
        <v>485</v>
      </c>
      <c r="G9" s="11">
        <v>16710</v>
      </c>
      <c r="H9" s="8">
        <v>3</v>
      </c>
      <c r="I9" s="54" t="s">
        <v>481</v>
      </c>
      <c r="J9" s="34">
        <v>14300</v>
      </c>
      <c r="K9" s="35">
        <f>J9*170</f>
        <v>2431000</v>
      </c>
      <c r="L9" s="32"/>
      <c r="M9" s="25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8" customHeight="1" x14ac:dyDescent="0.25">
      <c r="A10" s="53"/>
      <c r="B10" s="11" t="s">
        <v>213</v>
      </c>
      <c r="C10" s="8" t="s">
        <v>510</v>
      </c>
      <c r="D10" s="8" t="s">
        <v>475</v>
      </c>
      <c r="E10" s="8">
        <v>43</v>
      </c>
      <c r="F10" s="8" t="s">
        <v>483</v>
      </c>
      <c r="G10" s="8">
        <v>126603</v>
      </c>
      <c r="H10" s="8">
        <v>3</v>
      </c>
      <c r="I10" s="8" t="s">
        <v>481</v>
      </c>
      <c r="J10" s="34">
        <v>17200</v>
      </c>
      <c r="K10" s="35">
        <v>2924000</v>
      </c>
      <c r="L10" s="32"/>
      <c r="M10" s="25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8" customHeight="1" x14ac:dyDescent="0.25">
      <c r="A11" s="53"/>
      <c r="B11" s="6" t="s">
        <v>221</v>
      </c>
      <c r="C11" s="8" t="s">
        <v>511</v>
      </c>
      <c r="D11" s="8" t="s">
        <v>475</v>
      </c>
      <c r="E11" s="8">
        <v>40</v>
      </c>
      <c r="F11" s="8" t="s">
        <v>495</v>
      </c>
      <c r="G11" s="8">
        <v>228239</v>
      </c>
      <c r="H11" s="8">
        <v>3</v>
      </c>
      <c r="I11" s="8" t="s">
        <v>512</v>
      </c>
      <c r="J11" s="34">
        <v>47000</v>
      </c>
      <c r="K11" s="35">
        <v>7990000</v>
      </c>
      <c r="L11" s="32"/>
      <c r="M11" s="25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8" customHeight="1" x14ac:dyDescent="0.25">
      <c r="A12" s="53"/>
      <c r="B12" s="6" t="s">
        <v>247</v>
      </c>
      <c r="C12" s="8" t="s">
        <v>507</v>
      </c>
      <c r="D12" s="6">
        <v>1996</v>
      </c>
      <c r="E12" s="8">
        <v>40</v>
      </c>
      <c r="F12" s="8" t="s">
        <v>485</v>
      </c>
      <c r="G12" s="6">
        <v>16700</v>
      </c>
      <c r="H12" s="8">
        <v>3</v>
      </c>
      <c r="I12" s="54" t="s">
        <v>481</v>
      </c>
      <c r="J12" s="34">
        <v>14300</v>
      </c>
      <c r="K12" s="35">
        <f>J12*170</f>
        <v>2431000</v>
      </c>
      <c r="L12" s="32"/>
      <c r="M12" s="25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8" customHeight="1" x14ac:dyDescent="0.25">
      <c r="A13" s="53"/>
      <c r="B13" s="6" t="s">
        <v>270</v>
      </c>
      <c r="C13" s="8" t="s">
        <v>513</v>
      </c>
      <c r="D13" s="8">
        <v>2000</v>
      </c>
      <c r="E13" s="8">
        <v>34</v>
      </c>
      <c r="F13" s="8" t="s">
        <v>514</v>
      </c>
      <c r="G13" s="8" t="s">
        <v>515</v>
      </c>
      <c r="H13" s="8">
        <v>3</v>
      </c>
      <c r="I13" s="8" t="s">
        <v>481</v>
      </c>
      <c r="J13" s="34">
        <v>5000</v>
      </c>
      <c r="K13" s="35">
        <v>850000</v>
      </c>
      <c r="L13" s="32"/>
      <c r="M13" s="25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8" customHeight="1" x14ac:dyDescent="0.25">
      <c r="A14" s="53"/>
      <c r="B14" s="6" t="s">
        <v>291</v>
      </c>
      <c r="C14" s="8" t="s">
        <v>505</v>
      </c>
      <c r="D14" s="6">
        <v>2005</v>
      </c>
      <c r="E14" s="8">
        <v>26</v>
      </c>
      <c r="F14" s="8" t="s">
        <v>478</v>
      </c>
      <c r="G14" s="6">
        <v>179174</v>
      </c>
      <c r="H14" s="8">
        <v>5</v>
      </c>
      <c r="I14" s="54" t="s">
        <v>491</v>
      </c>
      <c r="J14" s="34">
        <v>6700</v>
      </c>
      <c r="K14" s="35">
        <f>J14*170</f>
        <v>1139000</v>
      </c>
      <c r="L14" s="32"/>
      <c r="M14" s="2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8" customHeight="1" x14ac:dyDescent="0.25">
      <c r="A15" s="53"/>
      <c r="B15" s="6" t="s">
        <v>297</v>
      </c>
      <c r="C15" s="8" t="s">
        <v>516</v>
      </c>
      <c r="D15" s="8">
        <v>2000</v>
      </c>
      <c r="E15" s="8">
        <v>40</v>
      </c>
      <c r="F15" s="8" t="s">
        <v>485</v>
      </c>
      <c r="G15" s="8">
        <v>116520</v>
      </c>
      <c r="H15" s="8">
        <v>3</v>
      </c>
      <c r="I15" s="8" t="s">
        <v>490</v>
      </c>
      <c r="J15" s="34">
        <v>27000</v>
      </c>
      <c r="K15" s="35">
        <v>4590000</v>
      </c>
      <c r="L15" s="32"/>
      <c r="M15" s="2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8" customHeight="1" x14ac:dyDescent="0.25">
      <c r="A16" s="53"/>
      <c r="B16" s="6" t="s">
        <v>304</v>
      </c>
      <c r="C16" s="8" t="s">
        <v>505</v>
      </c>
      <c r="D16" s="8">
        <v>1999</v>
      </c>
      <c r="E16" s="8">
        <v>26</v>
      </c>
      <c r="F16" s="8" t="s">
        <v>483</v>
      </c>
      <c r="G16" s="8">
        <v>79173</v>
      </c>
      <c r="H16" s="8">
        <v>5</v>
      </c>
      <c r="I16" s="8" t="s">
        <v>488</v>
      </c>
      <c r="J16" s="34">
        <v>6500</v>
      </c>
      <c r="K16" s="35">
        <v>1105000</v>
      </c>
      <c r="L16" s="32"/>
      <c r="M16" s="25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8" customHeight="1" x14ac:dyDescent="0.25">
      <c r="A17" s="53"/>
      <c r="B17" s="6" t="s">
        <v>308</v>
      </c>
      <c r="C17" s="8" t="s">
        <v>505</v>
      </c>
      <c r="D17" s="8">
        <v>2000</v>
      </c>
      <c r="E17" s="8">
        <v>36</v>
      </c>
      <c r="F17" s="8" t="s">
        <v>478</v>
      </c>
      <c r="G17" s="8">
        <v>16264</v>
      </c>
      <c r="H17" s="8">
        <v>3</v>
      </c>
      <c r="I17" s="8" t="s">
        <v>488</v>
      </c>
      <c r="J17" s="34">
        <v>7600</v>
      </c>
      <c r="K17" s="35">
        <v>1292000</v>
      </c>
      <c r="L17" s="32"/>
      <c r="M17" s="25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8" customHeight="1" x14ac:dyDescent="0.25">
      <c r="A18" s="53"/>
      <c r="B18" s="6" t="s">
        <v>319</v>
      </c>
      <c r="C18" s="8" t="s">
        <v>505</v>
      </c>
      <c r="D18" s="8">
        <v>2002</v>
      </c>
      <c r="E18" s="8">
        <v>26</v>
      </c>
      <c r="F18" s="8" t="s">
        <v>485</v>
      </c>
      <c r="G18" s="8">
        <v>79160</v>
      </c>
      <c r="H18" s="8">
        <v>3</v>
      </c>
      <c r="I18" s="8" t="s">
        <v>488</v>
      </c>
      <c r="J18" s="34">
        <v>4200</v>
      </c>
      <c r="K18" s="35">
        <v>714000</v>
      </c>
      <c r="L18" s="32"/>
      <c r="M18" s="25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8" customHeight="1" x14ac:dyDescent="0.25">
      <c r="A19" s="53"/>
      <c r="B19" s="6" t="s">
        <v>333</v>
      </c>
      <c r="C19" s="8" t="s">
        <v>505</v>
      </c>
      <c r="D19" s="8">
        <v>1990</v>
      </c>
      <c r="E19" s="8">
        <v>36</v>
      </c>
      <c r="F19" s="8" t="s">
        <v>483</v>
      </c>
      <c r="G19" s="8">
        <v>16263</v>
      </c>
      <c r="H19" s="8">
        <v>5</v>
      </c>
      <c r="I19" s="8" t="s">
        <v>517</v>
      </c>
      <c r="J19" s="34">
        <v>8000</v>
      </c>
      <c r="K19" s="35">
        <v>1360000</v>
      </c>
      <c r="L19" s="32"/>
      <c r="M19" s="25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8" customHeight="1" x14ac:dyDescent="0.25">
      <c r="A20" s="53"/>
      <c r="B20" s="6" t="s">
        <v>343</v>
      </c>
      <c r="C20" s="8" t="s">
        <v>507</v>
      </c>
      <c r="D20" s="8" t="s">
        <v>475</v>
      </c>
      <c r="E20" s="8">
        <v>40</v>
      </c>
      <c r="F20" s="8" t="s">
        <v>485</v>
      </c>
      <c r="G20" s="8">
        <v>116710</v>
      </c>
      <c r="H20" s="8">
        <v>3</v>
      </c>
      <c r="I20" s="8" t="s">
        <v>481</v>
      </c>
      <c r="J20" s="34">
        <v>18300</v>
      </c>
      <c r="K20" s="35">
        <v>3111000</v>
      </c>
      <c r="L20" s="32"/>
      <c r="M20" s="25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8" customHeight="1" x14ac:dyDescent="0.25">
      <c r="A21" s="53"/>
      <c r="B21" s="6" t="s">
        <v>358</v>
      </c>
      <c r="C21" s="8" t="s">
        <v>505</v>
      </c>
      <c r="D21" s="8">
        <v>1993</v>
      </c>
      <c r="E21" s="8">
        <v>31</v>
      </c>
      <c r="F21" s="8" t="s">
        <v>483</v>
      </c>
      <c r="G21" s="8">
        <v>68273</v>
      </c>
      <c r="H21" s="8">
        <v>5</v>
      </c>
      <c r="I21" s="8" t="s">
        <v>517</v>
      </c>
      <c r="J21" s="34">
        <v>7500</v>
      </c>
      <c r="K21" s="35">
        <v>1275000</v>
      </c>
      <c r="L21" s="32"/>
      <c r="M21" s="25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8" customHeight="1" x14ac:dyDescent="0.25">
      <c r="A22" s="53"/>
      <c r="B22" s="6" t="s">
        <v>372</v>
      </c>
      <c r="C22" s="8" t="s">
        <v>516</v>
      </c>
      <c r="D22" s="8" t="s">
        <v>475</v>
      </c>
      <c r="E22" s="8">
        <v>40</v>
      </c>
      <c r="F22" s="8" t="s">
        <v>485</v>
      </c>
      <c r="G22" s="6">
        <v>116520</v>
      </c>
      <c r="H22" s="8">
        <v>3</v>
      </c>
      <c r="I22" s="8" t="s">
        <v>490</v>
      </c>
      <c r="J22" s="34">
        <v>28000</v>
      </c>
      <c r="K22" s="35">
        <f>J22*170</f>
        <v>4760000</v>
      </c>
      <c r="L22" s="32"/>
      <c r="M22" s="25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8" customHeight="1" x14ac:dyDescent="0.25">
      <c r="A23" s="55"/>
      <c r="B23" s="56" t="s">
        <v>377</v>
      </c>
      <c r="C23" s="41" t="s">
        <v>507</v>
      </c>
      <c r="D23" s="41">
        <v>2000</v>
      </c>
      <c r="E23" s="41">
        <v>40</v>
      </c>
      <c r="F23" s="41" t="s">
        <v>485</v>
      </c>
      <c r="G23" s="41">
        <v>16710</v>
      </c>
      <c r="H23" s="41">
        <v>3</v>
      </c>
      <c r="I23" s="41" t="s">
        <v>481</v>
      </c>
      <c r="J23" s="42">
        <v>14400</v>
      </c>
      <c r="K23" s="43">
        <v>2448000</v>
      </c>
      <c r="L23" s="44"/>
      <c r="M23" s="57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spans="1:26" ht="18" customHeight="1" x14ac:dyDescent="0.25">
      <c r="A24" s="8"/>
      <c r="B24" s="8"/>
      <c r="C24" s="8"/>
      <c r="D24" s="8"/>
      <c r="E24" s="8"/>
      <c r="F24" s="8"/>
      <c r="G24" s="8" t="s">
        <v>518</v>
      </c>
      <c r="H24" s="8"/>
      <c r="I24" s="8">
        <v>21</v>
      </c>
      <c r="J24" s="34">
        <f>SUM(J3:J23)</f>
        <v>292900</v>
      </c>
      <c r="K24" s="35">
        <f>SUM(K3:K23)</f>
        <v>49793000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8" customHeight="1" x14ac:dyDescent="0.25">
      <c r="A25" s="8"/>
      <c r="B25" s="8"/>
      <c r="C25" s="8"/>
      <c r="D25" s="8"/>
      <c r="E25" s="8"/>
      <c r="F25" s="8"/>
      <c r="G25" s="8"/>
      <c r="H25" s="8"/>
      <c r="I25" s="8"/>
      <c r="J25" s="34"/>
      <c r="K25" s="3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8" customHeight="1" x14ac:dyDescent="0.25">
      <c r="A26" s="21" t="s">
        <v>11</v>
      </c>
      <c r="B26" s="21"/>
      <c r="C26" s="8" t="s">
        <v>519</v>
      </c>
      <c r="D26" s="8"/>
      <c r="E26" s="8" t="s">
        <v>476</v>
      </c>
      <c r="F26" s="9" t="s">
        <v>520</v>
      </c>
      <c r="G26" s="8">
        <v>326135</v>
      </c>
      <c r="H26" s="8" t="s">
        <v>521</v>
      </c>
      <c r="I26" s="8" t="s">
        <v>490</v>
      </c>
      <c r="J26" s="34">
        <v>38000</v>
      </c>
      <c r="K26" s="35">
        <v>6460000</v>
      </c>
      <c r="L26" s="58"/>
      <c r="M26" s="35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8" customHeight="1" x14ac:dyDescent="0.25">
      <c r="A27" s="21" t="s">
        <v>23</v>
      </c>
      <c r="B27" s="21"/>
      <c r="C27" s="8" t="s">
        <v>511</v>
      </c>
      <c r="D27" s="8">
        <v>2007</v>
      </c>
      <c r="E27" s="8" t="s">
        <v>473</v>
      </c>
      <c r="F27" s="9" t="s">
        <v>506</v>
      </c>
      <c r="G27" s="8">
        <v>118238</v>
      </c>
      <c r="H27" s="8" t="s">
        <v>522</v>
      </c>
      <c r="I27" s="8" t="s">
        <v>517</v>
      </c>
      <c r="J27" s="34">
        <v>29000</v>
      </c>
      <c r="K27" s="35">
        <v>4930000</v>
      </c>
      <c r="L27" s="58"/>
      <c r="M27" s="35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8" customHeight="1" x14ac:dyDescent="0.25">
      <c r="A28" s="15" t="s">
        <v>34</v>
      </c>
      <c r="B28" s="15"/>
      <c r="C28" s="8" t="s">
        <v>511</v>
      </c>
      <c r="D28" s="8">
        <v>1999</v>
      </c>
      <c r="E28" s="8" t="s">
        <v>473</v>
      </c>
      <c r="F28" s="9" t="s">
        <v>495</v>
      </c>
      <c r="G28" s="8">
        <v>18239</v>
      </c>
      <c r="H28" s="8">
        <v>3</v>
      </c>
      <c r="I28" s="8" t="s">
        <v>488</v>
      </c>
      <c r="J28" s="34">
        <v>23500</v>
      </c>
      <c r="K28" s="35">
        <v>3995000</v>
      </c>
      <c r="L28" s="58"/>
      <c r="M28" s="35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8" customHeight="1" x14ac:dyDescent="0.25">
      <c r="A29" s="15" t="s">
        <v>36</v>
      </c>
      <c r="B29" s="15"/>
      <c r="C29" s="8" t="s">
        <v>511</v>
      </c>
      <c r="D29" s="8">
        <v>2182</v>
      </c>
      <c r="E29" s="8" t="s">
        <v>477</v>
      </c>
      <c r="F29" s="9" t="s">
        <v>495</v>
      </c>
      <c r="G29" s="8">
        <v>218239</v>
      </c>
      <c r="H29" s="8">
        <v>3</v>
      </c>
      <c r="I29" s="8" t="s">
        <v>481</v>
      </c>
      <c r="J29" s="34">
        <v>40000</v>
      </c>
      <c r="K29" s="35">
        <v>6800000</v>
      </c>
      <c r="L29" s="58"/>
      <c r="M29" s="35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8" customHeight="1" x14ac:dyDescent="0.25">
      <c r="A30" s="15" t="s">
        <v>60</v>
      </c>
      <c r="B30" s="15"/>
      <c r="C30" s="8" t="s">
        <v>507</v>
      </c>
      <c r="D30" s="8">
        <v>1999</v>
      </c>
      <c r="E30" s="8" t="s">
        <v>474</v>
      </c>
      <c r="F30" s="9" t="s">
        <v>485</v>
      </c>
      <c r="G30" s="8">
        <v>16700</v>
      </c>
      <c r="H30" s="8">
        <v>3</v>
      </c>
      <c r="I30" s="8" t="s">
        <v>481</v>
      </c>
      <c r="J30" s="34">
        <v>13500</v>
      </c>
      <c r="K30" s="35">
        <v>2295000</v>
      </c>
      <c r="L30" s="58"/>
      <c r="M30" s="35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8" customHeight="1" x14ac:dyDescent="0.25">
      <c r="A31" s="15" t="s">
        <v>67</v>
      </c>
      <c r="B31" s="15"/>
      <c r="C31" s="8" t="s">
        <v>523</v>
      </c>
      <c r="D31" s="6"/>
      <c r="E31" s="8" t="s">
        <v>474</v>
      </c>
      <c r="F31" s="9" t="s">
        <v>485</v>
      </c>
      <c r="G31" s="8">
        <v>114060</v>
      </c>
      <c r="H31" s="8">
        <v>3</v>
      </c>
      <c r="I31" s="8" t="s">
        <v>481</v>
      </c>
      <c r="J31" s="34">
        <v>13400</v>
      </c>
      <c r="K31" s="35">
        <v>2278000</v>
      </c>
      <c r="L31" s="58"/>
      <c r="M31" s="35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8" customHeight="1" x14ac:dyDescent="0.25">
      <c r="A32" s="15" t="s">
        <v>136</v>
      </c>
      <c r="B32" s="15"/>
      <c r="C32" s="8" t="s">
        <v>524</v>
      </c>
      <c r="D32" s="8">
        <v>2001</v>
      </c>
      <c r="E32" s="8" t="s">
        <v>474</v>
      </c>
      <c r="F32" s="9" t="s">
        <v>485</v>
      </c>
      <c r="G32" s="8">
        <v>16570</v>
      </c>
      <c r="H32" s="8">
        <v>3</v>
      </c>
      <c r="I32" s="8" t="s">
        <v>481</v>
      </c>
      <c r="J32" s="34">
        <v>9800</v>
      </c>
      <c r="K32" s="35">
        <v>1666000</v>
      </c>
      <c r="L32" s="58"/>
      <c r="M32" s="35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8" customHeight="1" x14ac:dyDescent="0.25">
      <c r="A33" s="15" t="s">
        <v>141</v>
      </c>
      <c r="B33" s="15"/>
      <c r="C33" s="8" t="s">
        <v>510</v>
      </c>
      <c r="D33" s="8">
        <v>1997</v>
      </c>
      <c r="E33" s="8" t="s">
        <v>474</v>
      </c>
      <c r="F33" s="9" t="s">
        <v>485</v>
      </c>
      <c r="G33" s="8">
        <v>16600</v>
      </c>
      <c r="H33" s="8">
        <v>3</v>
      </c>
      <c r="I33" s="8" t="s">
        <v>481</v>
      </c>
      <c r="J33" s="34">
        <v>12000</v>
      </c>
      <c r="K33" s="35">
        <v>2040000</v>
      </c>
      <c r="L33" s="58"/>
      <c r="M33" s="35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8" customHeight="1" x14ac:dyDescent="0.25">
      <c r="A34" s="15" t="s">
        <v>144</v>
      </c>
      <c r="B34" s="15"/>
      <c r="C34" s="8" t="s">
        <v>507</v>
      </c>
      <c r="D34" s="8">
        <v>1996</v>
      </c>
      <c r="E34" s="8" t="s">
        <v>474</v>
      </c>
      <c r="F34" s="9" t="s">
        <v>485</v>
      </c>
      <c r="G34" s="8">
        <v>16700</v>
      </c>
      <c r="H34" s="8">
        <v>3</v>
      </c>
      <c r="I34" s="8" t="s">
        <v>481</v>
      </c>
      <c r="J34" s="34">
        <v>13500</v>
      </c>
      <c r="K34" s="35">
        <v>2295000</v>
      </c>
      <c r="L34" s="58"/>
      <c r="M34" s="35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8" customHeight="1" x14ac:dyDescent="0.25">
      <c r="A35" s="15" t="s">
        <v>153</v>
      </c>
      <c r="B35" s="15"/>
      <c r="C35" s="8" t="s">
        <v>507</v>
      </c>
      <c r="D35" s="8">
        <v>2000</v>
      </c>
      <c r="E35" s="8" t="s">
        <v>474</v>
      </c>
      <c r="F35" s="9" t="s">
        <v>485</v>
      </c>
      <c r="G35" s="8">
        <v>16710</v>
      </c>
      <c r="H35" s="8">
        <v>3</v>
      </c>
      <c r="I35" s="8" t="s">
        <v>481</v>
      </c>
      <c r="J35" s="34">
        <v>13500</v>
      </c>
      <c r="K35" s="35">
        <v>2295000</v>
      </c>
      <c r="L35" s="58"/>
      <c r="M35" s="35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8" customHeight="1" x14ac:dyDescent="0.25">
      <c r="A36" s="15" t="s">
        <v>179</v>
      </c>
      <c r="B36" s="15"/>
      <c r="C36" s="8" t="s">
        <v>525</v>
      </c>
      <c r="D36" s="6"/>
      <c r="E36" s="8" t="s">
        <v>498</v>
      </c>
      <c r="F36" s="9" t="s">
        <v>485</v>
      </c>
      <c r="G36" s="8">
        <v>116660</v>
      </c>
      <c r="H36" s="8">
        <v>3</v>
      </c>
      <c r="I36" s="8" t="s">
        <v>481</v>
      </c>
      <c r="J36" s="34">
        <v>14500</v>
      </c>
      <c r="K36" s="35">
        <v>2465000</v>
      </c>
      <c r="L36" s="58"/>
      <c r="M36" s="35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8" customHeight="1" x14ac:dyDescent="0.25">
      <c r="A37" s="15" t="s">
        <v>182</v>
      </c>
      <c r="B37" s="15"/>
      <c r="C37" s="8" t="s">
        <v>523</v>
      </c>
      <c r="D37" s="8">
        <v>2008</v>
      </c>
      <c r="E37" s="8" t="s">
        <v>474</v>
      </c>
      <c r="F37" s="9" t="s">
        <v>495</v>
      </c>
      <c r="G37" s="8">
        <v>116619</v>
      </c>
      <c r="H37" s="8">
        <v>3</v>
      </c>
      <c r="I37" s="59" t="s">
        <v>492</v>
      </c>
      <c r="J37" s="34">
        <v>42000</v>
      </c>
      <c r="K37" s="35">
        <v>7140000</v>
      </c>
      <c r="L37" s="58"/>
      <c r="M37" s="35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8" customHeight="1" x14ac:dyDescent="0.25">
      <c r="A38" s="15" t="s">
        <v>199</v>
      </c>
      <c r="B38" s="15"/>
      <c r="C38" s="8" t="s">
        <v>505</v>
      </c>
      <c r="D38" s="6">
        <v>1991</v>
      </c>
      <c r="E38" s="8" t="s">
        <v>474</v>
      </c>
      <c r="F38" s="9" t="s">
        <v>485</v>
      </c>
      <c r="G38" s="8">
        <v>16610</v>
      </c>
      <c r="H38" s="8">
        <v>3</v>
      </c>
      <c r="I38" s="8" t="s">
        <v>481</v>
      </c>
      <c r="J38" s="34">
        <v>12500</v>
      </c>
      <c r="K38" s="35">
        <v>2125000</v>
      </c>
      <c r="L38" s="58"/>
      <c r="M38" s="35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8" customHeight="1" x14ac:dyDescent="0.25">
      <c r="A39" s="15" t="s">
        <v>214</v>
      </c>
      <c r="B39" s="15"/>
      <c r="C39" s="8" t="s">
        <v>526</v>
      </c>
      <c r="D39" s="6">
        <v>2005</v>
      </c>
      <c r="E39" s="8" t="s">
        <v>473</v>
      </c>
      <c r="F39" s="9" t="s">
        <v>485</v>
      </c>
      <c r="G39" s="8">
        <v>114270</v>
      </c>
      <c r="H39" s="8">
        <v>3</v>
      </c>
      <c r="I39" s="8" t="s">
        <v>481</v>
      </c>
      <c r="J39" s="34">
        <v>7400</v>
      </c>
      <c r="K39" s="35">
        <v>1258000</v>
      </c>
      <c r="L39" s="58"/>
      <c r="M39" s="35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8" customHeight="1" x14ac:dyDescent="0.25">
      <c r="A40" s="15" t="s">
        <v>237</v>
      </c>
      <c r="B40" s="15"/>
      <c r="C40" s="8" t="s">
        <v>507</v>
      </c>
      <c r="D40" s="8">
        <v>2000</v>
      </c>
      <c r="E40" s="8" t="s">
        <v>474</v>
      </c>
      <c r="F40" s="9" t="s">
        <v>485</v>
      </c>
      <c r="G40" s="8">
        <v>16710</v>
      </c>
      <c r="H40" s="8">
        <v>3</v>
      </c>
      <c r="I40" s="8" t="s">
        <v>481</v>
      </c>
      <c r="J40" s="34">
        <v>13900</v>
      </c>
      <c r="K40" s="35">
        <v>2363000</v>
      </c>
      <c r="L40" s="5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8" customHeight="1" x14ac:dyDescent="0.25">
      <c r="A41" s="15" t="s">
        <v>241</v>
      </c>
      <c r="B41" s="15"/>
      <c r="C41" s="8" t="s">
        <v>505</v>
      </c>
      <c r="D41" s="8">
        <v>1999</v>
      </c>
      <c r="E41" s="8" t="s">
        <v>474</v>
      </c>
      <c r="F41" s="9" t="s">
        <v>485</v>
      </c>
      <c r="G41" s="8">
        <v>16610</v>
      </c>
      <c r="H41" s="8">
        <v>3</v>
      </c>
      <c r="I41" s="8" t="s">
        <v>481</v>
      </c>
      <c r="J41" s="34">
        <v>12500</v>
      </c>
      <c r="K41" s="35">
        <v>2125000</v>
      </c>
      <c r="L41" s="58"/>
      <c r="M41" s="35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8" customHeight="1" x14ac:dyDescent="0.25">
      <c r="A42" s="15" t="s">
        <v>243</v>
      </c>
      <c r="B42" s="15"/>
      <c r="C42" s="8" t="s">
        <v>505</v>
      </c>
      <c r="D42" s="8">
        <v>1995</v>
      </c>
      <c r="E42" s="8" t="s">
        <v>474</v>
      </c>
      <c r="F42" s="9" t="s">
        <v>485</v>
      </c>
      <c r="G42" s="8">
        <v>16610</v>
      </c>
      <c r="H42" s="8">
        <v>3</v>
      </c>
      <c r="I42" s="8" t="s">
        <v>481</v>
      </c>
      <c r="J42" s="34">
        <v>12600</v>
      </c>
      <c r="K42" s="35">
        <v>2142000</v>
      </c>
      <c r="L42" s="58"/>
      <c r="M42" s="35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8" customHeight="1" x14ac:dyDescent="0.25">
      <c r="A43" s="15" t="s">
        <v>254</v>
      </c>
      <c r="B43" s="15"/>
      <c r="C43" s="8" t="s">
        <v>505</v>
      </c>
      <c r="D43" s="6">
        <v>1989</v>
      </c>
      <c r="E43" s="8" t="s">
        <v>474</v>
      </c>
      <c r="F43" s="9" t="s">
        <v>485</v>
      </c>
      <c r="G43" s="8">
        <v>16610</v>
      </c>
      <c r="H43" s="8">
        <v>3</v>
      </c>
      <c r="I43" s="8" t="s">
        <v>481</v>
      </c>
      <c r="J43" s="34">
        <v>12100</v>
      </c>
      <c r="K43" s="35">
        <v>2057000</v>
      </c>
      <c r="L43" s="58"/>
      <c r="M43" s="35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8" customHeight="1" x14ac:dyDescent="0.25">
      <c r="A44" s="15" t="s">
        <v>266</v>
      </c>
      <c r="B44" s="15"/>
      <c r="C44" s="8" t="s">
        <v>505</v>
      </c>
      <c r="D44" s="8">
        <v>2005</v>
      </c>
      <c r="E44" s="8" t="s">
        <v>473</v>
      </c>
      <c r="F44" s="9" t="s">
        <v>485</v>
      </c>
      <c r="G44" s="8">
        <v>116200</v>
      </c>
      <c r="H44" s="8">
        <v>3</v>
      </c>
      <c r="I44" s="8" t="s">
        <v>488</v>
      </c>
      <c r="J44" s="34">
        <v>8500</v>
      </c>
      <c r="K44" s="35">
        <v>1445000</v>
      </c>
      <c r="L44" s="58"/>
      <c r="M44" s="35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8" customHeight="1" x14ac:dyDescent="0.25">
      <c r="A45" s="15" t="s">
        <v>269</v>
      </c>
      <c r="B45" s="15"/>
      <c r="C45" s="8" t="s">
        <v>507</v>
      </c>
      <c r="D45" s="8"/>
      <c r="E45" s="8" t="s">
        <v>474</v>
      </c>
      <c r="F45" s="9" t="s">
        <v>485</v>
      </c>
      <c r="G45" s="8">
        <v>116710</v>
      </c>
      <c r="H45" s="8">
        <v>3</v>
      </c>
      <c r="I45" s="8" t="s">
        <v>481</v>
      </c>
      <c r="J45" s="34">
        <v>15000</v>
      </c>
      <c r="K45" s="35">
        <v>2550000</v>
      </c>
      <c r="L45" s="58"/>
      <c r="M45" s="35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8" customHeight="1" x14ac:dyDescent="0.25">
      <c r="A46" s="15" t="s">
        <v>271</v>
      </c>
      <c r="B46" s="15"/>
      <c r="C46" s="8" t="s">
        <v>516</v>
      </c>
      <c r="D46" s="8">
        <v>2001</v>
      </c>
      <c r="E46" s="8" t="s">
        <v>474</v>
      </c>
      <c r="F46" s="9" t="s">
        <v>506</v>
      </c>
      <c r="G46" s="8">
        <v>116528</v>
      </c>
      <c r="H46" s="8">
        <v>3</v>
      </c>
      <c r="I46" s="8" t="s">
        <v>481</v>
      </c>
      <c r="J46" s="34">
        <v>49000</v>
      </c>
      <c r="K46" s="35">
        <v>8330000</v>
      </c>
      <c r="L46" s="58"/>
      <c r="M46" s="35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8" customHeight="1" x14ac:dyDescent="0.25">
      <c r="A47" s="15" t="s">
        <v>282</v>
      </c>
      <c r="B47" s="15"/>
      <c r="C47" s="8" t="s">
        <v>505</v>
      </c>
      <c r="D47" s="6">
        <v>2006</v>
      </c>
      <c r="E47" s="8" t="s">
        <v>473</v>
      </c>
      <c r="F47" s="9" t="s">
        <v>478</v>
      </c>
      <c r="G47" s="8">
        <v>116264</v>
      </c>
      <c r="H47" s="54">
        <v>3</v>
      </c>
      <c r="I47" s="8" t="s">
        <v>481</v>
      </c>
      <c r="J47" s="34">
        <v>9100</v>
      </c>
      <c r="K47" s="35">
        <v>1547000</v>
      </c>
      <c r="L47" s="58"/>
      <c r="M47" s="35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8" customHeight="1" x14ac:dyDescent="0.25">
      <c r="A48" s="15" t="s">
        <v>315</v>
      </c>
      <c r="B48" s="15"/>
      <c r="C48" s="8" t="s">
        <v>505</v>
      </c>
      <c r="D48" s="8">
        <v>1991</v>
      </c>
      <c r="E48" s="8" t="s">
        <v>474</v>
      </c>
      <c r="F48" s="9" t="s">
        <v>485</v>
      </c>
      <c r="G48" s="8">
        <v>16610</v>
      </c>
      <c r="H48" s="8">
        <v>3</v>
      </c>
      <c r="I48" s="8" t="s">
        <v>481</v>
      </c>
      <c r="J48" s="34">
        <v>12600</v>
      </c>
      <c r="K48" s="35">
        <v>2142000</v>
      </c>
      <c r="L48" s="58"/>
      <c r="M48" s="35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8" customHeight="1" x14ac:dyDescent="0.25">
      <c r="A49" s="15" t="s">
        <v>322</v>
      </c>
      <c r="B49" s="15"/>
      <c r="C49" s="8" t="s">
        <v>523</v>
      </c>
      <c r="D49" s="11">
        <v>2002</v>
      </c>
      <c r="E49" s="8" t="s">
        <v>474</v>
      </c>
      <c r="F49" s="9" t="s">
        <v>485</v>
      </c>
      <c r="G49" s="8">
        <v>14060</v>
      </c>
      <c r="H49" s="8">
        <v>3</v>
      </c>
      <c r="I49" s="8" t="s">
        <v>481</v>
      </c>
      <c r="J49" s="34">
        <v>11600</v>
      </c>
      <c r="K49" s="35">
        <v>1972000</v>
      </c>
      <c r="L49" s="58"/>
      <c r="M49" s="35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8" customHeight="1" x14ac:dyDescent="0.25">
      <c r="A50" s="15" t="s">
        <v>331</v>
      </c>
      <c r="B50" s="15"/>
      <c r="C50" s="8" t="s">
        <v>505</v>
      </c>
      <c r="D50" s="6">
        <v>2006</v>
      </c>
      <c r="E50" s="8" t="s">
        <v>473</v>
      </c>
      <c r="F50" s="9" t="s">
        <v>485</v>
      </c>
      <c r="G50" s="8">
        <v>116200</v>
      </c>
      <c r="H50" s="8">
        <v>3</v>
      </c>
      <c r="I50" s="8" t="s">
        <v>492</v>
      </c>
      <c r="J50" s="34">
        <v>8200</v>
      </c>
      <c r="K50" s="35">
        <v>1394000</v>
      </c>
      <c r="L50" s="58"/>
      <c r="M50" s="35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8" customHeight="1" x14ac:dyDescent="0.25">
      <c r="A51" s="15" t="s">
        <v>336</v>
      </c>
      <c r="B51" s="15"/>
      <c r="C51" s="8" t="s">
        <v>507</v>
      </c>
      <c r="D51" s="6">
        <v>1999</v>
      </c>
      <c r="E51" s="8" t="s">
        <v>474</v>
      </c>
      <c r="F51" s="9" t="s">
        <v>485</v>
      </c>
      <c r="G51" s="8">
        <v>16700</v>
      </c>
      <c r="H51" s="8">
        <v>3</v>
      </c>
      <c r="I51" s="8" t="s">
        <v>481</v>
      </c>
      <c r="J51" s="34">
        <v>13600</v>
      </c>
      <c r="K51" s="35">
        <v>2312000</v>
      </c>
      <c r="L51" s="58"/>
      <c r="M51" s="35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8" customHeight="1" x14ac:dyDescent="0.25">
      <c r="A52" s="15" t="s">
        <v>338</v>
      </c>
      <c r="B52" s="15"/>
      <c r="C52" s="8" t="s">
        <v>510</v>
      </c>
      <c r="D52" s="6">
        <v>2002</v>
      </c>
      <c r="E52" s="8" t="s">
        <v>474</v>
      </c>
      <c r="F52" s="9" t="s">
        <v>485</v>
      </c>
      <c r="G52" s="8">
        <v>16600</v>
      </c>
      <c r="H52" s="8">
        <v>3</v>
      </c>
      <c r="I52" s="8" t="s">
        <v>481</v>
      </c>
      <c r="J52" s="34">
        <v>12100</v>
      </c>
      <c r="K52" s="35">
        <v>2057000</v>
      </c>
      <c r="L52" s="58"/>
      <c r="M52" s="35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8" customHeight="1" x14ac:dyDescent="0.25">
      <c r="A53" s="15" t="s">
        <v>345</v>
      </c>
      <c r="B53" s="15"/>
      <c r="C53" s="8" t="s">
        <v>524</v>
      </c>
      <c r="D53" s="8">
        <v>1997</v>
      </c>
      <c r="E53" s="8" t="s">
        <v>474</v>
      </c>
      <c r="F53" s="9" t="s">
        <v>485</v>
      </c>
      <c r="G53" s="8">
        <v>16570</v>
      </c>
      <c r="H53" s="8">
        <v>3</v>
      </c>
      <c r="I53" s="8" t="s">
        <v>481</v>
      </c>
      <c r="J53" s="34">
        <v>9600</v>
      </c>
      <c r="K53" s="35">
        <v>1632000</v>
      </c>
      <c r="L53" s="58"/>
      <c r="M53" s="35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8" customHeight="1" x14ac:dyDescent="0.25">
      <c r="A54" s="15" t="s">
        <v>347</v>
      </c>
      <c r="B54" s="15"/>
      <c r="C54" s="8" t="s">
        <v>524</v>
      </c>
      <c r="D54" s="8">
        <v>1999</v>
      </c>
      <c r="E54" s="8" t="s">
        <v>474</v>
      </c>
      <c r="F54" s="9" t="s">
        <v>485</v>
      </c>
      <c r="G54" s="8">
        <v>16570</v>
      </c>
      <c r="H54" s="8">
        <v>3</v>
      </c>
      <c r="I54" s="8" t="s">
        <v>481</v>
      </c>
      <c r="J54" s="34">
        <v>9500</v>
      </c>
      <c r="K54" s="35">
        <v>1615000</v>
      </c>
      <c r="L54" s="58"/>
      <c r="M54" s="35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8" customHeight="1" x14ac:dyDescent="0.25">
      <c r="A55" s="15" t="s">
        <v>349</v>
      </c>
      <c r="B55" s="15"/>
      <c r="C55" s="8" t="s">
        <v>505</v>
      </c>
      <c r="D55" s="8">
        <v>1993</v>
      </c>
      <c r="E55" s="8" t="s">
        <v>474</v>
      </c>
      <c r="F55" s="9" t="s">
        <v>485</v>
      </c>
      <c r="G55" s="8">
        <v>16610</v>
      </c>
      <c r="H55" s="8">
        <v>3</v>
      </c>
      <c r="I55" s="8" t="s">
        <v>481</v>
      </c>
      <c r="J55" s="34">
        <v>12100</v>
      </c>
      <c r="K55" s="35">
        <v>2057000</v>
      </c>
      <c r="L55" s="58"/>
      <c r="M55" s="35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8" customHeight="1" x14ac:dyDescent="0.25">
      <c r="A56" s="19" t="s">
        <v>365</v>
      </c>
      <c r="B56" s="19"/>
      <c r="C56" s="8" t="s">
        <v>505</v>
      </c>
      <c r="D56" s="8">
        <v>1988</v>
      </c>
      <c r="E56" s="8" t="s">
        <v>494</v>
      </c>
      <c r="F56" s="9" t="s">
        <v>483</v>
      </c>
      <c r="G56" s="8">
        <v>68273</v>
      </c>
      <c r="H56" s="8">
        <v>5</v>
      </c>
      <c r="I56" s="8" t="s">
        <v>517</v>
      </c>
      <c r="J56" s="34">
        <v>7000</v>
      </c>
      <c r="K56" s="35">
        <v>1190000</v>
      </c>
      <c r="L56" s="58"/>
      <c r="M56" s="35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8" customHeight="1" x14ac:dyDescent="0.25">
      <c r="A57" s="15" t="s">
        <v>371</v>
      </c>
      <c r="B57" s="15"/>
      <c r="C57" s="8" t="s">
        <v>507</v>
      </c>
      <c r="D57" s="8">
        <v>2002</v>
      </c>
      <c r="E57" s="8" t="s">
        <v>474</v>
      </c>
      <c r="F57" s="9" t="s">
        <v>485</v>
      </c>
      <c r="G57" s="8">
        <v>16710</v>
      </c>
      <c r="H57" s="8">
        <v>3</v>
      </c>
      <c r="I57" s="8" t="s">
        <v>481</v>
      </c>
      <c r="J57" s="34">
        <v>13500</v>
      </c>
      <c r="K57" s="35">
        <v>2295000</v>
      </c>
      <c r="L57" s="58"/>
      <c r="M57" s="35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8" customHeight="1" x14ac:dyDescent="0.25">
      <c r="A58" s="15" t="s">
        <v>373</v>
      </c>
      <c r="B58" s="15"/>
      <c r="C58" s="8" t="s">
        <v>505</v>
      </c>
      <c r="D58" s="8">
        <v>1991</v>
      </c>
      <c r="E58" s="8" t="s">
        <v>473</v>
      </c>
      <c r="F58" s="9" t="s">
        <v>483</v>
      </c>
      <c r="G58" s="8">
        <v>16233</v>
      </c>
      <c r="H58" s="8">
        <v>5</v>
      </c>
      <c r="I58" s="8" t="s">
        <v>517</v>
      </c>
      <c r="J58" s="34">
        <v>7600</v>
      </c>
      <c r="K58" s="35">
        <v>1292000</v>
      </c>
      <c r="L58" s="58"/>
      <c r="M58" s="35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8" customHeight="1" x14ac:dyDescent="0.25">
      <c r="A59" s="15" t="s">
        <v>375</v>
      </c>
      <c r="B59" s="15"/>
      <c r="C59" s="8" t="s">
        <v>505</v>
      </c>
      <c r="D59" s="11">
        <v>2005</v>
      </c>
      <c r="E59" s="8" t="s">
        <v>473</v>
      </c>
      <c r="F59" s="9" t="s">
        <v>478</v>
      </c>
      <c r="G59" s="6">
        <v>116264</v>
      </c>
      <c r="H59" s="8">
        <v>3</v>
      </c>
      <c r="I59" s="8" t="s">
        <v>490</v>
      </c>
      <c r="J59" s="34">
        <v>9000</v>
      </c>
      <c r="K59" s="35">
        <v>1530000</v>
      </c>
      <c r="L59" s="58"/>
      <c r="M59" s="35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8" customHeight="1" x14ac:dyDescent="0.25">
      <c r="A60" s="15" t="s">
        <v>378</v>
      </c>
      <c r="B60" s="15"/>
      <c r="C60" s="8" t="s">
        <v>507</v>
      </c>
      <c r="D60" s="8"/>
      <c r="E60" s="8" t="s">
        <v>474</v>
      </c>
      <c r="F60" s="9" t="s">
        <v>485</v>
      </c>
      <c r="G60" s="8">
        <v>116710</v>
      </c>
      <c r="H60" s="8">
        <v>3</v>
      </c>
      <c r="I60" s="8" t="s">
        <v>481</v>
      </c>
      <c r="J60" s="34">
        <v>18300</v>
      </c>
      <c r="K60" s="35">
        <v>3111000</v>
      </c>
      <c r="L60" s="58"/>
      <c r="M60" s="35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8" customHeight="1" x14ac:dyDescent="0.25">
      <c r="A61" s="19" t="s">
        <v>385</v>
      </c>
      <c r="B61" s="19"/>
      <c r="C61" s="8" t="s">
        <v>516</v>
      </c>
      <c r="D61" s="6"/>
      <c r="E61" s="8" t="s">
        <v>474</v>
      </c>
      <c r="F61" s="9" t="s">
        <v>495</v>
      </c>
      <c r="G61" s="8">
        <v>116519</v>
      </c>
      <c r="H61" s="8" t="s">
        <v>521</v>
      </c>
      <c r="I61" s="8" t="s">
        <v>481</v>
      </c>
      <c r="J61" s="34">
        <v>36000</v>
      </c>
      <c r="K61" s="35">
        <v>6120000</v>
      </c>
      <c r="L61" s="58"/>
      <c r="M61" s="35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8" customHeight="1" x14ac:dyDescent="0.25">
      <c r="A62" s="15" t="s">
        <v>459</v>
      </c>
      <c r="B62" s="15"/>
      <c r="C62" s="8" t="s">
        <v>507</v>
      </c>
      <c r="D62" s="8">
        <v>2010</v>
      </c>
      <c r="E62" s="8" t="s">
        <v>474</v>
      </c>
      <c r="F62" s="9" t="s">
        <v>485</v>
      </c>
      <c r="G62" s="8">
        <v>116710</v>
      </c>
      <c r="H62" s="8">
        <v>3</v>
      </c>
      <c r="I62" s="8" t="s">
        <v>481</v>
      </c>
      <c r="J62" s="34">
        <v>15000</v>
      </c>
      <c r="K62" s="35">
        <v>2550000</v>
      </c>
      <c r="L62" s="58"/>
      <c r="M62" s="35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8" customHeight="1" x14ac:dyDescent="0.25">
      <c r="A63" s="15" t="s">
        <v>395</v>
      </c>
      <c r="B63" s="15"/>
      <c r="C63" s="8" t="s">
        <v>525</v>
      </c>
      <c r="D63" s="6"/>
      <c r="E63" s="8" t="s">
        <v>498</v>
      </c>
      <c r="F63" s="9" t="s">
        <v>485</v>
      </c>
      <c r="G63" s="6">
        <v>116660</v>
      </c>
      <c r="H63" s="8">
        <v>3</v>
      </c>
      <c r="I63" s="8" t="s">
        <v>481</v>
      </c>
      <c r="J63" s="34">
        <v>14500</v>
      </c>
      <c r="K63" s="35">
        <v>2465000</v>
      </c>
      <c r="L63" s="58"/>
      <c r="M63" s="35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8" customHeight="1" x14ac:dyDescent="0.25">
      <c r="A64" s="60" t="s">
        <v>396</v>
      </c>
      <c r="B64" s="60"/>
      <c r="C64" s="41" t="s">
        <v>505</v>
      </c>
      <c r="D64" s="56">
        <v>2008</v>
      </c>
      <c r="E64" s="41" t="s">
        <v>473</v>
      </c>
      <c r="F64" s="61" t="s">
        <v>485</v>
      </c>
      <c r="G64" s="41">
        <v>116200</v>
      </c>
      <c r="H64" s="41">
        <v>3</v>
      </c>
      <c r="I64" s="41" t="s">
        <v>527</v>
      </c>
      <c r="J64" s="42">
        <v>8400</v>
      </c>
      <c r="K64" s="43">
        <v>1428000</v>
      </c>
      <c r="L64" s="62"/>
      <c r="M64" s="43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8" customHeight="1" x14ac:dyDescent="0.25">
      <c r="A65" s="8"/>
      <c r="B65" s="8"/>
      <c r="C65" s="8"/>
      <c r="D65" s="8"/>
      <c r="E65" s="8"/>
      <c r="F65" s="8"/>
      <c r="G65" s="8" t="s">
        <v>528</v>
      </c>
      <c r="H65" s="6"/>
      <c r="I65" s="8">
        <v>39</v>
      </c>
      <c r="J65" s="34">
        <f>SUM(J26:J64)</f>
        <v>633900</v>
      </c>
      <c r="K65" s="34">
        <f>SUM(K26:K64)</f>
        <v>107763000</v>
      </c>
      <c r="L65" s="35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8" customHeight="1" x14ac:dyDescent="0.25">
      <c r="A66" s="8"/>
      <c r="B66" s="8"/>
      <c r="C66" s="8"/>
      <c r="D66" s="6"/>
      <c r="E66" s="8"/>
      <c r="F66" s="8"/>
      <c r="G66" s="6"/>
      <c r="H66" s="6"/>
      <c r="I66" s="54"/>
      <c r="J66" s="34"/>
      <c r="K66" s="58"/>
      <c r="L66" s="35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8" customHeight="1" x14ac:dyDescent="0.25">
      <c r="A67" s="8"/>
      <c r="B67" s="8"/>
      <c r="C67" s="8"/>
      <c r="D67" s="6"/>
      <c r="E67" s="8"/>
      <c r="F67" s="8"/>
      <c r="G67" s="6"/>
      <c r="H67" s="6"/>
      <c r="I67" s="54"/>
      <c r="J67" s="34"/>
      <c r="K67" s="58"/>
      <c r="L67" s="35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8" customHeight="1" x14ac:dyDescent="0.25">
      <c r="A68" s="8"/>
      <c r="B68" s="8"/>
      <c r="C68" s="8"/>
      <c r="D68" s="8"/>
      <c r="E68" s="8"/>
      <c r="F68" s="8"/>
      <c r="G68" s="6"/>
      <c r="H68" s="6"/>
      <c r="I68" s="54"/>
      <c r="J68" s="34"/>
      <c r="K68" s="58"/>
      <c r="L68" s="35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8" customHeight="1" x14ac:dyDescent="0.25">
      <c r="A69" s="8"/>
      <c r="B69" s="8"/>
      <c r="C69" s="8"/>
      <c r="D69" s="6"/>
      <c r="E69" s="8"/>
      <c r="F69" s="8"/>
      <c r="G69" s="6"/>
      <c r="H69" s="6"/>
      <c r="I69" s="54"/>
      <c r="J69" s="34"/>
      <c r="K69" s="58"/>
      <c r="L69" s="35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8" customHeight="1" x14ac:dyDescent="0.25">
      <c r="A70" s="8"/>
      <c r="B70" s="8"/>
      <c r="C70" s="8"/>
      <c r="D70" s="11"/>
      <c r="E70" s="8"/>
      <c r="F70" s="8"/>
      <c r="G70" s="6"/>
      <c r="H70" s="6"/>
      <c r="I70" s="54"/>
      <c r="J70" s="34"/>
      <c r="K70" s="58"/>
      <c r="L70" s="35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8" customHeight="1" x14ac:dyDescent="0.25">
      <c r="A71" s="8"/>
      <c r="B71" s="8"/>
      <c r="C71" s="8"/>
      <c r="D71" s="6"/>
      <c r="E71" s="8"/>
      <c r="F71" s="8"/>
      <c r="G71" s="6"/>
      <c r="H71" s="6"/>
      <c r="I71" s="54"/>
      <c r="J71" s="34"/>
      <c r="K71" s="58"/>
      <c r="L71" s="35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8" customHeight="1" x14ac:dyDescent="0.25">
      <c r="A72" s="8"/>
      <c r="B72" s="8"/>
      <c r="C72" s="8"/>
      <c r="D72" s="6"/>
      <c r="E72" s="8"/>
      <c r="F72" s="8"/>
      <c r="G72" s="6"/>
      <c r="H72" s="6"/>
      <c r="I72" s="54"/>
      <c r="J72" s="34"/>
      <c r="K72" s="58"/>
      <c r="L72" s="35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8" customHeight="1" x14ac:dyDescent="0.25">
      <c r="A73" s="8"/>
      <c r="B73" s="8"/>
      <c r="C73" s="8"/>
      <c r="D73" s="6"/>
      <c r="E73" s="8"/>
      <c r="F73" s="8"/>
      <c r="G73" s="6"/>
      <c r="H73" s="6"/>
      <c r="I73" s="54"/>
      <c r="J73" s="34"/>
      <c r="K73" s="58"/>
      <c r="L73" s="35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8" customHeight="1" x14ac:dyDescent="0.25">
      <c r="A74" s="8"/>
      <c r="B74" s="8"/>
      <c r="C74" s="8"/>
      <c r="D74" s="6"/>
      <c r="E74" s="8"/>
      <c r="F74" s="8"/>
      <c r="G74" s="6"/>
      <c r="H74" s="6"/>
      <c r="I74" s="54"/>
      <c r="J74" s="34"/>
      <c r="K74" s="58"/>
      <c r="L74" s="35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8" customHeight="1" x14ac:dyDescent="0.25">
      <c r="A75" s="8"/>
      <c r="B75" s="8"/>
      <c r="C75" s="8"/>
      <c r="D75" s="6"/>
      <c r="E75" s="8"/>
      <c r="F75" s="8"/>
      <c r="G75" s="6"/>
      <c r="H75" s="6"/>
      <c r="I75" s="54"/>
      <c r="J75" s="34"/>
      <c r="K75" s="58"/>
      <c r="L75" s="35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8" customHeight="1" x14ac:dyDescent="0.25">
      <c r="A76" s="8"/>
      <c r="B76" s="8"/>
      <c r="C76" s="8"/>
      <c r="D76" s="6"/>
      <c r="E76" s="8"/>
      <c r="F76" s="8"/>
      <c r="G76" s="6"/>
      <c r="H76" s="6"/>
      <c r="I76" s="54"/>
      <c r="J76" s="34"/>
      <c r="K76" s="58"/>
      <c r="L76" s="35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8" customHeight="1" x14ac:dyDescent="0.25">
      <c r="A77" s="8"/>
      <c r="B77" s="8"/>
      <c r="C77" s="8"/>
      <c r="D77" s="6"/>
      <c r="E77" s="8"/>
      <c r="F77" s="8"/>
      <c r="G77" s="6"/>
      <c r="H77" s="6"/>
      <c r="I77" s="54"/>
      <c r="J77" s="34"/>
      <c r="K77" s="58"/>
      <c r="L77" s="35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8" customHeight="1" x14ac:dyDescent="0.25">
      <c r="A78" s="8"/>
      <c r="B78" s="8"/>
      <c r="C78" s="8"/>
      <c r="D78" s="8"/>
      <c r="E78" s="8"/>
      <c r="F78" s="8"/>
      <c r="G78" s="6"/>
      <c r="H78" s="6"/>
      <c r="I78" s="54"/>
      <c r="J78" s="34"/>
      <c r="K78" s="58"/>
      <c r="L78" s="35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8" customHeight="1" x14ac:dyDescent="0.25">
      <c r="A79" s="8"/>
      <c r="B79" s="8"/>
      <c r="C79" s="8"/>
      <c r="D79" s="6"/>
      <c r="E79" s="8"/>
      <c r="F79" s="8"/>
      <c r="G79" s="6"/>
      <c r="H79" s="6"/>
      <c r="I79" s="54"/>
      <c r="J79" s="34"/>
      <c r="K79" s="58"/>
      <c r="L79" s="35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8" customHeight="1" x14ac:dyDescent="0.25">
      <c r="A80" s="8"/>
      <c r="B80" s="8"/>
      <c r="C80" s="8"/>
      <c r="D80" s="6"/>
      <c r="E80" s="8"/>
      <c r="F80" s="8"/>
      <c r="G80" s="6"/>
      <c r="H80" s="6"/>
      <c r="I80" s="54"/>
      <c r="J80" s="34"/>
      <c r="K80" s="58"/>
      <c r="L80" s="35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8" customHeight="1" x14ac:dyDescent="0.25">
      <c r="A81" s="8"/>
      <c r="B81" s="8"/>
      <c r="C81" s="8"/>
      <c r="D81" s="6"/>
      <c r="E81" s="8"/>
      <c r="F81" s="8"/>
      <c r="G81" s="6"/>
      <c r="H81" s="6"/>
      <c r="I81" s="54"/>
      <c r="J81" s="34"/>
      <c r="K81" s="58"/>
      <c r="L81" s="35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8" customHeight="1" x14ac:dyDescent="0.25">
      <c r="A82" s="8"/>
      <c r="B82" s="8"/>
      <c r="C82" s="8"/>
      <c r="D82" s="8"/>
      <c r="E82" s="8"/>
      <c r="F82" s="8"/>
      <c r="G82" s="8"/>
      <c r="H82" s="6"/>
      <c r="I82" s="8"/>
      <c r="J82" s="34"/>
      <c r="K82" s="35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8" customHeight="1" x14ac:dyDescent="0.25">
      <c r="A83" s="8"/>
      <c r="B83" s="8"/>
      <c r="C83" s="8"/>
      <c r="D83" s="8"/>
      <c r="E83" s="8"/>
      <c r="F83" s="8"/>
      <c r="G83" s="8"/>
      <c r="H83" s="6"/>
      <c r="I83" s="8"/>
      <c r="J83" s="34"/>
      <c r="K83" s="35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8" customHeight="1" x14ac:dyDescent="0.25">
      <c r="A84" s="8"/>
      <c r="B84" s="8"/>
      <c r="C84" s="8"/>
      <c r="D84" s="8"/>
      <c r="E84" s="8"/>
      <c r="F84" s="8"/>
      <c r="G84" s="8"/>
      <c r="H84" s="6"/>
      <c r="I84" s="8"/>
      <c r="J84" s="34"/>
      <c r="K84" s="35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8" customHeight="1" x14ac:dyDescent="0.25">
      <c r="A85" s="8"/>
      <c r="B85" s="8"/>
      <c r="C85" s="8"/>
      <c r="D85" s="8"/>
      <c r="E85" s="8"/>
      <c r="F85" s="8"/>
      <c r="G85" s="8"/>
      <c r="H85" s="6"/>
      <c r="I85" s="8"/>
      <c r="J85" s="34"/>
      <c r="K85" s="35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8" customHeight="1" x14ac:dyDescent="0.25">
      <c r="A86" s="8"/>
      <c r="B86" s="8"/>
      <c r="C86" s="8"/>
      <c r="D86" s="8"/>
      <c r="E86" s="8"/>
      <c r="F86" s="8"/>
      <c r="G86" s="8"/>
      <c r="H86" s="6"/>
      <c r="I86" s="8"/>
      <c r="J86" s="34"/>
      <c r="K86" s="35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8" customHeight="1" x14ac:dyDescent="0.25">
      <c r="A87" s="8"/>
      <c r="B87" s="8"/>
      <c r="C87" s="8"/>
      <c r="D87" s="8"/>
      <c r="E87" s="8"/>
      <c r="F87" s="8"/>
      <c r="G87" s="8"/>
      <c r="H87" s="6"/>
      <c r="I87" s="8"/>
      <c r="J87" s="34"/>
      <c r="K87" s="35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8" customHeight="1" x14ac:dyDescent="0.25">
      <c r="A88" s="8"/>
      <c r="B88" s="8"/>
      <c r="C88" s="8"/>
      <c r="D88" s="8"/>
      <c r="E88" s="8"/>
      <c r="F88" s="8"/>
      <c r="G88" s="8"/>
      <c r="H88" s="6"/>
      <c r="I88" s="8"/>
      <c r="J88" s="34"/>
      <c r="K88" s="35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8" customHeight="1" x14ac:dyDescent="0.25">
      <c r="A89" s="8"/>
      <c r="B89" s="8"/>
      <c r="C89" s="8"/>
      <c r="D89" s="8"/>
      <c r="E89" s="8"/>
      <c r="F89" s="8"/>
      <c r="G89" s="8"/>
      <c r="H89" s="6"/>
      <c r="I89" s="8"/>
      <c r="J89" s="34"/>
      <c r="K89" s="35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8" customHeight="1" x14ac:dyDescent="0.25">
      <c r="A90" s="8"/>
      <c r="B90" s="8"/>
      <c r="C90" s="8"/>
      <c r="D90" s="8"/>
      <c r="E90" s="8"/>
      <c r="F90" s="8"/>
      <c r="G90" s="8"/>
      <c r="H90" s="6"/>
      <c r="I90" s="8"/>
      <c r="J90" s="34"/>
      <c r="K90" s="35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8" customHeight="1" x14ac:dyDescent="0.25">
      <c r="A91" s="8"/>
      <c r="B91" s="8"/>
      <c r="C91" s="8"/>
      <c r="D91" s="8"/>
      <c r="E91" s="8"/>
      <c r="F91" s="8"/>
      <c r="G91" s="8"/>
      <c r="H91" s="6"/>
      <c r="I91" s="8"/>
      <c r="J91" s="34"/>
      <c r="K91" s="35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8" customHeight="1" x14ac:dyDescent="0.25">
      <c r="A92" s="8"/>
      <c r="B92" s="8"/>
      <c r="C92" s="8"/>
      <c r="D92" s="8"/>
      <c r="E92" s="8"/>
      <c r="F92" s="8"/>
      <c r="G92" s="8"/>
      <c r="H92" s="6"/>
      <c r="I92" s="8"/>
      <c r="J92" s="34"/>
      <c r="K92" s="35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8" customHeight="1" x14ac:dyDescent="0.25">
      <c r="A93" s="8"/>
      <c r="B93" s="8"/>
      <c r="C93" s="8"/>
      <c r="D93" s="8"/>
      <c r="E93" s="8"/>
      <c r="F93" s="8"/>
      <c r="G93" s="8"/>
      <c r="H93" s="6"/>
      <c r="I93" s="8"/>
      <c r="J93" s="34"/>
      <c r="K93" s="35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8" customHeight="1" x14ac:dyDescent="0.25">
      <c r="A94" s="8"/>
      <c r="B94" s="8"/>
      <c r="C94" s="8"/>
      <c r="D94" s="8"/>
      <c r="E94" s="8"/>
      <c r="F94" s="8"/>
      <c r="G94" s="8"/>
      <c r="H94" s="6"/>
      <c r="I94" s="8"/>
      <c r="J94" s="34"/>
      <c r="K94" s="35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8" customHeight="1" x14ac:dyDescent="0.25">
      <c r="A95" s="8"/>
      <c r="B95" s="8"/>
      <c r="C95" s="8"/>
      <c r="D95" s="8"/>
      <c r="E95" s="8"/>
      <c r="F95" s="8"/>
      <c r="G95" s="8"/>
      <c r="H95" s="6"/>
      <c r="I95" s="8"/>
      <c r="J95" s="34"/>
      <c r="K95" s="35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8" customHeight="1" x14ac:dyDescent="0.25">
      <c r="A96" s="8"/>
      <c r="B96" s="8"/>
      <c r="C96" s="8"/>
      <c r="D96" s="8"/>
      <c r="E96" s="8"/>
      <c r="F96" s="8"/>
      <c r="G96" s="8"/>
      <c r="H96" s="6"/>
      <c r="I96" s="8"/>
      <c r="J96" s="34"/>
      <c r="K96" s="35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8" customHeight="1" x14ac:dyDescent="0.25">
      <c r="A97" s="8"/>
      <c r="B97" s="8"/>
      <c r="C97" s="8"/>
      <c r="D97" s="8"/>
      <c r="E97" s="8"/>
      <c r="F97" s="8"/>
      <c r="G97" s="8"/>
      <c r="H97" s="6"/>
      <c r="I97" s="8"/>
      <c r="J97" s="34"/>
      <c r="K97" s="35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8" customHeight="1" x14ac:dyDescent="0.25">
      <c r="A98" s="8"/>
      <c r="B98" s="8"/>
      <c r="C98" s="8"/>
      <c r="D98" s="8"/>
      <c r="E98" s="8"/>
      <c r="F98" s="8"/>
      <c r="G98" s="8"/>
      <c r="H98" s="6"/>
      <c r="I98" s="8"/>
      <c r="J98" s="34"/>
      <c r="K98" s="35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8" customHeight="1" x14ac:dyDescent="0.25">
      <c r="A99" s="8"/>
      <c r="B99" s="8"/>
      <c r="C99" s="8"/>
      <c r="D99" s="8"/>
      <c r="E99" s="8"/>
      <c r="F99" s="8"/>
      <c r="G99" s="8"/>
      <c r="H99" s="6"/>
      <c r="I99" s="8"/>
      <c r="J99" s="34"/>
      <c r="K99" s="35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8" customHeight="1" x14ac:dyDescent="0.25">
      <c r="A100" s="8"/>
      <c r="B100" s="8"/>
      <c r="C100" s="8"/>
      <c r="D100" s="8"/>
      <c r="E100" s="8"/>
      <c r="F100" s="8"/>
      <c r="G100" s="8"/>
      <c r="H100" s="6"/>
      <c r="I100" s="8"/>
      <c r="J100" s="34"/>
      <c r="K100" s="35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8" customHeight="1" x14ac:dyDescent="0.25">
      <c r="A101" s="8"/>
      <c r="B101" s="8"/>
      <c r="C101" s="8"/>
      <c r="D101" s="8"/>
      <c r="E101" s="8"/>
      <c r="F101" s="8"/>
      <c r="G101" s="8"/>
      <c r="H101" s="6"/>
      <c r="I101" s="8"/>
      <c r="J101" s="34"/>
      <c r="K101" s="35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8" customHeight="1" x14ac:dyDescent="0.25">
      <c r="A102" s="8"/>
      <c r="B102" s="8"/>
      <c r="C102" s="8"/>
      <c r="D102" s="8"/>
      <c r="E102" s="8"/>
      <c r="F102" s="8"/>
      <c r="G102" s="8"/>
      <c r="H102" s="6"/>
      <c r="I102" s="8"/>
      <c r="J102" s="34"/>
      <c r="K102" s="35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8" customHeight="1" x14ac:dyDescent="0.25">
      <c r="A103" s="8"/>
      <c r="B103" s="8"/>
      <c r="C103" s="8"/>
      <c r="D103" s="8"/>
      <c r="E103" s="8"/>
      <c r="F103" s="8"/>
      <c r="G103" s="8"/>
      <c r="H103" s="6"/>
      <c r="I103" s="8"/>
      <c r="J103" s="34"/>
      <c r="K103" s="35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8" customHeight="1" x14ac:dyDescent="0.25">
      <c r="A104" s="8"/>
      <c r="B104" s="8"/>
      <c r="C104" s="8"/>
      <c r="D104" s="8"/>
      <c r="E104" s="8"/>
      <c r="F104" s="8"/>
      <c r="G104" s="8"/>
      <c r="H104" s="6"/>
      <c r="I104" s="8"/>
      <c r="J104" s="34"/>
      <c r="K104" s="35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8" customHeight="1" x14ac:dyDescent="0.25">
      <c r="A105" s="8"/>
      <c r="B105" s="8"/>
      <c r="C105" s="8"/>
      <c r="D105" s="8"/>
      <c r="E105" s="8"/>
      <c r="F105" s="8"/>
      <c r="G105" s="8"/>
      <c r="H105" s="6"/>
      <c r="I105" s="8"/>
      <c r="J105" s="34"/>
      <c r="K105" s="35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8" customHeight="1" x14ac:dyDescent="0.25">
      <c r="A106" s="8"/>
      <c r="B106" s="8"/>
      <c r="C106" s="8"/>
      <c r="D106" s="8"/>
      <c r="E106" s="8"/>
      <c r="F106" s="8"/>
      <c r="G106" s="8"/>
      <c r="H106" s="6"/>
      <c r="I106" s="8"/>
      <c r="J106" s="34"/>
      <c r="K106" s="35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8" customHeight="1" x14ac:dyDescent="0.25">
      <c r="A107" s="8"/>
      <c r="B107" s="8"/>
      <c r="C107" s="8"/>
      <c r="D107" s="8"/>
      <c r="E107" s="8"/>
      <c r="F107" s="8"/>
      <c r="G107" s="8"/>
      <c r="H107" s="6"/>
      <c r="I107" s="8"/>
      <c r="J107" s="34"/>
      <c r="K107" s="35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8" customHeight="1" x14ac:dyDescent="0.25">
      <c r="A108" s="8"/>
      <c r="B108" s="8"/>
      <c r="C108" s="8"/>
      <c r="D108" s="8"/>
      <c r="E108" s="8"/>
      <c r="F108" s="8"/>
      <c r="G108" s="8"/>
      <c r="H108" s="6"/>
      <c r="I108" s="8"/>
      <c r="J108" s="34"/>
      <c r="K108" s="35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8" customHeight="1" x14ac:dyDescent="0.25">
      <c r="A109" s="8"/>
      <c r="B109" s="8"/>
      <c r="C109" s="8"/>
      <c r="D109" s="8"/>
      <c r="E109" s="8"/>
      <c r="F109" s="8"/>
      <c r="G109" s="8"/>
      <c r="H109" s="6"/>
      <c r="I109" s="8"/>
      <c r="J109" s="34"/>
      <c r="K109" s="35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8" customHeight="1" x14ac:dyDescent="0.25">
      <c r="A110" s="8"/>
      <c r="B110" s="8"/>
      <c r="C110" s="8"/>
      <c r="D110" s="8"/>
      <c r="E110" s="8"/>
      <c r="F110" s="8"/>
      <c r="G110" s="8"/>
      <c r="H110" s="6"/>
      <c r="I110" s="8"/>
      <c r="J110" s="34"/>
      <c r="K110" s="35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8" customHeight="1" x14ac:dyDescent="0.25">
      <c r="A111" s="8"/>
      <c r="B111" s="8"/>
      <c r="C111" s="8"/>
      <c r="D111" s="8"/>
      <c r="E111" s="8"/>
      <c r="F111" s="8"/>
      <c r="G111" s="8"/>
      <c r="H111" s="6"/>
      <c r="I111" s="8"/>
      <c r="J111" s="34"/>
      <c r="K111" s="35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8" customHeight="1" x14ac:dyDescent="0.25">
      <c r="A112" s="8"/>
      <c r="B112" s="8"/>
      <c r="C112" s="8"/>
      <c r="D112" s="8"/>
      <c r="E112" s="8"/>
      <c r="F112" s="8"/>
      <c r="G112" s="8"/>
      <c r="H112" s="6"/>
      <c r="I112" s="8"/>
      <c r="J112" s="34"/>
      <c r="K112" s="35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8" customHeight="1" x14ac:dyDescent="0.25">
      <c r="A113" s="8"/>
      <c r="B113" s="8"/>
      <c r="C113" s="8"/>
      <c r="D113" s="8"/>
      <c r="E113" s="8"/>
      <c r="F113" s="8"/>
      <c r="G113" s="8"/>
      <c r="H113" s="6"/>
      <c r="I113" s="8"/>
      <c r="J113" s="34"/>
      <c r="K113" s="35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8" customHeight="1" x14ac:dyDescent="0.25">
      <c r="A114" s="8"/>
      <c r="B114" s="8"/>
      <c r="C114" s="8"/>
      <c r="D114" s="8"/>
      <c r="E114" s="8"/>
      <c r="F114" s="8"/>
      <c r="G114" s="8"/>
      <c r="H114" s="6"/>
      <c r="I114" s="8"/>
      <c r="J114" s="34"/>
      <c r="K114" s="35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8" customHeight="1" x14ac:dyDescent="0.25">
      <c r="A115" s="8"/>
      <c r="B115" s="8"/>
      <c r="C115" s="8"/>
      <c r="D115" s="8"/>
      <c r="E115" s="8"/>
      <c r="F115" s="8"/>
      <c r="G115" s="8"/>
      <c r="H115" s="6"/>
      <c r="I115" s="8"/>
      <c r="J115" s="34"/>
      <c r="K115" s="35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8" customHeight="1" x14ac:dyDescent="0.25">
      <c r="A116" s="8"/>
      <c r="B116" s="8"/>
      <c r="C116" s="8"/>
      <c r="D116" s="8"/>
      <c r="E116" s="8"/>
      <c r="F116" s="8"/>
      <c r="G116" s="8"/>
      <c r="H116" s="6"/>
      <c r="I116" s="8"/>
      <c r="J116" s="34"/>
      <c r="K116" s="35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8" customHeight="1" x14ac:dyDescent="0.25">
      <c r="A117" s="8"/>
      <c r="B117" s="8"/>
      <c r="C117" s="8"/>
      <c r="D117" s="8"/>
      <c r="E117" s="8"/>
      <c r="F117" s="8"/>
      <c r="G117" s="8"/>
      <c r="H117" s="6"/>
      <c r="I117" s="8"/>
      <c r="J117" s="34"/>
      <c r="K117" s="35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8" customHeight="1" x14ac:dyDescent="0.25">
      <c r="A118" s="8"/>
      <c r="B118" s="8"/>
      <c r="C118" s="8"/>
      <c r="D118" s="8"/>
      <c r="E118" s="8"/>
      <c r="F118" s="8"/>
      <c r="G118" s="8"/>
      <c r="H118" s="6"/>
      <c r="I118" s="8"/>
      <c r="J118" s="34"/>
      <c r="K118" s="35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8" customHeight="1" x14ac:dyDescent="0.25">
      <c r="A119" s="8"/>
      <c r="B119" s="8"/>
      <c r="C119" s="8"/>
      <c r="D119" s="8"/>
      <c r="E119" s="8"/>
      <c r="F119" s="8"/>
      <c r="G119" s="8"/>
      <c r="H119" s="6"/>
      <c r="I119" s="8"/>
      <c r="J119" s="34"/>
      <c r="K119" s="35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8" customHeight="1" x14ac:dyDescent="0.25">
      <c r="A120" s="8"/>
      <c r="B120" s="8"/>
      <c r="C120" s="8"/>
      <c r="D120" s="8"/>
      <c r="E120" s="8"/>
      <c r="F120" s="8"/>
      <c r="G120" s="8"/>
      <c r="H120" s="6"/>
      <c r="I120" s="8"/>
      <c r="J120" s="34"/>
      <c r="K120" s="35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8" customHeight="1" x14ac:dyDescent="0.25">
      <c r="A121" s="8"/>
      <c r="B121" s="8"/>
      <c r="C121" s="8"/>
      <c r="D121" s="8"/>
      <c r="E121" s="8"/>
      <c r="F121" s="8"/>
      <c r="G121" s="8"/>
      <c r="H121" s="6"/>
      <c r="I121" s="8"/>
      <c r="J121" s="34"/>
      <c r="K121" s="35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8" customHeight="1" x14ac:dyDescent="0.25">
      <c r="A122" s="8"/>
      <c r="B122" s="8"/>
      <c r="C122" s="8"/>
      <c r="D122" s="8"/>
      <c r="E122" s="8"/>
      <c r="F122" s="8"/>
      <c r="G122" s="8"/>
      <c r="H122" s="6"/>
      <c r="I122" s="8"/>
      <c r="J122" s="34"/>
      <c r="K122" s="35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8" customHeight="1" x14ac:dyDescent="0.25">
      <c r="A123" s="8"/>
      <c r="B123" s="8"/>
      <c r="C123" s="8"/>
      <c r="D123" s="8"/>
      <c r="E123" s="8"/>
      <c r="F123" s="8"/>
      <c r="G123" s="8"/>
      <c r="H123" s="6"/>
      <c r="I123" s="8"/>
      <c r="J123" s="34"/>
      <c r="K123" s="35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8" customHeight="1" x14ac:dyDescent="0.25">
      <c r="A124" s="8"/>
      <c r="B124" s="8"/>
      <c r="C124" s="8"/>
      <c r="D124" s="8"/>
      <c r="E124" s="8"/>
      <c r="F124" s="8"/>
      <c r="G124" s="8"/>
      <c r="H124" s="6"/>
      <c r="I124" s="8"/>
      <c r="J124" s="34"/>
      <c r="K124" s="35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8" customHeight="1" x14ac:dyDescent="0.25">
      <c r="A125" s="8"/>
      <c r="B125" s="8"/>
      <c r="C125" s="8"/>
      <c r="D125" s="8"/>
      <c r="E125" s="8"/>
      <c r="F125" s="8"/>
      <c r="G125" s="8"/>
      <c r="H125" s="6"/>
      <c r="I125" s="8"/>
      <c r="J125" s="34"/>
      <c r="K125" s="35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8" customHeight="1" x14ac:dyDescent="0.25">
      <c r="A126" s="8"/>
      <c r="B126" s="8"/>
      <c r="C126" s="8"/>
      <c r="D126" s="8"/>
      <c r="E126" s="8"/>
      <c r="F126" s="8"/>
      <c r="G126" s="8"/>
      <c r="H126" s="6"/>
      <c r="I126" s="8"/>
      <c r="J126" s="34"/>
      <c r="K126" s="35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8" customHeight="1" x14ac:dyDescent="0.25">
      <c r="A127" s="8"/>
      <c r="B127" s="8"/>
      <c r="C127" s="8"/>
      <c r="D127" s="8"/>
      <c r="E127" s="8"/>
      <c r="F127" s="8"/>
      <c r="G127" s="8"/>
      <c r="H127" s="6"/>
      <c r="I127" s="8"/>
      <c r="J127" s="34"/>
      <c r="K127" s="35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8" customHeight="1" x14ac:dyDescent="0.25">
      <c r="A128" s="8"/>
      <c r="B128" s="8"/>
      <c r="C128" s="8"/>
      <c r="D128" s="8"/>
      <c r="E128" s="8"/>
      <c r="F128" s="8"/>
      <c r="G128" s="8"/>
      <c r="H128" s="6"/>
      <c r="I128" s="8"/>
      <c r="J128" s="34"/>
      <c r="K128" s="35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8" customHeight="1" x14ac:dyDescent="0.25">
      <c r="A129" s="8"/>
      <c r="B129" s="8"/>
      <c r="C129" s="8"/>
      <c r="D129" s="8"/>
      <c r="E129" s="8"/>
      <c r="F129" s="8"/>
      <c r="G129" s="8"/>
      <c r="H129" s="6"/>
      <c r="I129" s="8"/>
      <c r="J129" s="34"/>
      <c r="K129" s="35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8" customHeight="1" x14ac:dyDescent="0.25">
      <c r="A130" s="8"/>
      <c r="B130" s="8"/>
      <c r="C130" s="8"/>
      <c r="D130" s="8"/>
      <c r="E130" s="8"/>
      <c r="F130" s="8"/>
      <c r="G130" s="8"/>
      <c r="H130" s="6"/>
      <c r="I130" s="8"/>
      <c r="J130" s="34"/>
      <c r="K130" s="35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8" customHeight="1" x14ac:dyDescent="0.25">
      <c r="A131" s="8"/>
      <c r="B131" s="8"/>
      <c r="C131" s="8"/>
      <c r="D131" s="8"/>
      <c r="E131" s="8"/>
      <c r="F131" s="8"/>
      <c r="G131" s="8"/>
      <c r="H131" s="6"/>
      <c r="I131" s="8"/>
      <c r="J131" s="34"/>
      <c r="K131" s="35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8" customHeight="1" x14ac:dyDescent="0.25">
      <c r="A132" s="8"/>
      <c r="B132" s="8"/>
      <c r="C132" s="8"/>
      <c r="D132" s="8"/>
      <c r="E132" s="8"/>
      <c r="F132" s="8"/>
      <c r="G132" s="8"/>
      <c r="H132" s="6"/>
      <c r="I132" s="8"/>
      <c r="J132" s="34"/>
      <c r="K132" s="35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8" customHeight="1" x14ac:dyDescent="0.25">
      <c r="A133" s="8"/>
      <c r="B133" s="8"/>
      <c r="C133" s="8"/>
      <c r="D133" s="8"/>
      <c r="E133" s="8"/>
      <c r="F133" s="8"/>
      <c r="G133" s="8"/>
      <c r="H133" s="6"/>
      <c r="I133" s="8"/>
      <c r="J133" s="34"/>
      <c r="K133" s="35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8" customHeight="1" x14ac:dyDescent="0.25">
      <c r="A134" s="8"/>
      <c r="B134" s="8"/>
      <c r="C134" s="8"/>
      <c r="D134" s="8"/>
      <c r="E134" s="8"/>
      <c r="F134" s="8"/>
      <c r="G134" s="8"/>
      <c r="H134" s="6"/>
      <c r="I134" s="8"/>
      <c r="J134" s="34"/>
      <c r="K134" s="35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8" customHeight="1" x14ac:dyDescent="0.25">
      <c r="A135" s="8"/>
      <c r="B135" s="8"/>
      <c r="C135" s="8"/>
      <c r="D135" s="8"/>
      <c r="E135" s="8"/>
      <c r="F135" s="8"/>
      <c r="G135" s="8"/>
      <c r="H135" s="6"/>
      <c r="I135" s="8"/>
      <c r="J135" s="34"/>
      <c r="K135" s="35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8" customHeight="1" x14ac:dyDescent="0.25">
      <c r="A136" s="8"/>
      <c r="B136" s="8"/>
      <c r="C136" s="8"/>
      <c r="D136" s="8"/>
      <c r="E136" s="8"/>
      <c r="F136" s="8"/>
      <c r="G136" s="8"/>
      <c r="H136" s="6"/>
      <c r="I136" s="8"/>
      <c r="J136" s="34"/>
      <c r="K136" s="35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8" customHeight="1" x14ac:dyDescent="0.25">
      <c r="A137" s="8"/>
      <c r="B137" s="8"/>
      <c r="C137" s="8"/>
      <c r="D137" s="8"/>
      <c r="E137" s="8"/>
      <c r="F137" s="8"/>
      <c r="G137" s="8"/>
      <c r="H137" s="6"/>
      <c r="I137" s="8"/>
      <c r="J137" s="34"/>
      <c r="K137" s="35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8" customHeight="1" x14ac:dyDescent="0.25">
      <c r="A138" s="8"/>
      <c r="B138" s="8"/>
      <c r="C138" s="8"/>
      <c r="D138" s="8"/>
      <c r="E138" s="8"/>
      <c r="F138" s="8"/>
      <c r="G138" s="8"/>
      <c r="H138" s="6"/>
      <c r="I138" s="8"/>
      <c r="J138" s="34"/>
      <c r="K138" s="35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8" customHeight="1" x14ac:dyDescent="0.25">
      <c r="A139" s="8"/>
      <c r="B139" s="8"/>
      <c r="C139" s="8"/>
      <c r="D139" s="8"/>
      <c r="E139" s="8"/>
      <c r="F139" s="8"/>
      <c r="G139" s="8"/>
      <c r="H139" s="6"/>
      <c r="I139" s="8"/>
      <c r="J139" s="34"/>
      <c r="K139" s="35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8" customHeight="1" x14ac:dyDescent="0.25">
      <c r="A140" s="8"/>
      <c r="B140" s="8"/>
      <c r="C140" s="8"/>
      <c r="D140" s="8"/>
      <c r="E140" s="8"/>
      <c r="F140" s="8"/>
      <c r="G140" s="8"/>
      <c r="H140" s="6"/>
      <c r="I140" s="8"/>
      <c r="J140" s="34"/>
      <c r="K140" s="35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8" customHeight="1" x14ac:dyDescent="0.25">
      <c r="A141" s="8"/>
      <c r="B141" s="8"/>
      <c r="C141" s="8"/>
      <c r="D141" s="8"/>
      <c r="E141" s="8"/>
      <c r="F141" s="8"/>
      <c r="G141" s="8"/>
      <c r="H141" s="6"/>
      <c r="I141" s="8"/>
      <c r="J141" s="34"/>
      <c r="K141" s="35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8" customHeight="1" x14ac:dyDescent="0.25">
      <c r="A142" s="8"/>
      <c r="B142" s="8"/>
      <c r="C142" s="8"/>
      <c r="D142" s="8"/>
      <c r="E142" s="8"/>
      <c r="F142" s="8"/>
      <c r="G142" s="8"/>
      <c r="H142" s="6"/>
      <c r="I142" s="8"/>
      <c r="J142" s="34"/>
      <c r="K142" s="35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8" customHeight="1" x14ac:dyDescent="0.25">
      <c r="A143" s="8"/>
      <c r="B143" s="8"/>
      <c r="C143" s="8"/>
      <c r="D143" s="8"/>
      <c r="E143" s="8"/>
      <c r="F143" s="8"/>
      <c r="G143" s="8"/>
      <c r="H143" s="6"/>
      <c r="I143" s="8"/>
      <c r="J143" s="34"/>
      <c r="K143" s="35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8" customHeight="1" x14ac:dyDescent="0.25">
      <c r="A144" s="8"/>
      <c r="B144" s="8"/>
      <c r="C144" s="8"/>
      <c r="D144" s="8"/>
      <c r="E144" s="8"/>
      <c r="F144" s="8"/>
      <c r="G144" s="8"/>
      <c r="H144" s="6"/>
      <c r="I144" s="8"/>
      <c r="J144" s="34"/>
      <c r="K144" s="35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8" customHeight="1" x14ac:dyDescent="0.25">
      <c r="A145" s="8"/>
      <c r="B145" s="8"/>
      <c r="C145" s="8"/>
      <c r="D145" s="8"/>
      <c r="E145" s="8"/>
      <c r="F145" s="8"/>
      <c r="G145" s="8"/>
      <c r="H145" s="6"/>
      <c r="I145" s="8"/>
      <c r="J145" s="34"/>
      <c r="K145" s="35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8" customHeight="1" x14ac:dyDescent="0.25">
      <c r="A146" s="8"/>
      <c r="B146" s="8"/>
      <c r="C146" s="8"/>
      <c r="D146" s="8"/>
      <c r="E146" s="8"/>
      <c r="F146" s="8"/>
      <c r="G146" s="8"/>
      <c r="H146" s="6"/>
      <c r="I146" s="8"/>
      <c r="J146" s="34"/>
      <c r="K146" s="35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8" customHeight="1" x14ac:dyDescent="0.25">
      <c r="A147" s="8"/>
      <c r="B147" s="8"/>
      <c r="C147" s="8"/>
      <c r="D147" s="8"/>
      <c r="E147" s="8"/>
      <c r="F147" s="8"/>
      <c r="G147" s="8"/>
      <c r="H147" s="6"/>
      <c r="I147" s="8"/>
      <c r="J147" s="34"/>
      <c r="K147" s="35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8" customHeight="1" x14ac:dyDescent="0.25">
      <c r="A148" s="8"/>
      <c r="B148" s="8"/>
      <c r="C148" s="8"/>
      <c r="D148" s="8"/>
      <c r="E148" s="8"/>
      <c r="F148" s="8"/>
      <c r="G148" s="8"/>
      <c r="H148" s="6"/>
      <c r="I148" s="8"/>
      <c r="J148" s="34"/>
      <c r="K148" s="35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8" customHeight="1" x14ac:dyDescent="0.25">
      <c r="A149" s="8"/>
      <c r="B149" s="8"/>
      <c r="C149" s="8"/>
      <c r="D149" s="8"/>
      <c r="E149" s="8"/>
      <c r="F149" s="8"/>
      <c r="G149" s="8"/>
      <c r="H149" s="6"/>
      <c r="I149" s="8"/>
      <c r="J149" s="34"/>
      <c r="K149" s="35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8" customHeight="1" x14ac:dyDescent="0.25">
      <c r="A150" s="8"/>
      <c r="B150" s="8"/>
      <c r="C150" s="8"/>
      <c r="D150" s="8"/>
      <c r="E150" s="8"/>
      <c r="F150" s="8"/>
      <c r="G150" s="8"/>
      <c r="H150" s="6"/>
      <c r="I150" s="8"/>
      <c r="J150" s="34"/>
      <c r="K150" s="35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8" customHeight="1" x14ac:dyDescent="0.25">
      <c r="A151" s="8"/>
      <c r="B151" s="8"/>
      <c r="C151" s="8"/>
      <c r="D151" s="8"/>
      <c r="E151" s="8"/>
      <c r="F151" s="8"/>
      <c r="G151" s="8"/>
      <c r="H151" s="6"/>
      <c r="I151" s="8"/>
      <c r="J151" s="34"/>
      <c r="K151" s="35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8" customHeight="1" x14ac:dyDescent="0.25">
      <c r="A152" s="8"/>
      <c r="B152" s="8"/>
      <c r="C152" s="8"/>
      <c r="D152" s="8"/>
      <c r="E152" s="8"/>
      <c r="F152" s="8"/>
      <c r="G152" s="8"/>
      <c r="H152" s="6"/>
      <c r="I152" s="8"/>
      <c r="J152" s="34"/>
      <c r="K152" s="35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8" customHeight="1" x14ac:dyDescent="0.25">
      <c r="A153" s="8"/>
      <c r="B153" s="8"/>
      <c r="C153" s="8"/>
      <c r="D153" s="8"/>
      <c r="E153" s="8"/>
      <c r="F153" s="8"/>
      <c r="G153" s="8"/>
      <c r="H153" s="6"/>
      <c r="I153" s="8"/>
      <c r="J153" s="34"/>
      <c r="K153" s="35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8" customHeight="1" x14ac:dyDescent="0.25">
      <c r="A154" s="8"/>
      <c r="B154" s="8"/>
      <c r="C154" s="8"/>
      <c r="D154" s="8"/>
      <c r="E154" s="8"/>
      <c r="F154" s="8"/>
      <c r="G154" s="8"/>
      <c r="H154" s="6"/>
      <c r="I154" s="8"/>
      <c r="J154" s="34"/>
      <c r="K154" s="35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8" customHeight="1" x14ac:dyDescent="0.25">
      <c r="A155" s="8"/>
      <c r="B155" s="8"/>
      <c r="C155" s="8"/>
      <c r="D155" s="8"/>
      <c r="E155" s="8"/>
      <c r="F155" s="8"/>
      <c r="G155" s="8"/>
      <c r="H155" s="6"/>
      <c r="I155" s="8"/>
      <c r="J155" s="34"/>
      <c r="K155" s="35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8" customHeight="1" x14ac:dyDescent="0.25">
      <c r="A156" s="8"/>
      <c r="B156" s="8"/>
      <c r="C156" s="8"/>
      <c r="D156" s="8"/>
      <c r="E156" s="8"/>
      <c r="F156" s="8"/>
      <c r="G156" s="8"/>
      <c r="H156" s="6"/>
      <c r="I156" s="8"/>
      <c r="J156" s="34"/>
      <c r="K156" s="35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8" customHeight="1" x14ac:dyDescent="0.25">
      <c r="A157" s="8"/>
      <c r="B157" s="8"/>
      <c r="C157" s="8"/>
      <c r="D157" s="8"/>
      <c r="E157" s="8"/>
      <c r="F157" s="8"/>
      <c r="G157" s="8"/>
      <c r="H157" s="6"/>
      <c r="I157" s="8"/>
      <c r="J157" s="34"/>
      <c r="K157" s="35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8" customHeight="1" x14ac:dyDescent="0.25">
      <c r="A158" s="8"/>
      <c r="B158" s="8"/>
      <c r="C158" s="8"/>
      <c r="D158" s="8"/>
      <c r="E158" s="8"/>
      <c r="F158" s="8"/>
      <c r="G158" s="8"/>
      <c r="H158" s="6"/>
      <c r="I158" s="8"/>
      <c r="J158" s="34"/>
      <c r="K158" s="35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8" customHeight="1" x14ac:dyDescent="0.25">
      <c r="A159" s="8"/>
      <c r="B159" s="8"/>
      <c r="C159" s="8"/>
      <c r="D159" s="8"/>
      <c r="E159" s="8"/>
      <c r="F159" s="8"/>
      <c r="G159" s="8"/>
      <c r="H159" s="6"/>
      <c r="I159" s="8"/>
      <c r="J159" s="34"/>
      <c r="K159" s="35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8" customHeight="1" x14ac:dyDescent="0.25">
      <c r="A160" s="8"/>
      <c r="B160" s="8"/>
      <c r="C160" s="8"/>
      <c r="D160" s="8"/>
      <c r="E160" s="8"/>
      <c r="F160" s="8"/>
      <c r="G160" s="8"/>
      <c r="H160" s="6"/>
      <c r="I160" s="8"/>
      <c r="J160" s="34"/>
      <c r="K160" s="35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8" customHeight="1" x14ac:dyDescent="0.25">
      <c r="A161" s="8"/>
      <c r="B161" s="8"/>
      <c r="C161" s="8"/>
      <c r="D161" s="8"/>
      <c r="E161" s="8"/>
      <c r="F161" s="8"/>
      <c r="G161" s="8"/>
      <c r="H161" s="6"/>
      <c r="I161" s="8"/>
      <c r="J161" s="34"/>
      <c r="K161" s="35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8" customHeight="1" x14ac:dyDescent="0.25">
      <c r="A162" s="8"/>
      <c r="B162" s="8"/>
      <c r="C162" s="8"/>
      <c r="D162" s="8"/>
      <c r="E162" s="8"/>
      <c r="F162" s="8"/>
      <c r="G162" s="8"/>
      <c r="H162" s="6"/>
      <c r="I162" s="8"/>
      <c r="J162" s="34"/>
      <c r="K162" s="35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8" customHeight="1" x14ac:dyDescent="0.25">
      <c r="A163" s="8"/>
      <c r="B163" s="8"/>
      <c r="C163" s="8"/>
      <c r="D163" s="8"/>
      <c r="E163" s="8"/>
      <c r="F163" s="8"/>
      <c r="G163" s="8"/>
      <c r="H163" s="6"/>
      <c r="I163" s="8"/>
      <c r="J163" s="34"/>
      <c r="K163" s="35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8" customHeight="1" x14ac:dyDescent="0.25">
      <c r="A164" s="8"/>
      <c r="B164" s="8"/>
      <c r="C164" s="8"/>
      <c r="D164" s="8"/>
      <c r="E164" s="8"/>
      <c r="F164" s="8"/>
      <c r="G164" s="8"/>
      <c r="H164" s="6"/>
      <c r="I164" s="8"/>
      <c r="J164" s="34"/>
      <c r="K164" s="35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8" customHeight="1" x14ac:dyDescent="0.25">
      <c r="A165" s="8"/>
      <c r="B165" s="8"/>
      <c r="C165" s="8"/>
      <c r="D165" s="8"/>
      <c r="E165" s="8"/>
      <c r="F165" s="8"/>
      <c r="G165" s="8"/>
      <c r="H165" s="6"/>
      <c r="I165" s="8"/>
      <c r="J165" s="34"/>
      <c r="K165" s="35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8" customHeight="1" x14ac:dyDescent="0.25">
      <c r="A166" s="8"/>
      <c r="B166" s="8"/>
      <c r="C166" s="8"/>
      <c r="D166" s="8"/>
      <c r="E166" s="8"/>
      <c r="F166" s="8"/>
      <c r="G166" s="8"/>
      <c r="H166" s="6"/>
      <c r="I166" s="8"/>
      <c r="J166" s="34"/>
      <c r="K166" s="35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8" customHeight="1" x14ac:dyDescent="0.25">
      <c r="A167" s="8"/>
      <c r="B167" s="8"/>
      <c r="C167" s="8"/>
      <c r="D167" s="8"/>
      <c r="E167" s="8"/>
      <c r="F167" s="8"/>
      <c r="G167" s="8"/>
      <c r="H167" s="6"/>
      <c r="I167" s="8"/>
      <c r="J167" s="34"/>
      <c r="K167" s="35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8" customHeight="1" x14ac:dyDescent="0.25">
      <c r="A168" s="8"/>
      <c r="B168" s="8"/>
      <c r="C168" s="8"/>
      <c r="D168" s="8"/>
      <c r="E168" s="8"/>
      <c r="F168" s="8"/>
      <c r="G168" s="8"/>
      <c r="H168" s="6"/>
      <c r="I168" s="8"/>
      <c r="J168" s="34"/>
      <c r="K168" s="35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8" customHeight="1" x14ac:dyDescent="0.25">
      <c r="A169" s="8"/>
      <c r="B169" s="8"/>
      <c r="C169" s="8"/>
      <c r="D169" s="8"/>
      <c r="E169" s="8"/>
      <c r="F169" s="8"/>
      <c r="G169" s="8"/>
      <c r="H169" s="6"/>
      <c r="I169" s="8"/>
      <c r="J169" s="34"/>
      <c r="K169" s="35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8" customHeight="1" x14ac:dyDescent="0.25">
      <c r="A170" s="8"/>
      <c r="B170" s="8"/>
      <c r="C170" s="8"/>
      <c r="D170" s="8"/>
      <c r="E170" s="8"/>
      <c r="F170" s="8"/>
      <c r="G170" s="8"/>
      <c r="H170" s="6"/>
      <c r="I170" s="8"/>
      <c r="J170" s="34"/>
      <c r="K170" s="35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8" customHeight="1" x14ac:dyDescent="0.25">
      <c r="A171" s="8"/>
      <c r="B171" s="8"/>
      <c r="C171" s="8"/>
      <c r="D171" s="8"/>
      <c r="E171" s="8"/>
      <c r="F171" s="8"/>
      <c r="G171" s="8"/>
      <c r="H171" s="6"/>
      <c r="I171" s="8"/>
      <c r="J171" s="34"/>
      <c r="K171" s="35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8" customHeight="1" x14ac:dyDescent="0.25">
      <c r="A172" s="8"/>
      <c r="B172" s="8"/>
      <c r="C172" s="8"/>
      <c r="D172" s="8"/>
      <c r="E172" s="8"/>
      <c r="F172" s="8"/>
      <c r="G172" s="8"/>
      <c r="H172" s="6"/>
      <c r="I172" s="8"/>
      <c r="J172" s="34"/>
      <c r="K172" s="35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8" customHeight="1" x14ac:dyDescent="0.25">
      <c r="A173" s="8"/>
      <c r="B173" s="8"/>
      <c r="C173" s="8"/>
      <c r="D173" s="8"/>
      <c r="E173" s="8"/>
      <c r="F173" s="8"/>
      <c r="G173" s="8"/>
      <c r="H173" s="6"/>
      <c r="I173" s="8"/>
      <c r="J173" s="34"/>
      <c r="K173" s="35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8" customHeight="1" x14ac:dyDescent="0.25">
      <c r="A174" s="8"/>
      <c r="B174" s="8"/>
      <c r="C174" s="8"/>
      <c r="D174" s="8"/>
      <c r="E174" s="8"/>
      <c r="F174" s="8"/>
      <c r="G174" s="8"/>
      <c r="H174" s="6"/>
      <c r="I174" s="8"/>
      <c r="J174" s="34"/>
      <c r="K174" s="35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8" customHeight="1" x14ac:dyDescent="0.25">
      <c r="A175" s="8"/>
      <c r="B175" s="8"/>
      <c r="C175" s="8"/>
      <c r="D175" s="8"/>
      <c r="E175" s="8"/>
      <c r="F175" s="8"/>
      <c r="G175" s="8"/>
      <c r="H175" s="6"/>
      <c r="I175" s="8"/>
      <c r="J175" s="34"/>
      <c r="K175" s="35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8" customHeight="1" x14ac:dyDescent="0.25">
      <c r="A176" s="8"/>
      <c r="B176" s="8"/>
      <c r="C176" s="8"/>
      <c r="D176" s="8"/>
      <c r="E176" s="8"/>
      <c r="F176" s="8"/>
      <c r="G176" s="8"/>
      <c r="H176" s="6"/>
      <c r="I176" s="8"/>
      <c r="J176" s="34"/>
      <c r="K176" s="35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8" customHeight="1" x14ac:dyDescent="0.25">
      <c r="A177" s="8"/>
      <c r="B177" s="8"/>
      <c r="C177" s="8"/>
      <c r="D177" s="8"/>
      <c r="E177" s="8"/>
      <c r="F177" s="8"/>
      <c r="G177" s="8"/>
      <c r="H177" s="6"/>
      <c r="I177" s="8"/>
      <c r="J177" s="34"/>
      <c r="K177" s="35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8" customHeight="1" x14ac:dyDescent="0.25">
      <c r="A178" s="8"/>
      <c r="B178" s="8"/>
      <c r="C178" s="8"/>
      <c r="D178" s="8"/>
      <c r="E178" s="8"/>
      <c r="F178" s="8"/>
      <c r="G178" s="8"/>
      <c r="H178" s="6"/>
      <c r="I178" s="8"/>
      <c r="J178" s="34"/>
      <c r="K178" s="35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8" customHeight="1" x14ac:dyDescent="0.25">
      <c r="A179" s="8"/>
      <c r="B179" s="8"/>
      <c r="C179" s="8"/>
      <c r="D179" s="8"/>
      <c r="E179" s="8"/>
      <c r="F179" s="8"/>
      <c r="G179" s="8"/>
      <c r="H179" s="6"/>
      <c r="I179" s="8"/>
      <c r="J179" s="34"/>
      <c r="K179" s="35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8" customHeight="1" x14ac:dyDescent="0.25">
      <c r="A180" s="8"/>
      <c r="B180" s="8"/>
      <c r="C180" s="8"/>
      <c r="D180" s="8"/>
      <c r="E180" s="8"/>
      <c r="F180" s="8"/>
      <c r="G180" s="8"/>
      <c r="H180" s="6"/>
      <c r="I180" s="8"/>
      <c r="J180" s="34"/>
      <c r="K180" s="35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8" customHeight="1" x14ac:dyDescent="0.25">
      <c r="A181" s="8"/>
      <c r="B181" s="8"/>
      <c r="C181" s="8"/>
      <c r="D181" s="8"/>
      <c r="E181" s="8"/>
      <c r="F181" s="8"/>
      <c r="G181" s="8"/>
      <c r="H181" s="6"/>
      <c r="I181" s="8"/>
      <c r="J181" s="34"/>
      <c r="K181" s="35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8" customHeight="1" x14ac:dyDescent="0.25">
      <c r="A182" s="8"/>
      <c r="B182" s="8"/>
      <c r="C182" s="8"/>
      <c r="D182" s="8"/>
      <c r="E182" s="8"/>
      <c r="F182" s="8"/>
      <c r="G182" s="8"/>
      <c r="H182" s="6"/>
      <c r="I182" s="8"/>
      <c r="J182" s="34"/>
      <c r="K182" s="35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8" customHeight="1" x14ac:dyDescent="0.25">
      <c r="A183" s="8"/>
      <c r="B183" s="8"/>
      <c r="C183" s="8"/>
      <c r="D183" s="8"/>
      <c r="E183" s="8"/>
      <c r="F183" s="8"/>
      <c r="G183" s="8"/>
      <c r="H183" s="6"/>
      <c r="I183" s="8"/>
      <c r="J183" s="34"/>
      <c r="K183" s="35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8" customHeight="1" x14ac:dyDescent="0.25">
      <c r="A184" s="8"/>
      <c r="B184" s="8"/>
      <c r="C184" s="8"/>
      <c r="D184" s="8"/>
      <c r="E184" s="8"/>
      <c r="F184" s="8"/>
      <c r="G184" s="8"/>
      <c r="H184" s="6"/>
      <c r="I184" s="8"/>
      <c r="J184" s="34"/>
      <c r="K184" s="35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8" customHeight="1" x14ac:dyDescent="0.25">
      <c r="A185" s="8"/>
      <c r="B185" s="8"/>
      <c r="C185" s="8"/>
      <c r="D185" s="8"/>
      <c r="E185" s="8"/>
      <c r="F185" s="8"/>
      <c r="G185" s="8"/>
      <c r="H185" s="6"/>
      <c r="I185" s="8"/>
      <c r="J185" s="34"/>
      <c r="K185" s="35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8" customHeight="1" x14ac:dyDescent="0.25">
      <c r="A186" s="8"/>
      <c r="B186" s="8"/>
      <c r="C186" s="8"/>
      <c r="D186" s="8"/>
      <c r="E186" s="8"/>
      <c r="F186" s="8"/>
      <c r="G186" s="8"/>
      <c r="H186" s="6"/>
      <c r="I186" s="8"/>
      <c r="J186" s="34"/>
      <c r="K186" s="35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8" customHeight="1" x14ac:dyDescent="0.25">
      <c r="A187" s="8"/>
      <c r="B187" s="8"/>
      <c r="C187" s="8"/>
      <c r="D187" s="8"/>
      <c r="E187" s="8"/>
      <c r="F187" s="8"/>
      <c r="G187" s="8"/>
      <c r="H187" s="6"/>
      <c r="I187" s="8"/>
      <c r="J187" s="34"/>
      <c r="K187" s="35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8" customHeight="1" x14ac:dyDescent="0.25">
      <c r="A188" s="8"/>
      <c r="B188" s="8"/>
      <c r="C188" s="8"/>
      <c r="D188" s="8"/>
      <c r="E188" s="8"/>
      <c r="F188" s="8"/>
      <c r="G188" s="8"/>
      <c r="H188" s="6"/>
      <c r="I188" s="8"/>
      <c r="J188" s="34"/>
      <c r="K188" s="35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8" customHeight="1" x14ac:dyDescent="0.25">
      <c r="A189" s="8"/>
      <c r="B189" s="8"/>
      <c r="C189" s="8"/>
      <c r="D189" s="8"/>
      <c r="E189" s="8"/>
      <c r="F189" s="8"/>
      <c r="G189" s="8"/>
      <c r="H189" s="6"/>
      <c r="I189" s="8"/>
      <c r="J189" s="34"/>
      <c r="K189" s="35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8" customHeight="1" x14ac:dyDescent="0.25">
      <c r="A190" s="8"/>
      <c r="B190" s="8"/>
      <c r="C190" s="8"/>
      <c r="D190" s="8"/>
      <c r="E190" s="8"/>
      <c r="F190" s="8"/>
      <c r="G190" s="8"/>
      <c r="H190" s="6"/>
      <c r="I190" s="8"/>
      <c r="J190" s="34"/>
      <c r="K190" s="35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8" customHeight="1" x14ac:dyDescent="0.25">
      <c r="A191" s="8"/>
      <c r="B191" s="8"/>
      <c r="C191" s="8"/>
      <c r="D191" s="8"/>
      <c r="E191" s="8"/>
      <c r="F191" s="8"/>
      <c r="G191" s="8"/>
      <c r="H191" s="6"/>
      <c r="I191" s="8"/>
      <c r="J191" s="34"/>
      <c r="K191" s="35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8" customHeight="1" x14ac:dyDescent="0.25">
      <c r="A192" s="8"/>
      <c r="B192" s="8"/>
      <c r="C192" s="8"/>
      <c r="D192" s="8"/>
      <c r="E192" s="8"/>
      <c r="F192" s="8"/>
      <c r="G192" s="8"/>
      <c r="H192" s="6"/>
      <c r="I192" s="8"/>
      <c r="J192" s="34"/>
      <c r="K192" s="35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8" customHeight="1" x14ac:dyDescent="0.25">
      <c r="A193" s="8"/>
      <c r="B193" s="8"/>
      <c r="C193" s="8"/>
      <c r="D193" s="8"/>
      <c r="E193" s="8"/>
      <c r="F193" s="8"/>
      <c r="G193" s="8"/>
      <c r="H193" s="6"/>
      <c r="I193" s="8"/>
      <c r="J193" s="34"/>
      <c r="K193" s="35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8" customHeight="1" x14ac:dyDescent="0.25">
      <c r="A194" s="8"/>
      <c r="B194" s="8"/>
      <c r="C194" s="8"/>
      <c r="D194" s="8"/>
      <c r="E194" s="8"/>
      <c r="F194" s="8"/>
      <c r="G194" s="8"/>
      <c r="H194" s="6"/>
      <c r="I194" s="8"/>
      <c r="J194" s="34"/>
      <c r="K194" s="35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8" customHeight="1" x14ac:dyDescent="0.25">
      <c r="A195" s="8"/>
      <c r="B195" s="8"/>
      <c r="C195" s="8"/>
      <c r="D195" s="8"/>
      <c r="E195" s="8"/>
      <c r="F195" s="8"/>
      <c r="G195" s="8"/>
      <c r="H195" s="6"/>
      <c r="I195" s="8"/>
      <c r="J195" s="34"/>
      <c r="K195" s="35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8" customHeight="1" x14ac:dyDescent="0.25">
      <c r="A196" s="8"/>
      <c r="B196" s="8"/>
      <c r="C196" s="8"/>
      <c r="D196" s="8"/>
      <c r="E196" s="8"/>
      <c r="F196" s="8"/>
      <c r="G196" s="8"/>
      <c r="H196" s="6"/>
      <c r="I196" s="8"/>
      <c r="J196" s="34"/>
      <c r="K196" s="35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8" customHeight="1" x14ac:dyDescent="0.25">
      <c r="A197" s="8"/>
      <c r="B197" s="8"/>
      <c r="C197" s="8"/>
      <c r="D197" s="8"/>
      <c r="E197" s="8"/>
      <c r="F197" s="8"/>
      <c r="G197" s="8"/>
      <c r="H197" s="6"/>
      <c r="I197" s="8"/>
      <c r="J197" s="34"/>
      <c r="K197" s="35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8" customHeight="1" x14ac:dyDescent="0.25">
      <c r="A198" s="8"/>
      <c r="B198" s="8"/>
      <c r="C198" s="8"/>
      <c r="D198" s="8"/>
      <c r="E198" s="8"/>
      <c r="F198" s="8"/>
      <c r="G198" s="8"/>
      <c r="H198" s="6"/>
      <c r="I198" s="8"/>
      <c r="J198" s="34"/>
      <c r="K198" s="35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8" customHeight="1" x14ac:dyDescent="0.25">
      <c r="A199" s="8"/>
      <c r="B199" s="8"/>
      <c r="C199" s="8"/>
      <c r="D199" s="8"/>
      <c r="E199" s="8"/>
      <c r="F199" s="8"/>
      <c r="G199" s="8"/>
      <c r="H199" s="6"/>
      <c r="I199" s="8"/>
      <c r="J199" s="34"/>
      <c r="K199" s="35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8" customHeight="1" x14ac:dyDescent="0.25">
      <c r="A200" s="8"/>
      <c r="B200" s="8"/>
      <c r="C200" s="8"/>
      <c r="D200" s="8"/>
      <c r="E200" s="8"/>
      <c r="F200" s="8"/>
      <c r="G200" s="8"/>
      <c r="H200" s="6"/>
      <c r="I200" s="8"/>
      <c r="J200" s="34"/>
      <c r="K200" s="35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8" customHeight="1" x14ac:dyDescent="0.25">
      <c r="A201" s="8"/>
      <c r="B201" s="8"/>
      <c r="C201" s="8"/>
      <c r="D201" s="8"/>
      <c r="E201" s="8"/>
      <c r="F201" s="8"/>
      <c r="G201" s="8"/>
      <c r="H201" s="6"/>
      <c r="I201" s="8"/>
      <c r="J201" s="34"/>
      <c r="K201" s="35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8" customHeight="1" x14ac:dyDescent="0.25">
      <c r="A202" s="8"/>
      <c r="B202" s="8"/>
      <c r="C202" s="8"/>
      <c r="D202" s="8"/>
      <c r="E202" s="8"/>
      <c r="F202" s="8"/>
      <c r="G202" s="8"/>
      <c r="H202" s="6"/>
      <c r="I202" s="8"/>
      <c r="J202" s="34"/>
      <c r="K202" s="35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8" customHeight="1" x14ac:dyDescent="0.25">
      <c r="A203" s="8"/>
      <c r="B203" s="8"/>
      <c r="C203" s="8"/>
      <c r="D203" s="8"/>
      <c r="E203" s="8"/>
      <c r="F203" s="8"/>
      <c r="G203" s="8"/>
      <c r="H203" s="6"/>
      <c r="I203" s="8"/>
      <c r="J203" s="34"/>
      <c r="K203" s="35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8" customHeight="1" x14ac:dyDescent="0.25">
      <c r="A204" s="8"/>
      <c r="B204" s="8"/>
      <c r="C204" s="8"/>
      <c r="D204" s="8"/>
      <c r="E204" s="8"/>
      <c r="F204" s="8"/>
      <c r="G204" s="8"/>
      <c r="H204" s="6"/>
      <c r="I204" s="8"/>
      <c r="J204" s="34"/>
      <c r="K204" s="35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8" customHeight="1" x14ac:dyDescent="0.25">
      <c r="A205" s="8"/>
      <c r="B205" s="8"/>
      <c r="C205" s="8"/>
      <c r="D205" s="8"/>
      <c r="E205" s="8"/>
      <c r="F205" s="8"/>
      <c r="G205" s="8"/>
      <c r="H205" s="6"/>
      <c r="I205" s="8"/>
      <c r="J205" s="34"/>
      <c r="K205" s="35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8" customHeight="1" x14ac:dyDescent="0.25">
      <c r="A206" s="8"/>
      <c r="B206" s="8"/>
      <c r="C206" s="8"/>
      <c r="D206" s="8"/>
      <c r="E206" s="8"/>
      <c r="F206" s="8"/>
      <c r="G206" s="8"/>
      <c r="H206" s="6"/>
      <c r="I206" s="8"/>
      <c r="J206" s="34"/>
      <c r="K206" s="35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8" customHeight="1" x14ac:dyDescent="0.25">
      <c r="A207" s="8"/>
      <c r="B207" s="8"/>
      <c r="C207" s="8"/>
      <c r="D207" s="8"/>
      <c r="E207" s="8"/>
      <c r="F207" s="8"/>
      <c r="G207" s="8"/>
      <c r="H207" s="6"/>
      <c r="I207" s="8"/>
      <c r="J207" s="34"/>
      <c r="K207" s="35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8" customHeight="1" x14ac:dyDescent="0.25">
      <c r="A208" s="8"/>
      <c r="B208" s="8"/>
      <c r="C208" s="8"/>
      <c r="D208" s="8"/>
      <c r="E208" s="8"/>
      <c r="F208" s="8"/>
      <c r="G208" s="8"/>
      <c r="H208" s="6"/>
      <c r="I208" s="8"/>
      <c r="J208" s="34"/>
      <c r="K208" s="35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8" customHeight="1" x14ac:dyDescent="0.25">
      <c r="A209" s="8"/>
      <c r="B209" s="8"/>
      <c r="C209" s="8"/>
      <c r="D209" s="8"/>
      <c r="E209" s="8"/>
      <c r="F209" s="8"/>
      <c r="G209" s="8"/>
      <c r="H209" s="6"/>
      <c r="I209" s="8"/>
      <c r="J209" s="34"/>
      <c r="K209" s="35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8" customHeight="1" x14ac:dyDescent="0.25">
      <c r="A210" s="8"/>
      <c r="B210" s="8"/>
      <c r="C210" s="8"/>
      <c r="D210" s="8"/>
      <c r="E210" s="8"/>
      <c r="F210" s="8"/>
      <c r="G210" s="8"/>
      <c r="H210" s="6"/>
      <c r="I210" s="8"/>
      <c r="J210" s="34"/>
      <c r="K210" s="35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8" customHeight="1" x14ac:dyDescent="0.25">
      <c r="A211" s="8"/>
      <c r="B211" s="8"/>
      <c r="C211" s="8"/>
      <c r="D211" s="8"/>
      <c r="E211" s="8"/>
      <c r="F211" s="8"/>
      <c r="G211" s="8"/>
      <c r="H211" s="6"/>
      <c r="I211" s="8"/>
      <c r="J211" s="34"/>
      <c r="K211" s="35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8" customHeight="1" x14ac:dyDescent="0.25">
      <c r="A212" s="8"/>
      <c r="B212" s="8"/>
      <c r="C212" s="8"/>
      <c r="D212" s="8"/>
      <c r="E212" s="8"/>
      <c r="F212" s="8"/>
      <c r="G212" s="8"/>
      <c r="H212" s="6"/>
      <c r="I212" s="8"/>
      <c r="J212" s="34"/>
      <c r="K212" s="35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8" customHeight="1" x14ac:dyDescent="0.25">
      <c r="A213" s="8"/>
      <c r="B213" s="8"/>
      <c r="C213" s="8"/>
      <c r="D213" s="8"/>
      <c r="E213" s="8"/>
      <c r="F213" s="8"/>
      <c r="G213" s="8"/>
      <c r="H213" s="6"/>
      <c r="I213" s="8"/>
      <c r="J213" s="34"/>
      <c r="K213" s="35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8" customHeight="1" x14ac:dyDescent="0.25">
      <c r="A214" s="8"/>
      <c r="B214" s="8"/>
      <c r="C214" s="8"/>
      <c r="D214" s="8"/>
      <c r="E214" s="8"/>
      <c r="F214" s="8"/>
      <c r="G214" s="8"/>
      <c r="H214" s="6"/>
      <c r="I214" s="8"/>
      <c r="J214" s="34"/>
      <c r="K214" s="35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8" customHeight="1" x14ac:dyDescent="0.25">
      <c r="A215" s="8"/>
      <c r="B215" s="8"/>
      <c r="C215" s="8"/>
      <c r="D215" s="8"/>
      <c r="E215" s="8"/>
      <c r="F215" s="8"/>
      <c r="G215" s="8"/>
      <c r="H215" s="6"/>
      <c r="I215" s="8"/>
      <c r="J215" s="34"/>
      <c r="K215" s="35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8" customHeight="1" x14ac:dyDescent="0.25">
      <c r="A216" s="8"/>
      <c r="B216" s="8"/>
      <c r="C216" s="8"/>
      <c r="D216" s="8"/>
      <c r="E216" s="8"/>
      <c r="F216" s="8"/>
      <c r="G216" s="8"/>
      <c r="H216" s="6"/>
      <c r="I216" s="8"/>
      <c r="J216" s="34"/>
      <c r="K216" s="35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8" customHeight="1" x14ac:dyDescent="0.25">
      <c r="A217" s="8"/>
      <c r="B217" s="8"/>
      <c r="C217" s="8"/>
      <c r="D217" s="8"/>
      <c r="E217" s="8"/>
      <c r="F217" s="8"/>
      <c r="G217" s="8"/>
      <c r="H217" s="6"/>
      <c r="I217" s="8"/>
      <c r="J217" s="34"/>
      <c r="K217" s="35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8" customHeight="1" x14ac:dyDescent="0.25">
      <c r="A218" s="8"/>
      <c r="B218" s="8"/>
      <c r="C218" s="8"/>
      <c r="D218" s="8"/>
      <c r="E218" s="8"/>
      <c r="F218" s="8"/>
      <c r="G218" s="8"/>
      <c r="H218" s="6"/>
      <c r="I218" s="8"/>
      <c r="J218" s="34"/>
      <c r="K218" s="35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8" customHeight="1" x14ac:dyDescent="0.25">
      <c r="A219" s="8"/>
      <c r="B219" s="8"/>
      <c r="C219" s="8"/>
      <c r="D219" s="8"/>
      <c r="E219" s="8"/>
      <c r="F219" s="8"/>
      <c r="G219" s="8"/>
      <c r="H219" s="6"/>
      <c r="I219" s="8"/>
      <c r="J219" s="34"/>
      <c r="K219" s="35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8" customHeight="1" x14ac:dyDescent="0.25">
      <c r="A220" s="8"/>
      <c r="B220" s="8"/>
      <c r="C220" s="8"/>
      <c r="D220" s="8"/>
      <c r="E220" s="8"/>
      <c r="F220" s="8"/>
      <c r="G220" s="8"/>
      <c r="H220" s="6"/>
      <c r="I220" s="8"/>
      <c r="J220" s="34"/>
      <c r="K220" s="35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8" customHeight="1" x14ac:dyDescent="0.25">
      <c r="A221" s="8"/>
      <c r="B221" s="8"/>
      <c r="C221" s="8"/>
      <c r="D221" s="8"/>
      <c r="E221" s="8"/>
      <c r="F221" s="8"/>
      <c r="G221" s="8"/>
      <c r="H221" s="6"/>
      <c r="I221" s="8"/>
      <c r="J221" s="34"/>
      <c r="K221" s="35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8" customHeight="1" x14ac:dyDescent="0.25">
      <c r="A222" s="8"/>
      <c r="B222" s="8"/>
      <c r="C222" s="8"/>
      <c r="D222" s="8"/>
      <c r="E222" s="8"/>
      <c r="F222" s="8"/>
      <c r="G222" s="8"/>
      <c r="H222" s="6"/>
      <c r="I222" s="8"/>
      <c r="J222" s="34"/>
      <c r="K222" s="35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8" customHeight="1" x14ac:dyDescent="0.25">
      <c r="A223" s="8"/>
      <c r="B223" s="8"/>
      <c r="C223" s="8"/>
      <c r="D223" s="8"/>
      <c r="E223" s="8"/>
      <c r="F223" s="8"/>
      <c r="G223" s="8"/>
      <c r="H223" s="6"/>
      <c r="I223" s="8"/>
      <c r="J223" s="34"/>
      <c r="K223" s="35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8" customHeight="1" x14ac:dyDescent="0.25">
      <c r="A224" s="8"/>
      <c r="B224" s="8"/>
      <c r="C224" s="8"/>
      <c r="D224" s="8"/>
      <c r="E224" s="8"/>
      <c r="F224" s="8"/>
      <c r="G224" s="8"/>
      <c r="H224" s="6"/>
      <c r="I224" s="8"/>
      <c r="J224" s="34"/>
      <c r="K224" s="35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8" customHeight="1" x14ac:dyDescent="0.25">
      <c r="A225" s="8"/>
      <c r="B225" s="8"/>
      <c r="C225" s="8"/>
      <c r="D225" s="8"/>
      <c r="E225" s="8"/>
      <c r="F225" s="8"/>
      <c r="G225" s="8"/>
      <c r="H225" s="6"/>
      <c r="I225" s="8"/>
      <c r="J225" s="34"/>
      <c r="K225" s="35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8" customHeight="1" x14ac:dyDescent="0.25">
      <c r="A226" s="8"/>
      <c r="B226" s="8"/>
      <c r="C226" s="8"/>
      <c r="D226" s="8"/>
      <c r="E226" s="8"/>
      <c r="F226" s="8"/>
      <c r="G226" s="8"/>
      <c r="H226" s="6"/>
      <c r="I226" s="8"/>
      <c r="J226" s="34"/>
      <c r="K226" s="35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8" customHeight="1" x14ac:dyDescent="0.25">
      <c r="A227" s="8"/>
      <c r="B227" s="8"/>
      <c r="C227" s="8"/>
      <c r="D227" s="8"/>
      <c r="E227" s="8"/>
      <c r="F227" s="8"/>
      <c r="G227" s="8"/>
      <c r="H227" s="6"/>
      <c r="I227" s="8"/>
      <c r="J227" s="34"/>
      <c r="K227" s="35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8" customHeight="1" x14ac:dyDescent="0.25">
      <c r="A228" s="8"/>
      <c r="B228" s="8"/>
      <c r="C228" s="8"/>
      <c r="D228" s="8"/>
      <c r="E228" s="8"/>
      <c r="F228" s="8"/>
      <c r="G228" s="8"/>
      <c r="H228" s="6"/>
      <c r="I228" s="8"/>
      <c r="J228" s="34"/>
      <c r="K228" s="35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8" customHeight="1" x14ac:dyDescent="0.25">
      <c r="A229" s="8"/>
      <c r="B229" s="8"/>
      <c r="C229" s="8"/>
      <c r="D229" s="8"/>
      <c r="E229" s="8"/>
      <c r="F229" s="8"/>
      <c r="G229" s="8"/>
      <c r="H229" s="6"/>
      <c r="I229" s="8"/>
      <c r="J229" s="34"/>
      <c r="K229" s="35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8" customHeight="1" x14ac:dyDescent="0.25">
      <c r="A230" s="8"/>
      <c r="B230" s="8"/>
      <c r="C230" s="8"/>
      <c r="D230" s="8"/>
      <c r="E230" s="8"/>
      <c r="F230" s="8"/>
      <c r="G230" s="8"/>
      <c r="H230" s="6"/>
      <c r="I230" s="8"/>
      <c r="J230" s="34"/>
      <c r="K230" s="35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8" customHeight="1" x14ac:dyDescent="0.25">
      <c r="A231" s="8"/>
      <c r="B231" s="8"/>
      <c r="C231" s="8"/>
      <c r="D231" s="8"/>
      <c r="E231" s="8"/>
      <c r="F231" s="8"/>
      <c r="G231" s="8"/>
      <c r="H231" s="6"/>
      <c r="I231" s="8"/>
      <c r="J231" s="34"/>
      <c r="K231" s="35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8" customHeight="1" x14ac:dyDescent="0.25">
      <c r="A232" s="8"/>
      <c r="B232" s="8"/>
      <c r="C232" s="8"/>
      <c r="D232" s="8"/>
      <c r="E232" s="8"/>
      <c r="F232" s="8"/>
      <c r="G232" s="8"/>
      <c r="H232" s="6"/>
      <c r="I232" s="8"/>
      <c r="J232" s="34"/>
      <c r="K232" s="35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8" customHeight="1" x14ac:dyDescent="0.25">
      <c r="A233" s="8"/>
      <c r="B233" s="8"/>
      <c r="C233" s="8"/>
      <c r="D233" s="8"/>
      <c r="E233" s="8"/>
      <c r="F233" s="8"/>
      <c r="G233" s="8"/>
      <c r="H233" s="6"/>
      <c r="I233" s="8"/>
      <c r="J233" s="34"/>
      <c r="K233" s="35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8" customHeight="1" x14ac:dyDescent="0.25">
      <c r="A234" s="8"/>
      <c r="B234" s="8"/>
      <c r="C234" s="8"/>
      <c r="D234" s="8"/>
      <c r="E234" s="8"/>
      <c r="F234" s="8"/>
      <c r="G234" s="8"/>
      <c r="H234" s="6"/>
      <c r="I234" s="8"/>
      <c r="J234" s="34"/>
      <c r="K234" s="35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8" customHeight="1" x14ac:dyDescent="0.25">
      <c r="A235" s="8"/>
      <c r="B235" s="8"/>
      <c r="C235" s="8"/>
      <c r="D235" s="8"/>
      <c r="E235" s="8"/>
      <c r="F235" s="8"/>
      <c r="G235" s="8"/>
      <c r="H235" s="6"/>
      <c r="I235" s="8"/>
      <c r="J235" s="34"/>
      <c r="K235" s="35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8" customHeight="1" x14ac:dyDescent="0.25">
      <c r="A236" s="8"/>
      <c r="B236" s="8"/>
      <c r="C236" s="8"/>
      <c r="D236" s="8"/>
      <c r="E236" s="8"/>
      <c r="F236" s="8"/>
      <c r="G236" s="8"/>
      <c r="H236" s="6"/>
      <c r="I236" s="8"/>
      <c r="J236" s="34"/>
      <c r="K236" s="35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8" customHeight="1" x14ac:dyDescent="0.25">
      <c r="A237" s="8"/>
      <c r="B237" s="8"/>
      <c r="C237" s="8"/>
      <c r="D237" s="8"/>
      <c r="E237" s="8"/>
      <c r="F237" s="8"/>
      <c r="G237" s="8"/>
      <c r="H237" s="6"/>
      <c r="I237" s="8"/>
      <c r="J237" s="34"/>
      <c r="K237" s="35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8" customHeight="1" x14ac:dyDescent="0.25">
      <c r="A238" s="8"/>
      <c r="B238" s="8"/>
      <c r="C238" s="8"/>
      <c r="D238" s="8"/>
      <c r="E238" s="8"/>
      <c r="F238" s="8"/>
      <c r="G238" s="8"/>
      <c r="H238" s="6"/>
      <c r="I238" s="8"/>
      <c r="J238" s="34"/>
      <c r="K238" s="35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8" customHeight="1" x14ac:dyDescent="0.25">
      <c r="A239" s="8"/>
      <c r="B239" s="8"/>
      <c r="C239" s="8"/>
      <c r="D239" s="8"/>
      <c r="E239" s="8"/>
      <c r="F239" s="8"/>
      <c r="G239" s="8"/>
      <c r="H239" s="6"/>
      <c r="I239" s="8"/>
      <c r="J239" s="34"/>
      <c r="K239" s="35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8" customHeight="1" x14ac:dyDescent="0.25">
      <c r="A240" s="8"/>
      <c r="B240" s="8"/>
      <c r="C240" s="8"/>
      <c r="D240" s="8"/>
      <c r="E240" s="8"/>
      <c r="F240" s="8"/>
      <c r="G240" s="8"/>
      <c r="H240" s="6"/>
      <c r="I240" s="8"/>
      <c r="J240" s="34"/>
      <c r="K240" s="35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8" customHeight="1" x14ac:dyDescent="0.25">
      <c r="A241" s="8"/>
      <c r="B241" s="8"/>
      <c r="C241" s="8"/>
      <c r="D241" s="8"/>
      <c r="E241" s="8"/>
      <c r="F241" s="8"/>
      <c r="G241" s="8"/>
      <c r="H241" s="6"/>
      <c r="I241" s="8"/>
      <c r="J241" s="34"/>
      <c r="K241" s="35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8" customHeight="1" x14ac:dyDescent="0.25">
      <c r="A242" s="8"/>
      <c r="B242" s="8"/>
      <c r="C242" s="8"/>
      <c r="D242" s="8"/>
      <c r="E242" s="8"/>
      <c r="F242" s="8"/>
      <c r="G242" s="8"/>
      <c r="H242" s="6"/>
      <c r="I242" s="8"/>
      <c r="J242" s="34"/>
      <c r="K242" s="35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8" customHeight="1" x14ac:dyDescent="0.25">
      <c r="A243" s="8"/>
      <c r="B243" s="8"/>
      <c r="C243" s="8"/>
      <c r="D243" s="8"/>
      <c r="E243" s="8"/>
      <c r="F243" s="8"/>
      <c r="G243" s="8"/>
      <c r="H243" s="6"/>
      <c r="I243" s="8"/>
      <c r="J243" s="34"/>
      <c r="K243" s="35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8" customHeight="1" x14ac:dyDescent="0.25">
      <c r="A244" s="8"/>
      <c r="B244" s="8"/>
      <c r="C244" s="8"/>
      <c r="D244" s="8"/>
      <c r="E244" s="8"/>
      <c r="F244" s="8"/>
      <c r="G244" s="8"/>
      <c r="H244" s="6"/>
      <c r="I244" s="8"/>
      <c r="J244" s="34"/>
      <c r="K244" s="35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8" customHeight="1" x14ac:dyDescent="0.25">
      <c r="A245" s="8"/>
      <c r="B245" s="8"/>
      <c r="C245" s="8"/>
      <c r="D245" s="8"/>
      <c r="E245" s="8"/>
      <c r="F245" s="8"/>
      <c r="G245" s="8"/>
      <c r="H245" s="6"/>
      <c r="I245" s="8"/>
      <c r="J245" s="34"/>
      <c r="K245" s="35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8" customHeight="1" x14ac:dyDescent="0.25">
      <c r="A246" s="8"/>
      <c r="B246" s="8"/>
      <c r="C246" s="8"/>
      <c r="D246" s="8"/>
      <c r="E246" s="8"/>
      <c r="F246" s="8"/>
      <c r="G246" s="8"/>
      <c r="H246" s="6"/>
      <c r="I246" s="8"/>
      <c r="J246" s="34"/>
      <c r="K246" s="35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8" customHeight="1" x14ac:dyDescent="0.25">
      <c r="A247" s="8"/>
      <c r="B247" s="8"/>
      <c r="C247" s="8"/>
      <c r="D247" s="8"/>
      <c r="E247" s="8"/>
      <c r="F247" s="8"/>
      <c r="G247" s="8"/>
      <c r="H247" s="6"/>
      <c r="I247" s="8"/>
      <c r="J247" s="34"/>
      <c r="K247" s="35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8" customHeight="1" x14ac:dyDescent="0.25">
      <c r="A248" s="8"/>
      <c r="B248" s="8"/>
      <c r="C248" s="8"/>
      <c r="D248" s="8"/>
      <c r="E248" s="8"/>
      <c r="F248" s="8"/>
      <c r="G248" s="8"/>
      <c r="H248" s="6"/>
      <c r="I248" s="8"/>
      <c r="J248" s="34"/>
      <c r="K248" s="35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8" customHeight="1" x14ac:dyDescent="0.25">
      <c r="A249" s="8"/>
      <c r="B249" s="8"/>
      <c r="C249" s="8"/>
      <c r="D249" s="8"/>
      <c r="E249" s="8"/>
      <c r="F249" s="8"/>
      <c r="G249" s="8"/>
      <c r="H249" s="6"/>
      <c r="I249" s="8"/>
      <c r="J249" s="34"/>
      <c r="K249" s="35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8" customHeight="1" x14ac:dyDescent="0.25">
      <c r="A250" s="8"/>
      <c r="B250" s="8"/>
      <c r="C250" s="8"/>
      <c r="D250" s="8"/>
      <c r="E250" s="8"/>
      <c r="F250" s="8"/>
      <c r="G250" s="8"/>
      <c r="H250" s="6"/>
      <c r="I250" s="8"/>
      <c r="J250" s="34"/>
      <c r="K250" s="35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8" customHeight="1" x14ac:dyDescent="0.25">
      <c r="A251" s="8"/>
      <c r="B251" s="8"/>
      <c r="C251" s="8"/>
      <c r="D251" s="8"/>
      <c r="E251" s="8"/>
      <c r="F251" s="8"/>
      <c r="G251" s="8"/>
      <c r="H251" s="6"/>
      <c r="I251" s="8"/>
      <c r="J251" s="34"/>
      <c r="K251" s="35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8" customHeight="1" x14ac:dyDescent="0.25">
      <c r="A252" s="8"/>
      <c r="B252" s="8"/>
      <c r="C252" s="8"/>
      <c r="D252" s="8"/>
      <c r="E252" s="8"/>
      <c r="F252" s="8"/>
      <c r="G252" s="8"/>
      <c r="H252" s="6"/>
      <c r="I252" s="8"/>
      <c r="J252" s="34"/>
      <c r="K252" s="35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8" customHeight="1" x14ac:dyDescent="0.25">
      <c r="A253" s="8"/>
      <c r="B253" s="8"/>
      <c r="C253" s="8"/>
      <c r="D253" s="8"/>
      <c r="E253" s="8"/>
      <c r="F253" s="8"/>
      <c r="G253" s="8"/>
      <c r="H253" s="6"/>
      <c r="I253" s="8"/>
      <c r="J253" s="34"/>
      <c r="K253" s="35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8" customHeight="1" x14ac:dyDescent="0.25">
      <c r="A254" s="8"/>
      <c r="B254" s="8"/>
      <c r="C254" s="8"/>
      <c r="D254" s="8"/>
      <c r="E254" s="8"/>
      <c r="F254" s="8"/>
      <c r="G254" s="8"/>
      <c r="H254" s="6"/>
      <c r="I254" s="8"/>
      <c r="J254" s="34"/>
      <c r="K254" s="35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8" customHeight="1" x14ac:dyDescent="0.25">
      <c r="A255" s="8"/>
      <c r="B255" s="8"/>
      <c r="C255" s="8"/>
      <c r="D255" s="8"/>
      <c r="E255" s="8"/>
      <c r="F255" s="8"/>
      <c r="G255" s="8"/>
      <c r="H255" s="6"/>
      <c r="I255" s="8"/>
      <c r="J255" s="34"/>
      <c r="K255" s="35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8" customHeight="1" x14ac:dyDescent="0.25">
      <c r="A256" s="8"/>
      <c r="B256" s="8"/>
      <c r="C256" s="8"/>
      <c r="D256" s="8"/>
      <c r="E256" s="8"/>
      <c r="F256" s="8"/>
      <c r="G256" s="8"/>
      <c r="H256" s="6"/>
      <c r="I256" s="8"/>
      <c r="J256" s="34"/>
      <c r="K256" s="35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8" customHeight="1" x14ac:dyDescent="0.25">
      <c r="A257" s="8"/>
      <c r="B257" s="8"/>
      <c r="C257" s="8"/>
      <c r="D257" s="8"/>
      <c r="E257" s="8"/>
      <c r="F257" s="8"/>
      <c r="G257" s="8"/>
      <c r="H257" s="6"/>
      <c r="I257" s="8"/>
      <c r="J257" s="34"/>
      <c r="K257" s="35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8" customHeight="1" x14ac:dyDescent="0.25">
      <c r="A258" s="8"/>
      <c r="B258" s="8"/>
      <c r="C258" s="8"/>
      <c r="D258" s="8"/>
      <c r="E258" s="8"/>
      <c r="F258" s="8"/>
      <c r="G258" s="8"/>
      <c r="H258" s="6"/>
      <c r="I258" s="8"/>
      <c r="J258" s="34"/>
      <c r="K258" s="35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8" customHeight="1" x14ac:dyDescent="0.25">
      <c r="A259" s="8"/>
      <c r="B259" s="8"/>
      <c r="C259" s="8"/>
      <c r="D259" s="8"/>
      <c r="E259" s="8"/>
      <c r="F259" s="8"/>
      <c r="G259" s="8"/>
      <c r="H259" s="6"/>
      <c r="I259" s="8"/>
      <c r="J259" s="34"/>
      <c r="K259" s="35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8" customHeight="1" x14ac:dyDescent="0.25">
      <c r="A260" s="8"/>
      <c r="B260" s="8"/>
      <c r="C260" s="8"/>
      <c r="D260" s="8"/>
      <c r="E260" s="8"/>
      <c r="F260" s="8"/>
      <c r="G260" s="8"/>
      <c r="H260" s="6"/>
      <c r="I260" s="8"/>
      <c r="J260" s="34"/>
      <c r="K260" s="35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8" customHeight="1" x14ac:dyDescent="0.25">
      <c r="A261" s="8"/>
      <c r="B261" s="8"/>
      <c r="C261" s="8"/>
      <c r="D261" s="8"/>
      <c r="E261" s="8"/>
      <c r="F261" s="8"/>
      <c r="G261" s="8"/>
      <c r="H261" s="6"/>
      <c r="I261" s="8"/>
      <c r="J261" s="34"/>
      <c r="K261" s="35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8" customHeight="1" x14ac:dyDescent="0.25">
      <c r="A262" s="8"/>
      <c r="B262" s="8"/>
      <c r="C262" s="8"/>
      <c r="D262" s="8"/>
      <c r="E262" s="8"/>
      <c r="F262" s="8"/>
      <c r="G262" s="8"/>
      <c r="H262" s="6"/>
      <c r="I262" s="8"/>
      <c r="J262" s="34"/>
      <c r="K262" s="35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8" customHeight="1" x14ac:dyDescent="0.25">
      <c r="A263" s="8"/>
      <c r="B263" s="8"/>
      <c r="C263" s="8"/>
      <c r="D263" s="8"/>
      <c r="E263" s="8"/>
      <c r="F263" s="8"/>
      <c r="G263" s="8"/>
      <c r="H263" s="6"/>
      <c r="I263" s="8"/>
      <c r="J263" s="34"/>
      <c r="K263" s="35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8" customHeight="1" x14ac:dyDescent="0.25">
      <c r="A264" s="8"/>
      <c r="B264" s="8"/>
      <c r="C264" s="8"/>
      <c r="D264" s="8"/>
      <c r="E264" s="8"/>
      <c r="F264" s="8"/>
      <c r="G264" s="8"/>
      <c r="H264" s="6"/>
      <c r="I264" s="8"/>
      <c r="J264" s="34"/>
      <c r="K264" s="35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8" customHeight="1" x14ac:dyDescent="0.25">
      <c r="A265" s="8"/>
      <c r="B265" s="8"/>
      <c r="C265" s="8"/>
      <c r="D265" s="8"/>
      <c r="E265" s="8"/>
      <c r="F265" s="8"/>
      <c r="G265" s="8"/>
      <c r="H265" s="6"/>
      <c r="I265" s="8"/>
      <c r="J265" s="34"/>
      <c r="K265" s="35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8" customHeight="1" x14ac:dyDescent="0.25">
      <c r="A266" s="8"/>
      <c r="B266" s="8"/>
      <c r="C266" s="8"/>
      <c r="D266" s="8"/>
      <c r="E266" s="8"/>
      <c r="F266" s="8"/>
      <c r="G266" s="8"/>
      <c r="H266" s="6"/>
      <c r="I266" s="8"/>
      <c r="J266" s="34"/>
      <c r="K266" s="35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8" customHeight="1" x14ac:dyDescent="0.25">
      <c r="A267" s="8"/>
      <c r="B267" s="8"/>
      <c r="C267" s="8"/>
      <c r="D267" s="8"/>
      <c r="E267" s="8"/>
      <c r="F267" s="8"/>
      <c r="G267" s="8"/>
      <c r="H267" s="6"/>
      <c r="I267" s="8"/>
      <c r="J267" s="34"/>
      <c r="K267" s="35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8" customHeight="1" x14ac:dyDescent="0.25">
      <c r="A268" s="8"/>
      <c r="B268" s="8"/>
      <c r="C268" s="8"/>
      <c r="D268" s="8"/>
      <c r="E268" s="8"/>
      <c r="F268" s="8"/>
      <c r="G268" s="8"/>
      <c r="H268" s="6"/>
      <c r="I268" s="8"/>
      <c r="J268" s="34"/>
      <c r="K268" s="35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8" customHeight="1" x14ac:dyDescent="0.25">
      <c r="A269" s="8"/>
      <c r="B269" s="8"/>
      <c r="C269" s="8"/>
      <c r="D269" s="8"/>
      <c r="E269" s="8"/>
      <c r="F269" s="8"/>
      <c r="G269" s="8"/>
      <c r="H269" s="6"/>
      <c r="I269" s="8"/>
      <c r="J269" s="34"/>
      <c r="K269" s="35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8" customHeight="1" x14ac:dyDescent="0.25">
      <c r="A270" s="8"/>
      <c r="B270" s="8"/>
      <c r="C270" s="8"/>
      <c r="D270" s="8"/>
      <c r="E270" s="8"/>
      <c r="F270" s="8"/>
      <c r="G270" s="8"/>
      <c r="H270" s="6"/>
      <c r="I270" s="8"/>
      <c r="J270" s="34"/>
      <c r="K270" s="35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8" customHeight="1" x14ac:dyDescent="0.25">
      <c r="A271" s="8"/>
      <c r="B271" s="8"/>
      <c r="C271" s="8"/>
      <c r="D271" s="8"/>
      <c r="E271" s="8"/>
      <c r="F271" s="8"/>
      <c r="G271" s="8"/>
      <c r="H271" s="6"/>
      <c r="I271" s="8"/>
      <c r="J271" s="34"/>
      <c r="K271" s="35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8" customHeight="1" x14ac:dyDescent="0.25">
      <c r="A272" s="8"/>
      <c r="B272" s="8"/>
      <c r="C272" s="8"/>
      <c r="D272" s="8"/>
      <c r="E272" s="8"/>
      <c r="F272" s="8"/>
      <c r="G272" s="8"/>
      <c r="H272" s="6"/>
      <c r="I272" s="8"/>
      <c r="J272" s="34"/>
      <c r="K272" s="35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8" customHeight="1" x14ac:dyDescent="0.25">
      <c r="A273" s="8"/>
      <c r="B273" s="8"/>
      <c r="C273" s="8"/>
      <c r="D273" s="8"/>
      <c r="E273" s="8"/>
      <c r="F273" s="8"/>
      <c r="G273" s="8"/>
      <c r="H273" s="6"/>
      <c r="I273" s="8"/>
      <c r="J273" s="34"/>
      <c r="K273" s="35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8" customHeight="1" x14ac:dyDescent="0.25">
      <c r="A274" s="8"/>
      <c r="B274" s="8"/>
      <c r="C274" s="8"/>
      <c r="D274" s="8"/>
      <c r="E274" s="8"/>
      <c r="F274" s="8"/>
      <c r="G274" s="8"/>
      <c r="H274" s="6"/>
      <c r="I274" s="8"/>
      <c r="J274" s="34"/>
      <c r="K274" s="35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8" customHeight="1" x14ac:dyDescent="0.25">
      <c r="A275" s="8"/>
      <c r="B275" s="8"/>
      <c r="C275" s="8"/>
      <c r="D275" s="8"/>
      <c r="E275" s="8"/>
      <c r="F275" s="8"/>
      <c r="G275" s="8"/>
      <c r="H275" s="6"/>
      <c r="I275" s="8"/>
      <c r="J275" s="34"/>
      <c r="K275" s="35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8" customHeight="1" x14ac:dyDescent="0.25">
      <c r="A276" s="8"/>
      <c r="B276" s="8"/>
      <c r="C276" s="8"/>
      <c r="D276" s="8"/>
      <c r="E276" s="8"/>
      <c r="F276" s="8"/>
      <c r="G276" s="8"/>
      <c r="H276" s="6"/>
      <c r="I276" s="8"/>
      <c r="J276" s="34"/>
      <c r="K276" s="35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8" customHeight="1" x14ac:dyDescent="0.25">
      <c r="A277" s="8"/>
      <c r="B277" s="8"/>
      <c r="C277" s="8"/>
      <c r="D277" s="8"/>
      <c r="E277" s="8"/>
      <c r="F277" s="8"/>
      <c r="G277" s="8"/>
      <c r="H277" s="6"/>
      <c r="I277" s="8"/>
      <c r="J277" s="34"/>
      <c r="K277" s="35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8" customHeight="1" x14ac:dyDescent="0.25">
      <c r="A278" s="8"/>
      <c r="B278" s="8"/>
      <c r="C278" s="8"/>
      <c r="D278" s="8"/>
      <c r="E278" s="8"/>
      <c r="F278" s="8"/>
      <c r="G278" s="8"/>
      <c r="H278" s="6"/>
      <c r="I278" s="8"/>
      <c r="J278" s="34"/>
      <c r="K278" s="35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8" customHeight="1" x14ac:dyDescent="0.25">
      <c r="A279" s="8"/>
      <c r="B279" s="8"/>
      <c r="C279" s="8"/>
      <c r="D279" s="8"/>
      <c r="E279" s="8"/>
      <c r="F279" s="8"/>
      <c r="G279" s="8"/>
      <c r="H279" s="6"/>
      <c r="I279" s="8"/>
      <c r="J279" s="34"/>
      <c r="K279" s="35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8" customHeight="1" x14ac:dyDescent="0.25">
      <c r="A280" s="8"/>
      <c r="B280" s="8"/>
      <c r="C280" s="8"/>
      <c r="D280" s="8"/>
      <c r="E280" s="8"/>
      <c r="F280" s="8"/>
      <c r="G280" s="8"/>
      <c r="H280" s="6"/>
      <c r="I280" s="8"/>
      <c r="J280" s="34"/>
      <c r="K280" s="35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8" customHeight="1" x14ac:dyDescent="0.25">
      <c r="A281" s="8"/>
      <c r="B281" s="8"/>
      <c r="C281" s="8"/>
      <c r="D281" s="8"/>
      <c r="E281" s="8"/>
      <c r="F281" s="8"/>
      <c r="G281" s="8"/>
      <c r="H281" s="6"/>
      <c r="I281" s="8"/>
      <c r="J281" s="34"/>
      <c r="K281" s="35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8" customHeight="1" x14ac:dyDescent="0.25">
      <c r="A282" s="8"/>
      <c r="B282" s="8"/>
      <c r="C282" s="8"/>
      <c r="D282" s="8"/>
      <c r="E282" s="8"/>
      <c r="F282" s="8"/>
      <c r="G282" s="8"/>
      <c r="H282" s="6"/>
      <c r="I282" s="8"/>
      <c r="J282" s="34"/>
      <c r="K282" s="35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8" customHeight="1" x14ac:dyDescent="0.25">
      <c r="A283" s="8"/>
      <c r="B283" s="8"/>
      <c r="C283" s="8"/>
      <c r="D283" s="8"/>
      <c r="E283" s="8"/>
      <c r="F283" s="8"/>
      <c r="G283" s="8"/>
      <c r="H283" s="6"/>
      <c r="I283" s="8"/>
      <c r="J283" s="34"/>
      <c r="K283" s="35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8" customHeight="1" x14ac:dyDescent="0.25">
      <c r="A284" s="8"/>
      <c r="B284" s="8"/>
      <c r="C284" s="8"/>
      <c r="D284" s="8"/>
      <c r="E284" s="8"/>
      <c r="F284" s="8"/>
      <c r="G284" s="8"/>
      <c r="H284" s="6"/>
      <c r="I284" s="8"/>
      <c r="J284" s="34"/>
      <c r="K284" s="35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8" customHeight="1" x14ac:dyDescent="0.25">
      <c r="A285" s="8"/>
      <c r="B285" s="8"/>
      <c r="C285" s="8"/>
      <c r="D285" s="8"/>
      <c r="E285" s="8"/>
      <c r="F285" s="8"/>
      <c r="G285" s="8"/>
      <c r="H285" s="6"/>
      <c r="I285" s="8"/>
      <c r="J285" s="34"/>
      <c r="K285" s="35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8" customHeight="1" x14ac:dyDescent="0.25">
      <c r="A286" s="8"/>
      <c r="B286" s="8"/>
      <c r="C286" s="8"/>
      <c r="D286" s="8"/>
      <c r="E286" s="8"/>
      <c r="F286" s="8"/>
      <c r="G286" s="8"/>
      <c r="H286" s="6"/>
      <c r="I286" s="8"/>
      <c r="J286" s="34"/>
      <c r="K286" s="35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8" customHeight="1" x14ac:dyDescent="0.25">
      <c r="A287" s="8"/>
      <c r="B287" s="8"/>
      <c r="C287" s="8"/>
      <c r="D287" s="8"/>
      <c r="E287" s="8"/>
      <c r="F287" s="8"/>
      <c r="G287" s="8"/>
      <c r="H287" s="6"/>
      <c r="I287" s="8"/>
      <c r="J287" s="34"/>
      <c r="K287" s="35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8" customHeight="1" x14ac:dyDescent="0.25">
      <c r="A288" s="8"/>
      <c r="B288" s="8"/>
      <c r="C288" s="8"/>
      <c r="D288" s="8"/>
      <c r="E288" s="8"/>
      <c r="F288" s="8"/>
      <c r="G288" s="8"/>
      <c r="H288" s="6"/>
      <c r="I288" s="8"/>
      <c r="J288" s="34"/>
      <c r="K288" s="35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8" customHeight="1" x14ac:dyDescent="0.25">
      <c r="A289" s="8"/>
      <c r="B289" s="8"/>
      <c r="C289" s="8"/>
      <c r="D289" s="8"/>
      <c r="E289" s="8"/>
      <c r="F289" s="8"/>
      <c r="G289" s="8"/>
      <c r="H289" s="6"/>
      <c r="I289" s="8"/>
      <c r="J289" s="34"/>
      <c r="K289" s="35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8" customHeight="1" x14ac:dyDescent="0.25">
      <c r="A290" s="8"/>
      <c r="B290" s="8"/>
      <c r="C290" s="8"/>
      <c r="D290" s="8"/>
      <c r="E290" s="8"/>
      <c r="F290" s="8"/>
      <c r="G290" s="8"/>
      <c r="H290" s="6"/>
      <c r="I290" s="8"/>
      <c r="J290" s="34"/>
      <c r="K290" s="35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8" customHeight="1" x14ac:dyDescent="0.25">
      <c r="A291" s="8"/>
      <c r="B291" s="8"/>
      <c r="C291" s="8"/>
      <c r="D291" s="8"/>
      <c r="E291" s="8"/>
      <c r="F291" s="8"/>
      <c r="G291" s="8"/>
      <c r="H291" s="6"/>
      <c r="I291" s="8"/>
      <c r="J291" s="34"/>
      <c r="K291" s="35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8" customHeight="1" x14ac:dyDescent="0.25">
      <c r="A292" s="8"/>
      <c r="B292" s="8"/>
      <c r="C292" s="8"/>
      <c r="D292" s="8"/>
      <c r="E292" s="8"/>
      <c r="F292" s="8"/>
      <c r="G292" s="8"/>
      <c r="H292" s="6"/>
      <c r="I292" s="8"/>
      <c r="J292" s="34"/>
      <c r="K292" s="35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8" customHeight="1" x14ac:dyDescent="0.25">
      <c r="A293" s="8"/>
      <c r="B293" s="8"/>
      <c r="C293" s="8"/>
      <c r="D293" s="8"/>
      <c r="E293" s="8"/>
      <c r="F293" s="8"/>
      <c r="G293" s="8"/>
      <c r="H293" s="6"/>
      <c r="I293" s="8"/>
      <c r="J293" s="34"/>
      <c r="K293" s="35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8" customHeight="1" x14ac:dyDescent="0.25">
      <c r="A294" s="8"/>
      <c r="B294" s="8"/>
      <c r="C294" s="8"/>
      <c r="D294" s="8"/>
      <c r="E294" s="8"/>
      <c r="F294" s="8"/>
      <c r="G294" s="8"/>
      <c r="H294" s="6"/>
      <c r="I294" s="8"/>
      <c r="J294" s="34"/>
      <c r="K294" s="35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8" customHeight="1" x14ac:dyDescent="0.25">
      <c r="A295" s="8"/>
      <c r="B295" s="8"/>
      <c r="C295" s="8"/>
      <c r="D295" s="8"/>
      <c r="E295" s="8"/>
      <c r="F295" s="8"/>
      <c r="G295" s="8"/>
      <c r="H295" s="6"/>
      <c r="I295" s="8"/>
      <c r="J295" s="34"/>
      <c r="K295" s="35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8" customHeight="1" x14ac:dyDescent="0.25">
      <c r="A296" s="8"/>
      <c r="B296" s="8"/>
      <c r="C296" s="8"/>
      <c r="D296" s="8"/>
      <c r="E296" s="8"/>
      <c r="F296" s="8"/>
      <c r="G296" s="8"/>
      <c r="H296" s="6"/>
      <c r="I296" s="8"/>
      <c r="J296" s="34"/>
      <c r="K296" s="35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8" customHeight="1" x14ac:dyDescent="0.25">
      <c r="A297" s="8"/>
      <c r="B297" s="8"/>
      <c r="C297" s="8"/>
      <c r="D297" s="8"/>
      <c r="E297" s="8"/>
      <c r="F297" s="8"/>
      <c r="G297" s="8"/>
      <c r="H297" s="6"/>
      <c r="I297" s="8"/>
      <c r="J297" s="34"/>
      <c r="K297" s="35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8" customHeight="1" x14ac:dyDescent="0.25">
      <c r="A298" s="8"/>
      <c r="B298" s="8"/>
      <c r="C298" s="8"/>
      <c r="D298" s="8"/>
      <c r="E298" s="8"/>
      <c r="F298" s="8"/>
      <c r="G298" s="8"/>
      <c r="H298" s="6"/>
      <c r="I298" s="8"/>
      <c r="J298" s="34"/>
      <c r="K298" s="35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8" customHeight="1" x14ac:dyDescent="0.25">
      <c r="A299" s="8"/>
      <c r="B299" s="8"/>
      <c r="C299" s="8"/>
      <c r="D299" s="8"/>
      <c r="E299" s="8"/>
      <c r="F299" s="8"/>
      <c r="G299" s="8"/>
      <c r="H299" s="6"/>
      <c r="I299" s="8"/>
      <c r="J299" s="34"/>
      <c r="K299" s="35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8" customHeight="1" x14ac:dyDescent="0.25">
      <c r="A300" s="8"/>
      <c r="B300" s="8"/>
      <c r="C300" s="8"/>
      <c r="D300" s="8"/>
      <c r="E300" s="8"/>
      <c r="F300" s="8"/>
      <c r="G300" s="8"/>
      <c r="H300" s="6"/>
      <c r="I300" s="8"/>
      <c r="J300" s="34"/>
      <c r="K300" s="35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8" customHeight="1" x14ac:dyDescent="0.25">
      <c r="A301" s="8"/>
      <c r="B301" s="8"/>
      <c r="C301" s="8"/>
      <c r="D301" s="8"/>
      <c r="E301" s="8"/>
      <c r="F301" s="8"/>
      <c r="G301" s="8"/>
      <c r="H301" s="6"/>
      <c r="I301" s="8"/>
      <c r="J301" s="34"/>
      <c r="K301" s="35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8" customHeight="1" x14ac:dyDescent="0.25">
      <c r="A302" s="8"/>
      <c r="B302" s="8"/>
      <c r="C302" s="8"/>
      <c r="D302" s="8"/>
      <c r="E302" s="8"/>
      <c r="F302" s="8"/>
      <c r="G302" s="8"/>
      <c r="H302" s="6"/>
      <c r="I302" s="8"/>
      <c r="J302" s="34"/>
      <c r="K302" s="35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8" customHeight="1" x14ac:dyDescent="0.25">
      <c r="A303" s="8"/>
      <c r="B303" s="8"/>
      <c r="C303" s="8"/>
      <c r="D303" s="8"/>
      <c r="E303" s="8"/>
      <c r="F303" s="8"/>
      <c r="G303" s="8"/>
      <c r="H303" s="6"/>
      <c r="I303" s="8"/>
      <c r="J303" s="34"/>
      <c r="K303" s="35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8" customHeight="1" x14ac:dyDescent="0.25">
      <c r="A304" s="8"/>
      <c r="B304" s="8"/>
      <c r="C304" s="8"/>
      <c r="D304" s="8"/>
      <c r="E304" s="8"/>
      <c r="F304" s="8"/>
      <c r="G304" s="8"/>
      <c r="H304" s="6"/>
      <c r="I304" s="8"/>
      <c r="J304" s="34"/>
      <c r="K304" s="35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8" customHeight="1" x14ac:dyDescent="0.25">
      <c r="A305" s="8"/>
      <c r="B305" s="8"/>
      <c r="C305" s="8"/>
      <c r="D305" s="8"/>
      <c r="E305" s="8"/>
      <c r="F305" s="8"/>
      <c r="G305" s="8"/>
      <c r="H305" s="6"/>
      <c r="I305" s="8"/>
      <c r="J305" s="34"/>
      <c r="K305" s="35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8" customHeight="1" x14ac:dyDescent="0.25">
      <c r="A306" s="8"/>
      <c r="B306" s="8"/>
      <c r="C306" s="8"/>
      <c r="D306" s="8"/>
      <c r="E306" s="8"/>
      <c r="F306" s="8"/>
      <c r="G306" s="8"/>
      <c r="H306" s="6"/>
      <c r="I306" s="8"/>
      <c r="J306" s="34"/>
      <c r="K306" s="35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8" customHeight="1" x14ac:dyDescent="0.25">
      <c r="A307" s="8"/>
      <c r="B307" s="8"/>
      <c r="C307" s="8"/>
      <c r="D307" s="8"/>
      <c r="E307" s="8"/>
      <c r="F307" s="8"/>
      <c r="G307" s="8"/>
      <c r="H307" s="6"/>
      <c r="I307" s="8"/>
      <c r="J307" s="34"/>
      <c r="K307" s="35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8" customHeight="1" x14ac:dyDescent="0.25">
      <c r="A308" s="8"/>
      <c r="B308" s="8"/>
      <c r="C308" s="8"/>
      <c r="D308" s="8"/>
      <c r="E308" s="8"/>
      <c r="F308" s="8"/>
      <c r="G308" s="8"/>
      <c r="H308" s="6"/>
      <c r="I308" s="8"/>
      <c r="J308" s="34"/>
      <c r="K308" s="35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8" customHeight="1" x14ac:dyDescent="0.25">
      <c r="A309" s="8"/>
      <c r="B309" s="8"/>
      <c r="C309" s="8"/>
      <c r="D309" s="8"/>
      <c r="E309" s="8"/>
      <c r="F309" s="8"/>
      <c r="G309" s="8"/>
      <c r="H309" s="6"/>
      <c r="I309" s="8"/>
      <c r="J309" s="34"/>
      <c r="K309" s="35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8" customHeight="1" x14ac:dyDescent="0.25">
      <c r="A310" s="8"/>
      <c r="B310" s="8"/>
      <c r="C310" s="8"/>
      <c r="D310" s="8"/>
      <c r="E310" s="8"/>
      <c r="F310" s="8"/>
      <c r="G310" s="8"/>
      <c r="H310" s="6"/>
      <c r="I310" s="8"/>
      <c r="J310" s="34"/>
      <c r="K310" s="35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8" customHeight="1" x14ac:dyDescent="0.25">
      <c r="A311" s="8"/>
      <c r="B311" s="8"/>
      <c r="C311" s="8"/>
      <c r="D311" s="8"/>
      <c r="E311" s="8"/>
      <c r="F311" s="8"/>
      <c r="G311" s="8"/>
      <c r="H311" s="6"/>
      <c r="I311" s="8"/>
      <c r="J311" s="34"/>
      <c r="K311" s="35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8" customHeight="1" x14ac:dyDescent="0.25">
      <c r="A312" s="8"/>
      <c r="B312" s="8"/>
      <c r="C312" s="8"/>
      <c r="D312" s="8"/>
      <c r="E312" s="8"/>
      <c r="F312" s="8"/>
      <c r="G312" s="8"/>
      <c r="H312" s="6"/>
      <c r="I312" s="8"/>
      <c r="J312" s="34"/>
      <c r="K312" s="35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8" customHeight="1" x14ac:dyDescent="0.25">
      <c r="A313" s="8"/>
      <c r="B313" s="8"/>
      <c r="C313" s="8"/>
      <c r="D313" s="8"/>
      <c r="E313" s="8"/>
      <c r="F313" s="8"/>
      <c r="G313" s="8"/>
      <c r="H313" s="6"/>
      <c r="I313" s="8"/>
      <c r="J313" s="34"/>
      <c r="K313" s="35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8" customHeight="1" x14ac:dyDescent="0.25">
      <c r="A314" s="8"/>
      <c r="B314" s="8"/>
      <c r="C314" s="8"/>
      <c r="D314" s="8"/>
      <c r="E314" s="8"/>
      <c r="F314" s="8"/>
      <c r="G314" s="8"/>
      <c r="H314" s="6"/>
      <c r="I314" s="8"/>
      <c r="J314" s="34"/>
      <c r="K314" s="35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8" customHeight="1" x14ac:dyDescent="0.25">
      <c r="A315" s="8"/>
      <c r="B315" s="8"/>
      <c r="C315" s="8"/>
      <c r="D315" s="8"/>
      <c r="E315" s="8"/>
      <c r="F315" s="8"/>
      <c r="G315" s="8"/>
      <c r="H315" s="6"/>
      <c r="I315" s="8"/>
      <c r="J315" s="34"/>
      <c r="K315" s="35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8" customHeight="1" x14ac:dyDescent="0.25">
      <c r="A316" s="8"/>
      <c r="B316" s="8"/>
      <c r="C316" s="8"/>
      <c r="D316" s="8"/>
      <c r="E316" s="8"/>
      <c r="F316" s="8"/>
      <c r="G316" s="8"/>
      <c r="H316" s="6"/>
      <c r="I316" s="8"/>
      <c r="J316" s="34"/>
      <c r="K316" s="35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8" customHeight="1" x14ac:dyDescent="0.25">
      <c r="A317" s="8"/>
      <c r="B317" s="8"/>
      <c r="C317" s="8"/>
      <c r="D317" s="8"/>
      <c r="E317" s="8"/>
      <c r="F317" s="8"/>
      <c r="G317" s="8"/>
      <c r="H317" s="6"/>
      <c r="I317" s="8"/>
      <c r="J317" s="34"/>
      <c r="K317" s="35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8" customHeight="1" x14ac:dyDescent="0.25">
      <c r="A318" s="8"/>
      <c r="B318" s="8"/>
      <c r="C318" s="8"/>
      <c r="D318" s="8"/>
      <c r="E318" s="8"/>
      <c r="F318" s="8"/>
      <c r="G318" s="8"/>
      <c r="H318" s="6"/>
      <c r="I318" s="8"/>
      <c r="J318" s="34"/>
      <c r="K318" s="35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8" customHeight="1" x14ac:dyDescent="0.25">
      <c r="A319" s="8"/>
      <c r="B319" s="8"/>
      <c r="C319" s="8"/>
      <c r="D319" s="8"/>
      <c r="E319" s="8"/>
      <c r="F319" s="8"/>
      <c r="G319" s="8"/>
      <c r="H319" s="6"/>
      <c r="I319" s="8"/>
      <c r="J319" s="34"/>
      <c r="K319" s="35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8" customHeight="1" x14ac:dyDescent="0.25">
      <c r="A320" s="8"/>
      <c r="B320" s="8"/>
      <c r="C320" s="8"/>
      <c r="D320" s="8"/>
      <c r="E320" s="8"/>
      <c r="F320" s="8"/>
      <c r="G320" s="8"/>
      <c r="H320" s="6"/>
      <c r="I320" s="8"/>
      <c r="J320" s="34"/>
      <c r="K320" s="35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8" customHeight="1" x14ac:dyDescent="0.25">
      <c r="A321" s="8"/>
      <c r="B321" s="8"/>
      <c r="C321" s="8"/>
      <c r="D321" s="8"/>
      <c r="E321" s="8"/>
      <c r="F321" s="8"/>
      <c r="G321" s="8"/>
      <c r="H321" s="6"/>
      <c r="I321" s="8"/>
      <c r="J321" s="34"/>
      <c r="K321" s="35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8" customHeight="1" x14ac:dyDescent="0.25">
      <c r="A322" s="8"/>
      <c r="B322" s="8"/>
      <c r="C322" s="8"/>
      <c r="D322" s="8"/>
      <c r="E322" s="8"/>
      <c r="F322" s="8"/>
      <c r="G322" s="8"/>
      <c r="H322" s="6"/>
      <c r="I322" s="8"/>
      <c r="J322" s="34"/>
      <c r="K322" s="35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8" customHeight="1" x14ac:dyDescent="0.25">
      <c r="A323" s="8"/>
      <c r="B323" s="8"/>
      <c r="C323" s="8"/>
      <c r="D323" s="8"/>
      <c r="E323" s="8"/>
      <c r="F323" s="8"/>
      <c r="G323" s="8"/>
      <c r="H323" s="6"/>
      <c r="I323" s="8"/>
      <c r="J323" s="34"/>
      <c r="K323" s="35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8" customHeight="1" x14ac:dyDescent="0.25">
      <c r="A324" s="8"/>
      <c r="B324" s="8"/>
      <c r="C324" s="8"/>
      <c r="D324" s="8"/>
      <c r="E324" s="8"/>
      <c r="F324" s="8"/>
      <c r="G324" s="8"/>
      <c r="H324" s="6"/>
      <c r="I324" s="8"/>
      <c r="J324" s="34"/>
      <c r="K324" s="35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8" customHeight="1" x14ac:dyDescent="0.25">
      <c r="A325" s="8"/>
      <c r="B325" s="8"/>
      <c r="C325" s="8"/>
      <c r="D325" s="8"/>
      <c r="E325" s="8"/>
      <c r="F325" s="8"/>
      <c r="G325" s="8"/>
      <c r="H325" s="6"/>
      <c r="I325" s="8"/>
      <c r="J325" s="34"/>
      <c r="K325" s="35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8" customHeight="1" x14ac:dyDescent="0.25">
      <c r="A326" s="8"/>
      <c r="B326" s="8"/>
      <c r="C326" s="8"/>
      <c r="D326" s="8"/>
      <c r="E326" s="8"/>
      <c r="F326" s="8"/>
      <c r="G326" s="8"/>
      <c r="H326" s="6"/>
      <c r="I326" s="8"/>
      <c r="J326" s="34"/>
      <c r="K326" s="35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8" customHeight="1" x14ac:dyDescent="0.25">
      <c r="A327" s="8"/>
      <c r="B327" s="8"/>
      <c r="C327" s="8"/>
      <c r="D327" s="8"/>
      <c r="E327" s="8"/>
      <c r="F327" s="8"/>
      <c r="G327" s="8"/>
      <c r="H327" s="6"/>
      <c r="I327" s="8"/>
      <c r="J327" s="34"/>
      <c r="K327" s="35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8" customHeight="1" x14ac:dyDescent="0.25">
      <c r="A328" s="8"/>
      <c r="B328" s="8"/>
      <c r="C328" s="8"/>
      <c r="D328" s="8"/>
      <c r="E328" s="8"/>
      <c r="F328" s="8"/>
      <c r="G328" s="8"/>
      <c r="H328" s="6"/>
      <c r="I328" s="8"/>
      <c r="J328" s="34"/>
      <c r="K328" s="35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8" customHeight="1" x14ac:dyDescent="0.25">
      <c r="A329" s="8"/>
      <c r="B329" s="8"/>
      <c r="C329" s="8"/>
      <c r="D329" s="8"/>
      <c r="E329" s="8"/>
      <c r="F329" s="8"/>
      <c r="G329" s="8"/>
      <c r="H329" s="6"/>
      <c r="I329" s="8"/>
      <c r="J329" s="34"/>
      <c r="K329" s="35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8" customHeight="1" x14ac:dyDescent="0.25">
      <c r="A330" s="8"/>
      <c r="B330" s="8"/>
      <c r="C330" s="8"/>
      <c r="D330" s="8"/>
      <c r="E330" s="8"/>
      <c r="F330" s="8"/>
      <c r="G330" s="8"/>
      <c r="H330" s="6"/>
      <c r="I330" s="8"/>
      <c r="J330" s="34"/>
      <c r="K330" s="35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8" customHeight="1" x14ac:dyDescent="0.25">
      <c r="A331" s="8"/>
      <c r="B331" s="8"/>
      <c r="C331" s="8"/>
      <c r="D331" s="8"/>
      <c r="E331" s="8"/>
      <c r="F331" s="8"/>
      <c r="G331" s="8"/>
      <c r="H331" s="6"/>
      <c r="I331" s="8"/>
      <c r="J331" s="34"/>
      <c r="K331" s="35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8" customHeight="1" x14ac:dyDescent="0.25">
      <c r="A332" s="8"/>
      <c r="B332" s="8"/>
      <c r="C332" s="8"/>
      <c r="D332" s="8"/>
      <c r="E332" s="8"/>
      <c r="F332" s="8"/>
      <c r="G332" s="8"/>
      <c r="H332" s="6"/>
      <c r="I332" s="8"/>
      <c r="J332" s="34"/>
      <c r="K332" s="35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8" customHeight="1" x14ac:dyDescent="0.25">
      <c r="A333" s="8"/>
      <c r="B333" s="8"/>
      <c r="C333" s="8"/>
      <c r="D333" s="8"/>
      <c r="E333" s="8"/>
      <c r="F333" s="8"/>
      <c r="G333" s="8"/>
      <c r="H333" s="6"/>
      <c r="I333" s="8"/>
      <c r="J333" s="34"/>
      <c r="K333" s="35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8" customHeight="1" x14ac:dyDescent="0.25">
      <c r="A334" s="8"/>
      <c r="B334" s="8"/>
      <c r="C334" s="8"/>
      <c r="D334" s="8"/>
      <c r="E334" s="8"/>
      <c r="F334" s="8"/>
      <c r="G334" s="8"/>
      <c r="H334" s="6"/>
      <c r="I334" s="8"/>
      <c r="J334" s="34"/>
      <c r="K334" s="35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8" customHeight="1" x14ac:dyDescent="0.25">
      <c r="A335" s="8"/>
      <c r="B335" s="8"/>
      <c r="C335" s="8"/>
      <c r="D335" s="8"/>
      <c r="E335" s="8"/>
      <c r="F335" s="8"/>
      <c r="G335" s="8"/>
      <c r="H335" s="6"/>
      <c r="I335" s="8"/>
      <c r="J335" s="34"/>
      <c r="K335" s="35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8" customHeight="1" x14ac:dyDescent="0.25">
      <c r="A336" s="8"/>
      <c r="B336" s="8"/>
      <c r="C336" s="8"/>
      <c r="D336" s="8"/>
      <c r="E336" s="8"/>
      <c r="F336" s="8"/>
      <c r="G336" s="8"/>
      <c r="H336" s="6"/>
      <c r="I336" s="8"/>
      <c r="J336" s="34"/>
      <c r="K336" s="35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8" customHeight="1" x14ac:dyDescent="0.25">
      <c r="A337" s="8"/>
      <c r="B337" s="8"/>
      <c r="C337" s="8"/>
      <c r="D337" s="8"/>
      <c r="E337" s="8"/>
      <c r="F337" s="8"/>
      <c r="G337" s="8"/>
      <c r="H337" s="6"/>
      <c r="I337" s="8"/>
      <c r="J337" s="34"/>
      <c r="K337" s="35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8" customHeight="1" x14ac:dyDescent="0.25">
      <c r="A338" s="8"/>
      <c r="B338" s="8"/>
      <c r="C338" s="8"/>
      <c r="D338" s="8"/>
      <c r="E338" s="8"/>
      <c r="F338" s="8"/>
      <c r="G338" s="8"/>
      <c r="H338" s="6"/>
      <c r="I338" s="8"/>
      <c r="J338" s="34"/>
      <c r="K338" s="35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8" customHeight="1" x14ac:dyDescent="0.25">
      <c r="A339" s="8"/>
      <c r="B339" s="8"/>
      <c r="C339" s="8"/>
      <c r="D339" s="8"/>
      <c r="E339" s="8"/>
      <c r="F339" s="8"/>
      <c r="G339" s="8"/>
      <c r="H339" s="6"/>
      <c r="I339" s="8"/>
      <c r="J339" s="34"/>
      <c r="K339" s="35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8" customHeight="1" x14ac:dyDescent="0.25">
      <c r="A340" s="8"/>
      <c r="B340" s="8"/>
      <c r="C340" s="8"/>
      <c r="D340" s="8"/>
      <c r="E340" s="8"/>
      <c r="F340" s="8"/>
      <c r="G340" s="8"/>
      <c r="H340" s="6"/>
      <c r="I340" s="8"/>
      <c r="J340" s="34"/>
      <c r="K340" s="35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8" customHeight="1" x14ac:dyDescent="0.25">
      <c r="A341" s="8"/>
      <c r="B341" s="8"/>
      <c r="C341" s="8"/>
      <c r="D341" s="8"/>
      <c r="E341" s="8"/>
      <c r="F341" s="8"/>
      <c r="G341" s="8"/>
      <c r="H341" s="6"/>
      <c r="I341" s="8"/>
      <c r="J341" s="34"/>
      <c r="K341" s="35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8" customHeight="1" x14ac:dyDescent="0.25">
      <c r="A342" s="8"/>
      <c r="B342" s="8"/>
      <c r="C342" s="8"/>
      <c r="D342" s="8"/>
      <c r="E342" s="8"/>
      <c r="F342" s="8"/>
      <c r="G342" s="8"/>
      <c r="H342" s="6"/>
      <c r="I342" s="8"/>
      <c r="J342" s="34"/>
      <c r="K342" s="35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8" customHeight="1" x14ac:dyDescent="0.25">
      <c r="A343" s="8"/>
      <c r="B343" s="8"/>
      <c r="C343" s="8"/>
      <c r="D343" s="8"/>
      <c r="E343" s="8"/>
      <c r="F343" s="8"/>
      <c r="G343" s="8"/>
      <c r="H343" s="6"/>
      <c r="I343" s="8"/>
      <c r="J343" s="34"/>
      <c r="K343" s="35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8" customHeight="1" x14ac:dyDescent="0.25">
      <c r="A344" s="8"/>
      <c r="B344" s="8"/>
      <c r="C344" s="8"/>
      <c r="D344" s="8"/>
      <c r="E344" s="8"/>
      <c r="F344" s="8"/>
      <c r="G344" s="8"/>
      <c r="H344" s="6"/>
      <c r="I344" s="8"/>
      <c r="J344" s="34"/>
      <c r="K344" s="35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8" customHeight="1" x14ac:dyDescent="0.25">
      <c r="A345" s="8"/>
      <c r="B345" s="8"/>
      <c r="C345" s="8"/>
      <c r="D345" s="8"/>
      <c r="E345" s="8"/>
      <c r="F345" s="8"/>
      <c r="G345" s="8"/>
      <c r="H345" s="6"/>
      <c r="I345" s="8"/>
      <c r="J345" s="34"/>
      <c r="K345" s="35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8" customHeight="1" x14ac:dyDescent="0.25">
      <c r="A346" s="8"/>
      <c r="B346" s="8"/>
      <c r="C346" s="8"/>
      <c r="D346" s="8"/>
      <c r="E346" s="8"/>
      <c r="F346" s="8"/>
      <c r="G346" s="8"/>
      <c r="H346" s="6"/>
      <c r="I346" s="8"/>
      <c r="J346" s="34"/>
      <c r="K346" s="35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8" customHeight="1" x14ac:dyDescent="0.25">
      <c r="A347" s="8"/>
      <c r="B347" s="8"/>
      <c r="C347" s="8"/>
      <c r="D347" s="8"/>
      <c r="E347" s="8"/>
      <c r="F347" s="8"/>
      <c r="G347" s="8"/>
      <c r="H347" s="6"/>
      <c r="I347" s="8"/>
      <c r="J347" s="34"/>
      <c r="K347" s="35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8" customHeight="1" x14ac:dyDescent="0.25">
      <c r="A348" s="8"/>
      <c r="B348" s="8"/>
      <c r="C348" s="8"/>
      <c r="D348" s="8"/>
      <c r="E348" s="8"/>
      <c r="F348" s="8"/>
      <c r="G348" s="8"/>
      <c r="H348" s="6"/>
      <c r="I348" s="8"/>
      <c r="J348" s="34"/>
      <c r="K348" s="35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8" customHeight="1" x14ac:dyDescent="0.25">
      <c r="A349" s="8"/>
      <c r="B349" s="8"/>
      <c r="C349" s="8"/>
      <c r="D349" s="8"/>
      <c r="E349" s="8"/>
      <c r="F349" s="8"/>
      <c r="G349" s="8"/>
      <c r="H349" s="6"/>
      <c r="I349" s="8"/>
      <c r="J349" s="34"/>
      <c r="K349" s="35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8" customHeight="1" x14ac:dyDescent="0.25">
      <c r="A350" s="8"/>
      <c r="B350" s="8"/>
      <c r="C350" s="8"/>
      <c r="D350" s="8"/>
      <c r="E350" s="8"/>
      <c r="F350" s="8"/>
      <c r="G350" s="8"/>
      <c r="H350" s="6"/>
      <c r="I350" s="8"/>
      <c r="J350" s="34"/>
      <c r="K350" s="35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8" customHeight="1" x14ac:dyDescent="0.25">
      <c r="A351" s="8"/>
      <c r="B351" s="8"/>
      <c r="C351" s="8"/>
      <c r="D351" s="8"/>
      <c r="E351" s="8"/>
      <c r="F351" s="8"/>
      <c r="G351" s="8"/>
      <c r="H351" s="6"/>
      <c r="I351" s="8"/>
      <c r="J351" s="34"/>
      <c r="K351" s="35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8" customHeight="1" x14ac:dyDescent="0.25">
      <c r="A352" s="8"/>
      <c r="B352" s="8"/>
      <c r="C352" s="8"/>
      <c r="D352" s="8"/>
      <c r="E352" s="8"/>
      <c r="F352" s="8"/>
      <c r="G352" s="8"/>
      <c r="H352" s="6"/>
      <c r="I352" s="8"/>
      <c r="J352" s="34"/>
      <c r="K352" s="35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8" customHeight="1" x14ac:dyDescent="0.25">
      <c r="A353" s="8"/>
      <c r="B353" s="8"/>
      <c r="C353" s="8"/>
      <c r="D353" s="8"/>
      <c r="E353" s="8"/>
      <c r="F353" s="8"/>
      <c r="G353" s="8"/>
      <c r="H353" s="6"/>
      <c r="I353" s="8"/>
      <c r="J353" s="34"/>
      <c r="K353" s="35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8" customHeight="1" x14ac:dyDescent="0.25">
      <c r="A354" s="8"/>
      <c r="B354" s="8"/>
      <c r="C354" s="8"/>
      <c r="D354" s="8"/>
      <c r="E354" s="8"/>
      <c r="F354" s="8"/>
      <c r="G354" s="8"/>
      <c r="H354" s="6"/>
      <c r="I354" s="8"/>
      <c r="J354" s="34"/>
      <c r="K354" s="35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8" customHeight="1" x14ac:dyDescent="0.25">
      <c r="A355" s="8"/>
      <c r="B355" s="8"/>
      <c r="C355" s="8"/>
      <c r="D355" s="8"/>
      <c r="E355" s="8"/>
      <c r="F355" s="8"/>
      <c r="G355" s="8"/>
      <c r="H355" s="6"/>
      <c r="I355" s="8"/>
      <c r="J355" s="34"/>
      <c r="K355" s="35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8" customHeight="1" x14ac:dyDescent="0.25">
      <c r="A356" s="8"/>
      <c r="B356" s="8"/>
      <c r="C356" s="8"/>
      <c r="D356" s="8"/>
      <c r="E356" s="8"/>
      <c r="F356" s="8"/>
      <c r="G356" s="8"/>
      <c r="H356" s="6"/>
      <c r="I356" s="8"/>
      <c r="J356" s="34"/>
      <c r="K356" s="35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8" customHeight="1" x14ac:dyDescent="0.25">
      <c r="A357" s="8"/>
      <c r="B357" s="8"/>
      <c r="C357" s="8"/>
      <c r="D357" s="8"/>
      <c r="E357" s="8"/>
      <c r="F357" s="8"/>
      <c r="G357" s="8"/>
      <c r="H357" s="6"/>
      <c r="I357" s="8"/>
      <c r="J357" s="34"/>
      <c r="K357" s="35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8" customHeight="1" x14ac:dyDescent="0.25">
      <c r="A358" s="8"/>
      <c r="B358" s="8"/>
      <c r="C358" s="8"/>
      <c r="D358" s="8"/>
      <c r="E358" s="8"/>
      <c r="F358" s="8"/>
      <c r="G358" s="8"/>
      <c r="H358" s="6"/>
      <c r="I358" s="8"/>
      <c r="J358" s="34"/>
      <c r="K358" s="35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8" customHeight="1" x14ac:dyDescent="0.25">
      <c r="A359" s="8"/>
      <c r="B359" s="8"/>
      <c r="C359" s="8"/>
      <c r="D359" s="8"/>
      <c r="E359" s="8"/>
      <c r="F359" s="8"/>
      <c r="G359" s="8"/>
      <c r="H359" s="6"/>
      <c r="I359" s="8"/>
      <c r="J359" s="34"/>
      <c r="K359" s="35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8" customHeight="1" x14ac:dyDescent="0.25">
      <c r="A360" s="8"/>
      <c r="B360" s="8"/>
      <c r="C360" s="8"/>
      <c r="D360" s="8"/>
      <c r="E360" s="8"/>
      <c r="F360" s="8"/>
      <c r="G360" s="8"/>
      <c r="H360" s="6"/>
      <c r="I360" s="8"/>
      <c r="J360" s="34"/>
      <c r="K360" s="35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8" customHeight="1" x14ac:dyDescent="0.25">
      <c r="A361" s="8"/>
      <c r="B361" s="8"/>
      <c r="C361" s="8"/>
      <c r="D361" s="8"/>
      <c r="E361" s="8"/>
      <c r="F361" s="8"/>
      <c r="G361" s="8"/>
      <c r="H361" s="6"/>
      <c r="I361" s="8"/>
      <c r="J361" s="34"/>
      <c r="K361" s="35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8" customHeight="1" x14ac:dyDescent="0.25">
      <c r="A362" s="8"/>
      <c r="B362" s="8"/>
      <c r="C362" s="8"/>
      <c r="D362" s="8"/>
      <c r="E362" s="8"/>
      <c r="F362" s="8"/>
      <c r="G362" s="8"/>
      <c r="H362" s="6"/>
      <c r="I362" s="8"/>
      <c r="J362" s="34"/>
      <c r="K362" s="35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8" customHeight="1" x14ac:dyDescent="0.25">
      <c r="A363" s="8"/>
      <c r="B363" s="8"/>
      <c r="C363" s="8"/>
      <c r="D363" s="8"/>
      <c r="E363" s="8"/>
      <c r="F363" s="8"/>
      <c r="G363" s="8"/>
      <c r="H363" s="6"/>
      <c r="I363" s="8"/>
      <c r="J363" s="34"/>
      <c r="K363" s="35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8" customHeight="1" x14ac:dyDescent="0.25">
      <c r="A364" s="8"/>
      <c r="B364" s="8"/>
      <c r="C364" s="8"/>
      <c r="D364" s="8"/>
      <c r="E364" s="8"/>
      <c r="F364" s="8"/>
      <c r="G364" s="8"/>
      <c r="H364" s="6"/>
      <c r="I364" s="8"/>
      <c r="J364" s="34"/>
      <c r="K364" s="35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8" customHeight="1" x14ac:dyDescent="0.25">
      <c r="A365" s="8"/>
      <c r="B365" s="8"/>
      <c r="C365" s="8"/>
      <c r="D365" s="8"/>
      <c r="E365" s="8"/>
      <c r="F365" s="8"/>
      <c r="G365" s="8"/>
      <c r="H365" s="6"/>
      <c r="I365" s="8"/>
      <c r="J365" s="34"/>
      <c r="K365" s="35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8" customHeight="1" x14ac:dyDescent="0.25">
      <c r="A366" s="8"/>
      <c r="B366" s="8"/>
      <c r="C366" s="8"/>
      <c r="D366" s="8"/>
      <c r="E366" s="8"/>
      <c r="F366" s="8"/>
      <c r="G366" s="8"/>
      <c r="H366" s="6"/>
      <c r="I366" s="8"/>
      <c r="J366" s="34"/>
      <c r="K366" s="35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8" customHeight="1" x14ac:dyDescent="0.25">
      <c r="A367" s="8"/>
      <c r="B367" s="8"/>
      <c r="C367" s="8"/>
      <c r="D367" s="8"/>
      <c r="E367" s="8"/>
      <c r="F367" s="8"/>
      <c r="G367" s="8"/>
      <c r="H367" s="6"/>
      <c r="I367" s="8"/>
      <c r="J367" s="34"/>
      <c r="K367" s="35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8" customHeight="1" x14ac:dyDescent="0.25">
      <c r="A368" s="8"/>
      <c r="B368" s="8"/>
      <c r="C368" s="8"/>
      <c r="D368" s="8"/>
      <c r="E368" s="8"/>
      <c r="F368" s="8"/>
      <c r="G368" s="8"/>
      <c r="H368" s="6"/>
      <c r="I368" s="8"/>
      <c r="J368" s="34"/>
      <c r="K368" s="35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8" customHeight="1" x14ac:dyDescent="0.25">
      <c r="A369" s="8"/>
      <c r="B369" s="8"/>
      <c r="C369" s="8"/>
      <c r="D369" s="8"/>
      <c r="E369" s="8"/>
      <c r="F369" s="8"/>
      <c r="G369" s="8"/>
      <c r="H369" s="6"/>
      <c r="I369" s="8"/>
      <c r="J369" s="34"/>
      <c r="K369" s="35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8" customHeight="1" x14ac:dyDescent="0.25">
      <c r="A370" s="8"/>
      <c r="B370" s="8"/>
      <c r="C370" s="8"/>
      <c r="D370" s="8"/>
      <c r="E370" s="8"/>
      <c r="F370" s="8"/>
      <c r="G370" s="8"/>
      <c r="H370" s="6"/>
      <c r="I370" s="8"/>
      <c r="J370" s="34"/>
      <c r="K370" s="35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8" customHeight="1" x14ac:dyDescent="0.25">
      <c r="A371" s="8"/>
      <c r="B371" s="8"/>
      <c r="C371" s="8"/>
      <c r="D371" s="8"/>
      <c r="E371" s="8"/>
      <c r="F371" s="8"/>
      <c r="G371" s="8"/>
      <c r="H371" s="6"/>
      <c r="I371" s="8"/>
      <c r="J371" s="34"/>
      <c r="K371" s="35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8" customHeight="1" x14ac:dyDescent="0.25">
      <c r="A372" s="8"/>
      <c r="B372" s="8"/>
      <c r="C372" s="8"/>
      <c r="D372" s="8"/>
      <c r="E372" s="8"/>
      <c r="F372" s="8"/>
      <c r="G372" s="8"/>
      <c r="H372" s="6"/>
      <c r="I372" s="8"/>
      <c r="J372" s="34"/>
      <c r="K372" s="35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8" customHeight="1" x14ac:dyDescent="0.25">
      <c r="A373" s="8"/>
      <c r="B373" s="8"/>
      <c r="C373" s="8"/>
      <c r="D373" s="8"/>
      <c r="E373" s="8"/>
      <c r="F373" s="8"/>
      <c r="G373" s="8"/>
      <c r="H373" s="6"/>
      <c r="I373" s="8"/>
      <c r="J373" s="34"/>
      <c r="K373" s="35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8" customHeight="1" x14ac:dyDescent="0.25">
      <c r="A374" s="8"/>
      <c r="B374" s="8"/>
      <c r="C374" s="8"/>
      <c r="D374" s="8"/>
      <c r="E374" s="8"/>
      <c r="F374" s="8"/>
      <c r="G374" s="8"/>
      <c r="H374" s="6"/>
      <c r="I374" s="8"/>
      <c r="J374" s="34"/>
      <c r="K374" s="35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8" customHeight="1" x14ac:dyDescent="0.25">
      <c r="A375" s="8"/>
      <c r="B375" s="8"/>
      <c r="C375" s="8"/>
      <c r="D375" s="8"/>
      <c r="E375" s="8"/>
      <c r="F375" s="8"/>
      <c r="G375" s="8"/>
      <c r="H375" s="6"/>
      <c r="I375" s="8"/>
      <c r="J375" s="34"/>
      <c r="K375" s="35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8" customHeight="1" x14ac:dyDescent="0.25">
      <c r="A376" s="8"/>
      <c r="B376" s="8"/>
      <c r="C376" s="8"/>
      <c r="D376" s="8"/>
      <c r="E376" s="8"/>
      <c r="F376" s="8"/>
      <c r="G376" s="8"/>
      <c r="H376" s="6"/>
      <c r="I376" s="8"/>
      <c r="J376" s="34"/>
      <c r="K376" s="35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8" customHeight="1" x14ac:dyDescent="0.25">
      <c r="A377" s="8"/>
      <c r="B377" s="8"/>
      <c r="C377" s="8"/>
      <c r="D377" s="8"/>
      <c r="E377" s="8"/>
      <c r="F377" s="8"/>
      <c r="G377" s="8"/>
      <c r="H377" s="6"/>
      <c r="I377" s="8"/>
      <c r="J377" s="34"/>
      <c r="K377" s="35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8" customHeight="1" x14ac:dyDescent="0.25">
      <c r="A378" s="8"/>
      <c r="B378" s="8"/>
      <c r="C378" s="8"/>
      <c r="D378" s="8"/>
      <c r="E378" s="8"/>
      <c r="F378" s="8"/>
      <c r="G378" s="8"/>
      <c r="H378" s="6"/>
      <c r="I378" s="8"/>
      <c r="J378" s="34"/>
      <c r="K378" s="35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8" customHeight="1" x14ac:dyDescent="0.25">
      <c r="A379" s="8"/>
      <c r="B379" s="8"/>
      <c r="C379" s="8"/>
      <c r="D379" s="8"/>
      <c r="E379" s="8"/>
      <c r="F379" s="8"/>
      <c r="G379" s="8"/>
      <c r="H379" s="6"/>
      <c r="I379" s="8"/>
      <c r="J379" s="34"/>
      <c r="K379" s="35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8" customHeight="1" x14ac:dyDescent="0.25">
      <c r="A380" s="8"/>
      <c r="B380" s="8"/>
      <c r="C380" s="8"/>
      <c r="D380" s="8"/>
      <c r="E380" s="8"/>
      <c r="F380" s="8"/>
      <c r="G380" s="8"/>
      <c r="H380" s="6"/>
      <c r="I380" s="8"/>
      <c r="J380" s="34"/>
      <c r="K380" s="35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8" customHeight="1" x14ac:dyDescent="0.25">
      <c r="A381" s="8"/>
      <c r="B381" s="8"/>
      <c r="C381" s="8"/>
      <c r="D381" s="8"/>
      <c r="E381" s="8"/>
      <c r="F381" s="8"/>
      <c r="G381" s="8"/>
      <c r="H381" s="6"/>
      <c r="I381" s="8"/>
      <c r="J381" s="34"/>
      <c r="K381" s="35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8" customHeight="1" x14ac:dyDescent="0.25">
      <c r="A382" s="8"/>
      <c r="B382" s="8"/>
      <c r="C382" s="8"/>
      <c r="D382" s="8"/>
      <c r="E382" s="8"/>
      <c r="F382" s="8"/>
      <c r="G382" s="8"/>
      <c r="H382" s="6"/>
      <c r="I382" s="8"/>
      <c r="J382" s="34"/>
      <c r="K382" s="35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8" customHeight="1" x14ac:dyDescent="0.25">
      <c r="A383" s="8"/>
      <c r="B383" s="8"/>
      <c r="C383" s="8"/>
      <c r="D383" s="8"/>
      <c r="E383" s="8"/>
      <c r="F383" s="8"/>
      <c r="G383" s="8"/>
      <c r="H383" s="6"/>
      <c r="I383" s="8"/>
      <c r="J383" s="34"/>
      <c r="K383" s="35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8" customHeight="1" x14ac:dyDescent="0.25">
      <c r="A384" s="8"/>
      <c r="B384" s="8"/>
      <c r="C384" s="8"/>
      <c r="D384" s="8"/>
      <c r="E384" s="8"/>
      <c r="F384" s="8"/>
      <c r="G384" s="8"/>
      <c r="H384" s="6"/>
      <c r="I384" s="8"/>
      <c r="J384" s="34"/>
      <c r="K384" s="35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8" customHeight="1" x14ac:dyDescent="0.25">
      <c r="A385" s="8"/>
      <c r="B385" s="8"/>
      <c r="C385" s="8"/>
      <c r="D385" s="8"/>
      <c r="E385" s="8"/>
      <c r="F385" s="8"/>
      <c r="G385" s="8"/>
      <c r="H385" s="6"/>
      <c r="I385" s="8"/>
      <c r="J385" s="34"/>
      <c r="K385" s="35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8" customHeight="1" x14ac:dyDescent="0.25">
      <c r="A386" s="8"/>
      <c r="B386" s="8"/>
      <c r="C386" s="8"/>
      <c r="D386" s="8"/>
      <c r="E386" s="8"/>
      <c r="F386" s="8"/>
      <c r="G386" s="8"/>
      <c r="H386" s="6"/>
      <c r="I386" s="8"/>
      <c r="J386" s="34"/>
      <c r="K386" s="35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8" customHeight="1" x14ac:dyDescent="0.25">
      <c r="A387" s="8"/>
      <c r="B387" s="8"/>
      <c r="C387" s="8"/>
      <c r="D387" s="8"/>
      <c r="E387" s="8"/>
      <c r="F387" s="8"/>
      <c r="G387" s="8"/>
      <c r="H387" s="6"/>
      <c r="I387" s="8"/>
      <c r="J387" s="34"/>
      <c r="K387" s="35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8" customHeight="1" x14ac:dyDescent="0.25">
      <c r="A388" s="8"/>
      <c r="B388" s="8"/>
      <c r="C388" s="8"/>
      <c r="D388" s="8"/>
      <c r="E388" s="8"/>
      <c r="F388" s="8"/>
      <c r="G388" s="8"/>
      <c r="H388" s="6"/>
      <c r="I388" s="8"/>
      <c r="J388" s="34"/>
      <c r="K388" s="35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8" customHeight="1" x14ac:dyDescent="0.25">
      <c r="A389" s="8"/>
      <c r="B389" s="8"/>
      <c r="C389" s="8"/>
      <c r="D389" s="8"/>
      <c r="E389" s="8"/>
      <c r="F389" s="8"/>
      <c r="G389" s="8"/>
      <c r="H389" s="6"/>
      <c r="I389" s="8"/>
      <c r="J389" s="34"/>
      <c r="K389" s="35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8" customHeight="1" x14ac:dyDescent="0.25">
      <c r="A390" s="8"/>
      <c r="B390" s="8"/>
      <c r="C390" s="8"/>
      <c r="D390" s="8"/>
      <c r="E390" s="8"/>
      <c r="F390" s="8"/>
      <c r="G390" s="8"/>
      <c r="H390" s="6"/>
      <c r="I390" s="8"/>
      <c r="J390" s="34"/>
      <c r="K390" s="35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8" customHeight="1" x14ac:dyDescent="0.25">
      <c r="A391" s="8"/>
      <c r="B391" s="8"/>
      <c r="C391" s="8"/>
      <c r="D391" s="8"/>
      <c r="E391" s="8"/>
      <c r="F391" s="8"/>
      <c r="G391" s="8"/>
      <c r="H391" s="6"/>
      <c r="I391" s="8"/>
      <c r="J391" s="34"/>
      <c r="K391" s="35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8" customHeight="1" x14ac:dyDescent="0.25">
      <c r="A392" s="8"/>
      <c r="B392" s="8"/>
      <c r="C392" s="8"/>
      <c r="D392" s="8"/>
      <c r="E392" s="8"/>
      <c r="F392" s="8"/>
      <c r="G392" s="8"/>
      <c r="H392" s="6"/>
      <c r="I392" s="8"/>
      <c r="J392" s="34"/>
      <c r="K392" s="35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8" customHeight="1" x14ac:dyDescent="0.25">
      <c r="A393" s="8"/>
      <c r="B393" s="8"/>
      <c r="C393" s="8"/>
      <c r="D393" s="8"/>
      <c r="E393" s="8"/>
      <c r="F393" s="8"/>
      <c r="G393" s="8"/>
      <c r="H393" s="6"/>
      <c r="I393" s="8"/>
      <c r="J393" s="34"/>
      <c r="K393" s="35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8" customHeight="1" x14ac:dyDescent="0.25">
      <c r="A394" s="8"/>
      <c r="B394" s="8"/>
      <c r="C394" s="8"/>
      <c r="D394" s="8"/>
      <c r="E394" s="8"/>
      <c r="F394" s="8"/>
      <c r="G394" s="8"/>
      <c r="H394" s="6"/>
      <c r="I394" s="8"/>
      <c r="J394" s="34"/>
      <c r="K394" s="35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8" customHeight="1" x14ac:dyDescent="0.25">
      <c r="A395" s="8"/>
      <c r="B395" s="8"/>
      <c r="C395" s="8"/>
      <c r="D395" s="8"/>
      <c r="E395" s="8"/>
      <c r="F395" s="8"/>
      <c r="G395" s="8"/>
      <c r="H395" s="6"/>
      <c r="I395" s="8"/>
      <c r="J395" s="34"/>
      <c r="K395" s="35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8" customHeight="1" x14ac:dyDescent="0.25">
      <c r="A396" s="8"/>
      <c r="B396" s="8"/>
      <c r="C396" s="8"/>
      <c r="D396" s="8"/>
      <c r="E396" s="8"/>
      <c r="F396" s="8"/>
      <c r="G396" s="8"/>
      <c r="H396" s="6"/>
      <c r="I396" s="8"/>
      <c r="J396" s="34"/>
      <c r="K396" s="35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8" customHeight="1" x14ac:dyDescent="0.25">
      <c r="A397" s="8"/>
      <c r="B397" s="8"/>
      <c r="C397" s="8"/>
      <c r="D397" s="8"/>
      <c r="E397" s="8"/>
      <c r="F397" s="8"/>
      <c r="G397" s="8"/>
      <c r="H397" s="6"/>
      <c r="I397" s="8"/>
      <c r="J397" s="34"/>
      <c r="K397" s="35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8" customHeight="1" x14ac:dyDescent="0.25">
      <c r="A398" s="8"/>
      <c r="B398" s="8"/>
      <c r="C398" s="8"/>
      <c r="D398" s="8"/>
      <c r="E398" s="8"/>
      <c r="F398" s="8"/>
      <c r="G398" s="8"/>
      <c r="H398" s="6"/>
      <c r="I398" s="8"/>
      <c r="J398" s="34"/>
      <c r="K398" s="35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8" customHeight="1" x14ac:dyDescent="0.25">
      <c r="A399" s="8"/>
      <c r="B399" s="8"/>
      <c r="C399" s="8"/>
      <c r="D399" s="8"/>
      <c r="E399" s="8"/>
      <c r="F399" s="8"/>
      <c r="G399" s="8"/>
      <c r="H399" s="6"/>
      <c r="I399" s="8"/>
      <c r="J399" s="34"/>
      <c r="K399" s="35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8" customHeight="1" x14ac:dyDescent="0.25">
      <c r="A400" s="8"/>
      <c r="B400" s="8"/>
      <c r="C400" s="8"/>
      <c r="D400" s="8"/>
      <c r="E400" s="8"/>
      <c r="F400" s="8"/>
      <c r="G400" s="8"/>
      <c r="H400" s="6"/>
      <c r="I400" s="8"/>
      <c r="J400" s="34"/>
      <c r="K400" s="35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8" customHeight="1" x14ac:dyDescent="0.25">
      <c r="A401" s="8"/>
      <c r="B401" s="8"/>
      <c r="C401" s="8"/>
      <c r="D401" s="8"/>
      <c r="E401" s="8"/>
      <c r="F401" s="8"/>
      <c r="G401" s="8"/>
      <c r="H401" s="6"/>
      <c r="I401" s="8"/>
      <c r="J401" s="34"/>
      <c r="K401" s="35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8" customHeight="1" x14ac:dyDescent="0.25">
      <c r="A402" s="8"/>
      <c r="B402" s="8"/>
      <c r="C402" s="8"/>
      <c r="D402" s="8"/>
      <c r="E402" s="8"/>
      <c r="F402" s="8"/>
      <c r="G402" s="8"/>
      <c r="H402" s="6"/>
      <c r="I402" s="8"/>
      <c r="J402" s="34"/>
      <c r="K402" s="35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8" customHeight="1" x14ac:dyDescent="0.25">
      <c r="A403" s="8"/>
      <c r="B403" s="8"/>
      <c r="C403" s="8"/>
      <c r="D403" s="8"/>
      <c r="E403" s="8"/>
      <c r="F403" s="8"/>
      <c r="G403" s="8"/>
      <c r="H403" s="6"/>
      <c r="I403" s="8"/>
      <c r="J403" s="34"/>
      <c r="K403" s="35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8" customHeight="1" x14ac:dyDescent="0.25">
      <c r="A404" s="8"/>
      <c r="B404" s="8"/>
      <c r="C404" s="8"/>
      <c r="D404" s="8"/>
      <c r="E404" s="8"/>
      <c r="F404" s="8"/>
      <c r="G404" s="8"/>
      <c r="H404" s="6"/>
      <c r="I404" s="8"/>
      <c r="J404" s="34"/>
      <c r="K404" s="35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8" customHeight="1" x14ac:dyDescent="0.25">
      <c r="A405" s="8"/>
      <c r="B405" s="8"/>
      <c r="C405" s="8"/>
      <c r="D405" s="8"/>
      <c r="E405" s="8"/>
      <c r="F405" s="8"/>
      <c r="G405" s="8"/>
      <c r="H405" s="6"/>
      <c r="I405" s="8"/>
      <c r="J405" s="34"/>
      <c r="K405" s="35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8" customHeight="1" x14ac:dyDescent="0.25">
      <c r="A406" s="8"/>
      <c r="B406" s="8"/>
      <c r="C406" s="8"/>
      <c r="D406" s="8"/>
      <c r="E406" s="8"/>
      <c r="F406" s="8"/>
      <c r="G406" s="8"/>
      <c r="H406" s="6"/>
      <c r="I406" s="8"/>
      <c r="J406" s="34"/>
      <c r="K406" s="35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8" customHeight="1" x14ac:dyDescent="0.25">
      <c r="A407" s="8"/>
      <c r="B407" s="8"/>
      <c r="C407" s="8"/>
      <c r="D407" s="8"/>
      <c r="E407" s="8"/>
      <c r="F407" s="8"/>
      <c r="G407" s="8"/>
      <c r="H407" s="6"/>
      <c r="I407" s="8"/>
      <c r="J407" s="34"/>
      <c r="K407" s="35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8" customHeight="1" x14ac:dyDescent="0.25">
      <c r="A408" s="8"/>
      <c r="B408" s="8"/>
      <c r="C408" s="8"/>
      <c r="D408" s="8"/>
      <c r="E408" s="8"/>
      <c r="F408" s="8"/>
      <c r="G408" s="8"/>
      <c r="H408" s="6"/>
      <c r="I408" s="8"/>
      <c r="J408" s="34"/>
      <c r="K408" s="35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8" customHeight="1" x14ac:dyDescent="0.25">
      <c r="A409" s="8"/>
      <c r="B409" s="8"/>
      <c r="C409" s="8"/>
      <c r="D409" s="8"/>
      <c r="E409" s="8"/>
      <c r="F409" s="8"/>
      <c r="G409" s="8"/>
      <c r="H409" s="6"/>
      <c r="I409" s="8"/>
      <c r="J409" s="34"/>
      <c r="K409" s="35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8" customHeight="1" x14ac:dyDescent="0.25">
      <c r="A410" s="8"/>
      <c r="B410" s="8"/>
      <c r="C410" s="8"/>
      <c r="D410" s="8"/>
      <c r="E410" s="8"/>
      <c r="F410" s="8"/>
      <c r="G410" s="8"/>
      <c r="H410" s="6"/>
      <c r="I410" s="8"/>
      <c r="J410" s="34"/>
      <c r="K410" s="35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8" customHeight="1" x14ac:dyDescent="0.25">
      <c r="A411" s="8"/>
      <c r="B411" s="8"/>
      <c r="C411" s="8"/>
      <c r="D411" s="8"/>
      <c r="E411" s="8"/>
      <c r="F411" s="8"/>
      <c r="G411" s="8"/>
      <c r="H411" s="6"/>
      <c r="I411" s="8"/>
      <c r="J411" s="34"/>
      <c r="K411" s="35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8" customHeight="1" x14ac:dyDescent="0.25">
      <c r="A412" s="8"/>
      <c r="B412" s="8"/>
      <c r="C412" s="8"/>
      <c r="D412" s="8"/>
      <c r="E412" s="8"/>
      <c r="F412" s="8"/>
      <c r="G412" s="8"/>
      <c r="H412" s="6"/>
      <c r="I412" s="8"/>
      <c r="J412" s="34"/>
      <c r="K412" s="35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8" customHeight="1" x14ac:dyDescent="0.25">
      <c r="A413" s="8"/>
      <c r="B413" s="8"/>
      <c r="C413" s="8"/>
      <c r="D413" s="8"/>
      <c r="E413" s="8"/>
      <c r="F413" s="8"/>
      <c r="G413" s="8"/>
      <c r="H413" s="6"/>
      <c r="I413" s="8"/>
      <c r="J413" s="34"/>
      <c r="K413" s="35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8" customHeight="1" x14ac:dyDescent="0.25">
      <c r="A414" s="8"/>
      <c r="B414" s="8"/>
      <c r="C414" s="8"/>
      <c r="D414" s="8"/>
      <c r="E414" s="8"/>
      <c r="F414" s="8"/>
      <c r="G414" s="8"/>
      <c r="H414" s="6"/>
      <c r="I414" s="8"/>
      <c r="J414" s="34"/>
      <c r="K414" s="35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8" customHeight="1" x14ac:dyDescent="0.25">
      <c r="A415" s="8"/>
      <c r="B415" s="8"/>
      <c r="C415" s="8"/>
      <c r="D415" s="8"/>
      <c r="E415" s="8"/>
      <c r="F415" s="8"/>
      <c r="G415" s="8"/>
      <c r="H415" s="6"/>
      <c r="I415" s="8"/>
      <c r="J415" s="34"/>
      <c r="K415" s="35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8" customHeight="1" x14ac:dyDescent="0.25">
      <c r="A416" s="8"/>
      <c r="B416" s="8"/>
      <c r="C416" s="8"/>
      <c r="D416" s="8"/>
      <c r="E416" s="8"/>
      <c r="F416" s="8"/>
      <c r="G416" s="8"/>
      <c r="H416" s="6"/>
      <c r="I416" s="8"/>
      <c r="J416" s="34"/>
      <c r="K416" s="35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8" customHeight="1" x14ac:dyDescent="0.25">
      <c r="A417" s="8"/>
      <c r="B417" s="8"/>
      <c r="C417" s="8"/>
      <c r="D417" s="8"/>
      <c r="E417" s="8"/>
      <c r="F417" s="8"/>
      <c r="G417" s="8"/>
      <c r="H417" s="6"/>
      <c r="I417" s="8"/>
      <c r="J417" s="34"/>
      <c r="K417" s="35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8" customHeight="1" x14ac:dyDescent="0.25">
      <c r="A418" s="8"/>
      <c r="B418" s="8"/>
      <c r="C418" s="8"/>
      <c r="D418" s="8"/>
      <c r="E418" s="8"/>
      <c r="F418" s="8"/>
      <c r="G418" s="8"/>
      <c r="H418" s="6"/>
      <c r="I418" s="8"/>
      <c r="J418" s="34"/>
      <c r="K418" s="35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8" customHeight="1" x14ac:dyDescent="0.25">
      <c r="A419" s="8"/>
      <c r="B419" s="8"/>
      <c r="C419" s="8"/>
      <c r="D419" s="8"/>
      <c r="E419" s="8"/>
      <c r="F419" s="8"/>
      <c r="G419" s="8"/>
      <c r="H419" s="6"/>
      <c r="I419" s="8"/>
      <c r="J419" s="34"/>
      <c r="K419" s="35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8" customHeight="1" x14ac:dyDescent="0.25">
      <c r="A420" s="8"/>
      <c r="B420" s="8"/>
      <c r="C420" s="8"/>
      <c r="D420" s="8"/>
      <c r="E420" s="8"/>
      <c r="F420" s="8"/>
      <c r="G420" s="8"/>
      <c r="H420" s="6"/>
      <c r="I420" s="8"/>
      <c r="J420" s="34"/>
      <c r="K420" s="35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8" customHeight="1" x14ac:dyDescent="0.25">
      <c r="A421" s="8"/>
      <c r="B421" s="8"/>
      <c r="C421" s="8"/>
      <c r="D421" s="8"/>
      <c r="E421" s="8"/>
      <c r="F421" s="8"/>
      <c r="G421" s="8"/>
      <c r="H421" s="6"/>
      <c r="I421" s="8"/>
      <c r="J421" s="34"/>
      <c r="K421" s="35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8" customHeight="1" x14ac:dyDescent="0.25">
      <c r="A422" s="8"/>
      <c r="B422" s="8"/>
      <c r="C422" s="8"/>
      <c r="D422" s="8"/>
      <c r="E422" s="8"/>
      <c r="F422" s="8"/>
      <c r="G422" s="8"/>
      <c r="H422" s="6"/>
      <c r="I422" s="8"/>
      <c r="J422" s="34"/>
      <c r="K422" s="35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8" customHeight="1" x14ac:dyDescent="0.25">
      <c r="A423" s="8"/>
      <c r="B423" s="8"/>
      <c r="C423" s="8"/>
      <c r="D423" s="8"/>
      <c r="E423" s="8"/>
      <c r="F423" s="8"/>
      <c r="G423" s="8"/>
      <c r="H423" s="6"/>
      <c r="I423" s="8"/>
      <c r="J423" s="34"/>
      <c r="K423" s="35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8" customHeight="1" x14ac:dyDescent="0.25">
      <c r="A424" s="8"/>
      <c r="B424" s="8"/>
      <c r="C424" s="8"/>
      <c r="D424" s="8"/>
      <c r="E424" s="8"/>
      <c r="F424" s="8"/>
      <c r="G424" s="8"/>
      <c r="H424" s="6"/>
      <c r="I424" s="8"/>
      <c r="J424" s="34"/>
      <c r="K424" s="35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8" customHeight="1" x14ac:dyDescent="0.25">
      <c r="A425" s="8"/>
      <c r="B425" s="8"/>
      <c r="C425" s="8"/>
      <c r="D425" s="8"/>
      <c r="E425" s="8"/>
      <c r="F425" s="8"/>
      <c r="G425" s="8"/>
      <c r="H425" s="6"/>
      <c r="I425" s="8"/>
      <c r="J425" s="34"/>
      <c r="K425" s="35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8" customHeight="1" x14ac:dyDescent="0.25">
      <c r="A426" s="8"/>
      <c r="B426" s="8"/>
      <c r="C426" s="8"/>
      <c r="D426" s="8"/>
      <c r="E426" s="8"/>
      <c r="F426" s="8"/>
      <c r="G426" s="8"/>
      <c r="H426" s="6"/>
      <c r="I426" s="8"/>
      <c r="J426" s="34"/>
      <c r="K426" s="35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8" customHeight="1" x14ac:dyDescent="0.25">
      <c r="A427" s="8"/>
      <c r="B427" s="8"/>
      <c r="C427" s="8"/>
      <c r="D427" s="8"/>
      <c r="E427" s="8"/>
      <c r="F427" s="8"/>
      <c r="G427" s="8"/>
      <c r="H427" s="6"/>
      <c r="I427" s="8"/>
      <c r="J427" s="34"/>
      <c r="K427" s="35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8" customHeight="1" x14ac:dyDescent="0.25">
      <c r="A428" s="8"/>
      <c r="B428" s="8"/>
      <c r="C428" s="8"/>
      <c r="D428" s="8"/>
      <c r="E428" s="8"/>
      <c r="F428" s="8"/>
      <c r="G428" s="8"/>
      <c r="H428" s="6"/>
      <c r="I428" s="8"/>
      <c r="J428" s="34"/>
      <c r="K428" s="35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8" customHeight="1" x14ac:dyDescent="0.25">
      <c r="A429" s="8"/>
      <c r="B429" s="8"/>
      <c r="C429" s="8"/>
      <c r="D429" s="8"/>
      <c r="E429" s="8"/>
      <c r="F429" s="8"/>
      <c r="G429" s="8"/>
      <c r="H429" s="6"/>
      <c r="I429" s="8"/>
      <c r="J429" s="34"/>
      <c r="K429" s="35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8" customHeight="1" x14ac:dyDescent="0.25">
      <c r="A430" s="8"/>
      <c r="B430" s="8"/>
      <c r="C430" s="8"/>
      <c r="D430" s="8"/>
      <c r="E430" s="8"/>
      <c r="F430" s="8"/>
      <c r="G430" s="8"/>
      <c r="H430" s="6"/>
      <c r="I430" s="8"/>
      <c r="J430" s="34"/>
      <c r="K430" s="35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8" customHeight="1" x14ac:dyDescent="0.25">
      <c r="A431" s="8"/>
      <c r="B431" s="8"/>
      <c r="C431" s="8"/>
      <c r="D431" s="8"/>
      <c r="E431" s="8"/>
      <c r="F431" s="8"/>
      <c r="G431" s="8"/>
      <c r="H431" s="6"/>
      <c r="I431" s="8"/>
      <c r="J431" s="34"/>
      <c r="K431" s="35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8" customHeight="1" x14ac:dyDescent="0.25">
      <c r="A432" s="8"/>
      <c r="B432" s="8"/>
      <c r="C432" s="8"/>
      <c r="D432" s="8"/>
      <c r="E432" s="8"/>
      <c r="F432" s="8"/>
      <c r="G432" s="8"/>
      <c r="H432" s="6"/>
      <c r="I432" s="8"/>
      <c r="J432" s="34"/>
      <c r="K432" s="35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8" customHeight="1" x14ac:dyDescent="0.25">
      <c r="A433" s="8"/>
      <c r="B433" s="8"/>
      <c r="C433" s="8"/>
      <c r="D433" s="8"/>
      <c r="E433" s="8"/>
      <c r="F433" s="8"/>
      <c r="G433" s="8"/>
      <c r="H433" s="6"/>
      <c r="I433" s="8"/>
      <c r="J433" s="34"/>
      <c r="K433" s="35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8" customHeight="1" x14ac:dyDescent="0.25">
      <c r="A434" s="8"/>
      <c r="B434" s="8"/>
      <c r="C434" s="8"/>
      <c r="D434" s="8"/>
      <c r="E434" s="8"/>
      <c r="F434" s="8"/>
      <c r="G434" s="8"/>
      <c r="H434" s="6"/>
      <c r="I434" s="8"/>
      <c r="J434" s="34"/>
      <c r="K434" s="35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8" customHeight="1" x14ac:dyDescent="0.25">
      <c r="A435" s="8"/>
      <c r="B435" s="8"/>
      <c r="C435" s="8"/>
      <c r="D435" s="8"/>
      <c r="E435" s="8"/>
      <c r="F435" s="8"/>
      <c r="G435" s="8"/>
      <c r="H435" s="6"/>
      <c r="I435" s="8"/>
      <c r="J435" s="34"/>
      <c r="K435" s="35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8" customHeight="1" x14ac:dyDescent="0.25">
      <c r="A436" s="8"/>
      <c r="B436" s="8"/>
      <c r="C436" s="8"/>
      <c r="D436" s="8"/>
      <c r="E436" s="8"/>
      <c r="F436" s="8"/>
      <c r="G436" s="8"/>
      <c r="H436" s="6"/>
      <c r="I436" s="8"/>
      <c r="J436" s="34"/>
      <c r="K436" s="35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8" customHeight="1" x14ac:dyDescent="0.25">
      <c r="A437" s="8"/>
      <c r="B437" s="8"/>
      <c r="C437" s="8"/>
      <c r="D437" s="8"/>
      <c r="E437" s="8"/>
      <c r="F437" s="8"/>
      <c r="G437" s="8"/>
      <c r="H437" s="6"/>
      <c r="I437" s="8"/>
      <c r="J437" s="34"/>
      <c r="K437" s="35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8" customHeight="1" x14ac:dyDescent="0.25">
      <c r="A438" s="8"/>
      <c r="B438" s="8"/>
      <c r="C438" s="8"/>
      <c r="D438" s="8"/>
      <c r="E438" s="8"/>
      <c r="F438" s="8"/>
      <c r="G438" s="8"/>
      <c r="H438" s="6"/>
      <c r="I438" s="8"/>
      <c r="J438" s="34"/>
      <c r="K438" s="35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8" customHeight="1" x14ac:dyDescent="0.25">
      <c r="A439" s="8"/>
      <c r="B439" s="8"/>
      <c r="C439" s="8"/>
      <c r="D439" s="8"/>
      <c r="E439" s="8"/>
      <c r="F439" s="8"/>
      <c r="G439" s="8"/>
      <c r="H439" s="6"/>
      <c r="I439" s="8"/>
      <c r="J439" s="34"/>
      <c r="K439" s="35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8" customHeight="1" x14ac:dyDescent="0.25">
      <c r="A440" s="8"/>
      <c r="B440" s="8"/>
      <c r="C440" s="8"/>
      <c r="D440" s="8"/>
      <c r="E440" s="8"/>
      <c r="F440" s="8"/>
      <c r="G440" s="8"/>
      <c r="H440" s="6"/>
      <c r="I440" s="8"/>
      <c r="J440" s="34"/>
      <c r="K440" s="35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8" customHeight="1" x14ac:dyDescent="0.25">
      <c r="A441" s="8"/>
      <c r="B441" s="8"/>
      <c r="C441" s="8"/>
      <c r="D441" s="8"/>
      <c r="E441" s="8"/>
      <c r="F441" s="8"/>
      <c r="G441" s="8"/>
      <c r="H441" s="6"/>
      <c r="I441" s="8"/>
      <c r="J441" s="34"/>
      <c r="K441" s="35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8" customHeight="1" x14ac:dyDescent="0.25">
      <c r="A442" s="8"/>
      <c r="B442" s="8"/>
      <c r="C442" s="8"/>
      <c r="D442" s="8"/>
      <c r="E442" s="8"/>
      <c r="F442" s="8"/>
      <c r="G442" s="8"/>
      <c r="H442" s="6"/>
      <c r="I442" s="8"/>
      <c r="J442" s="34"/>
      <c r="K442" s="35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8" customHeight="1" x14ac:dyDescent="0.25">
      <c r="A443" s="8"/>
      <c r="B443" s="8"/>
      <c r="C443" s="8"/>
      <c r="D443" s="8"/>
      <c r="E443" s="8"/>
      <c r="F443" s="8"/>
      <c r="G443" s="8"/>
      <c r="H443" s="6"/>
      <c r="I443" s="8"/>
      <c r="J443" s="34"/>
      <c r="K443" s="35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8" customHeight="1" x14ac:dyDescent="0.25">
      <c r="A444" s="8"/>
      <c r="B444" s="8"/>
      <c r="C444" s="8"/>
      <c r="D444" s="8"/>
      <c r="E444" s="8"/>
      <c r="F444" s="8"/>
      <c r="G444" s="8"/>
      <c r="H444" s="6"/>
      <c r="I444" s="8"/>
      <c r="J444" s="34"/>
      <c r="K444" s="35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8" customHeight="1" x14ac:dyDescent="0.25">
      <c r="A445" s="8"/>
      <c r="B445" s="8"/>
      <c r="C445" s="8"/>
      <c r="D445" s="8"/>
      <c r="E445" s="8"/>
      <c r="F445" s="8"/>
      <c r="G445" s="8"/>
      <c r="H445" s="6"/>
      <c r="I445" s="8"/>
      <c r="J445" s="34"/>
      <c r="K445" s="35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8" customHeight="1" x14ac:dyDescent="0.25">
      <c r="A446" s="8"/>
      <c r="B446" s="8"/>
      <c r="C446" s="8"/>
      <c r="D446" s="8"/>
      <c r="E446" s="8"/>
      <c r="F446" s="8"/>
      <c r="G446" s="8"/>
      <c r="H446" s="6"/>
      <c r="I446" s="8"/>
      <c r="J446" s="34"/>
      <c r="K446" s="35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8" customHeight="1" x14ac:dyDescent="0.25">
      <c r="A447" s="8"/>
      <c r="B447" s="8"/>
      <c r="C447" s="8"/>
      <c r="D447" s="8"/>
      <c r="E447" s="8"/>
      <c r="F447" s="8"/>
      <c r="G447" s="8"/>
      <c r="H447" s="6"/>
      <c r="I447" s="8"/>
      <c r="J447" s="34"/>
      <c r="K447" s="35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8" customHeight="1" x14ac:dyDescent="0.25">
      <c r="A448" s="8"/>
      <c r="B448" s="8"/>
      <c r="C448" s="8"/>
      <c r="D448" s="8"/>
      <c r="E448" s="8"/>
      <c r="F448" s="8"/>
      <c r="G448" s="8"/>
      <c r="H448" s="6"/>
      <c r="I448" s="8"/>
      <c r="J448" s="34"/>
      <c r="K448" s="35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8" customHeight="1" x14ac:dyDescent="0.25">
      <c r="A449" s="8"/>
      <c r="B449" s="8"/>
      <c r="C449" s="8"/>
      <c r="D449" s="8"/>
      <c r="E449" s="8"/>
      <c r="F449" s="8"/>
      <c r="G449" s="8"/>
      <c r="H449" s="6"/>
      <c r="I449" s="8"/>
      <c r="J449" s="34"/>
      <c r="K449" s="35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8" customHeight="1" x14ac:dyDescent="0.25">
      <c r="A450" s="8"/>
      <c r="B450" s="8"/>
      <c r="C450" s="8"/>
      <c r="D450" s="8"/>
      <c r="E450" s="8"/>
      <c r="F450" s="8"/>
      <c r="G450" s="8"/>
      <c r="H450" s="6"/>
      <c r="I450" s="8"/>
      <c r="J450" s="34"/>
      <c r="K450" s="35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8" customHeight="1" x14ac:dyDescent="0.25">
      <c r="A451" s="8"/>
      <c r="B451" s="8"/>
      <c r="C451" s="8"/>
      <c r="D451" s="8"/>
      <c r="E451" s="8"/>
      <c r="F451" s="8"/>
      <c r="G451" s="8"/>
      <c r="H451" s="6"/>
      <c r="I451" s="8"/>
      <c r="J451" s="34"/>
      <c r="K451" s="35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8" customHeight="1" x14ac:dyDescent="0.25">
      <c r="A452" s="8"/>
      <c r="B452" s="8"/>
      <c r="C452" s="8"/>
      <c r="D452" s="8"/>
      <c r="E452" s="8"/>
      <c r="F452" s="8"/>
      <c r="G452" s="8"/>
      <c r="H452" s="6"/>
      <c r="I452" s="8"/>
      <c r="J452" s="34"/>
      <c r="K452" s="35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8" customHeight="1" x14ac:dyDescent="0.25">
      <c r="A453" s="8"/>
      <c r="B453" s="8"/>
      <c r="C453" s="8"/>
      <c r="D453" s="8"/>
      <c r="E453" s="8"/>
      <c r="F453" s="8"/>
      <c r="G453" s="8"/>
      <c r="H453" s="6"/>
      <c r="I453" s="8"/>
      <c r="J453" s="34"/>
      <c r="K453" s="35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8" customHeight="1" x14ac:dyDescent="0.25">
      <c r="A454" s="8"/>
      <c r="B454" s="8"/>
      <c r="C454" s="8"/>
      <c r="D454" s="8"/>
      <c r="E454" s="8"/>
      <c r="F454" s="8"/>
      <c r="G454" s="8"/>
      <c r="H454" s="6"/>
      <c r="I454" s="8"/>
      <c r="J454" s="34"/>
      <c r="K454" s="35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8" customHeight="1" x14ac:dyDescent="0.25">
      <c r="A455" s="8"/>
      <c r="B455" s="8"/>
      <c r="C455" s="8"/>
      <c r="D455" s="8"/>
      <c r="E455" s="8"/>
      <c r="F455" s="8"/>
      <c r="G455" s="8"/>
      <c r="H455" s="6"/>
      <c r="I455" s="8"/>
      <c r="J455" s="34"/>
      <c r="K455" s="35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8" customHeight="1" x14ac:dyDescent="0.25">
      <c r="A456" s="8"/>
      <c r="B456" s="8"/>
      <c r="C456" s="8"/>
      <c r="D456" s="8"/>
      <c r="E456" s="8"/>
      <c r="F456" s="8"/>
      <c r="G456" s="8"/>
      <c r="H456" s="6"/>
      <c r="I456" s="8"/>
      <c r="J456" s="34"/>
      <c r="K456" s="35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8" customHeight="1" x14ac:dyDescent="0.25">
      <c r="A457" s="8"/>
      <c r="B457" s="8"/>
      <c r="C457" s="8"/>
      <c r="D457" s="8"/>
      <c r="E457" s="8"/>
      <c r="F457" s="8"/>
      <c r="G457" s="8"/>
      <c r="H457" s="6"/>
      <c r="I457" s="8"/>
      <c r="J457" s="34"/>
      <c r="K457" s="35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8" customHeight="1" x14ac:dyDescent="0.25">
      <c r="A458" s="8"/>
      <c r="B458" s="8"/>
      <c r="C458" s="8"/>
      <c r="D458" s="8"/>
      <c r="E458" s="8"/>
      <c r="F458" s="8"/>
      <c r="G458" s="8"/>
      <c r="H458" s="6"/>
      <c r="I458" s="8"/>
      <c r="J458" s="34"/>
      <c r="K458" s="35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8" customHeight="1" x14ac:dyDescent="0.25">
      <c r="A459" s="8"/>
      <c r="B459" s="8"/>
      <c r="C459" s="8"/>
      <c r="D459" s="8"/>
      <c r="E459" s="8"/>
      <c r="F459" s="8"/>
      <c r="G459" s="8"/>
      <c r="H459" s="6"/>
      <c r="I459" s="8"/>
      <c r="J459" s="34"/>
      <c r="K459" s="35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8" customHeight="1" x14ac:dyDescent="0.25">
      <c r="A460" s="8"/>
      <c r="B460" s="8"/>
      <c r="C460" s="8"/>
      <c r="D460" s="8"/>
      <c r="E460" s="8"/>
      <c r="F460" s="8"/>
      <c r="G460" s="8"/>
      <c r="H460" s="6"/>
      <c r="I460" s="8"/>
      <c r="J460" s="34"/>
      <c r="K460" s="35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8" customHeight="1" x14ac:dyDescent="0.25">
      <c r="A461" s="8"/>
      <c r="B461" s="8"/>
      <c r="C461" s="8"/>
      <c r="D461" s="8"/>
      <c r="E461" s="8"/>
      <c r="F461" s="8"/>
      <c r="G461" s="8"/>
      <c r="H461" s="6"/>
      <c r="I461" s="8"/>
      <c r="J461" s="34"/>
      <c r="K461" s="35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8" customHeight="1" x14ac:dyDescent="0.25">
      <c r="A462" s="8"/>
      <c r="B462" s="8"/>
      <c r="C462" s="8"/>
      <c r="D462" s="8"/>
      <c r="E462" s="8"/>
      <c r="F462" s="8"/>
      <c r="G462" s="8"/>
      <c r="H462" s="6"/>
      <c r="I462" s="8"/>
      <c r="J462" s="34"/>
      <c r="K462" s="35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8" customHeight="1" x14ac:dyDescent="0.25">
      <c r="A463" s="8"/>
      <c r="B463" s="8"/>
      <c r="C463" s="8"/>
      <c r="D463" s="8"/>
      <c r="E463" s="8"/>
      <c r="F463" s="8"/>
      <c r="G463" s="8"/>
      <c r="H463" s="6"/>
      <c r="I463" s="8"/>
      <c r="J463" s="34"/>
      <c r="K463" s="35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8" customHeight="1" x14ac:dyDescent="0.25">
      <c r="A464" s="8"/>
      <c r="B464" s="8"/>
      <c r="C464" s="8"/>
      <c r="D464" s="8"/>
      <c r="E464" s="8"/>
      <c r="F464" s="8"/>
      <c r="G464" s="8"/>
      <c r="H464" s="6"/>
      <c r="I464" s="8"/>
      <c r="J464" s="34"/>
      <c r="K464" s="35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8" customHeight="1" x14ac:dyDescent="0.25">
      <c r="A465" s="8"/>
      <c r="B465" s="8"/>
      <c r="C465" s="8"/>
      <c r="D465" s="8"/>
      <c r="E465" s="8"/>
      <c r="F465" s="8"/>
      <c r="G465" s="8"/>
      <c r="H465" s="6"/>
      <c r="I465" s="8"/>
      <c r="J465" s="34"/>
      <c r="K465" s="35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8" customHeight="1" x14ac:dyDescent="0.25">
      <c r="A466" s="8"/>
      <c r="B466" s="8"/>
      <c r="C466" s="8"/>
      <c r="D466" s="8"/>
      <c r="E466" s="8"/>
      <c r="F466" s="8"/>
      <c r="G466" s="8"/>
      <c r="H466" s="6"/>
      <c r="I466" s="8"/>
      <c r="J466" s="34"/>
      <c r="K466" s="35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8" customHeight="1" x14ac:dyDescent="0.25">
      <c r="A467" s="8"/>
      <c r="B467" s="8"/>
      <c r="C467" s="8"/>
      <c r="D467" s="8"/>
      <c r="E467" s="8"/>
      <c r="F467" s="8"/>
      <c r="G467" s="8"/>
      <c r="H467" s="6"/>
      <c r="I467" s="8"/>
      <c r="J467" s="34"/>
      <c r="K467" s="35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8" customHeight="1" x14ac:dyDescent="0.25">
      <c r="A468" s="8"/>
      <c r="B468" s="8"/>
      <c r="C468" s="8"/>
      <c r="D468" s="8"/>
      <c r="E468" s="8"/>
      <c r="F468" s="8"/>
      <c r="G468" s="8"/>
      <c r="H468" s="6"/>
      <c r="I468" s="8"/>
      <c r="J468" s="34"/>
      <c r="K468" s="35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8" customHeight="1" x14ac:dyDescent="0.25">
      <c r="A469" s="8"/>
      <c r="B469" s="8"/>
      <c r="C469" s="8"/>
      <c r="D469" s="8"/>
      <c r="E469" s="8"/>
      <c r="F469" s="8"/>
      <c r="G469" s="8"/>
      <c r="H469" s="6"/>
      <c r="I469" s="8"/>
      <c r="J469" s="34"/>
      <c r="K469" s="35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8" customHeight="1" x14ac:dyDescent="0.25">
      <c r="A470" s="8"/>
      <c r="B470" s="8"/>
      <c r="C470" s="8"/>
      <c r="D470" s="8"/>
      <c r="E470" s="8"/>
      <c r="F470" s="8"/>
      <c r="G470" s="8"/>
      <c r="H470" s="6"/>
      <c r="I470" s="8"/>
      <c r="J470" s="34"/>
      <c r="K470" s="35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8" customHeight="1" x14ac:dyDescent="0.25">
      <c r="A471" s="8"/>
      <c r="B471" s="8"/>
      <c r="C471" s="8"/>
      <c r="D471" s="8"/>
      <c r="E471" s="8"/>
      <c r="F471" s="8"/>
      <c r="G471" s="8"/>
      <c r="H471" s="6"/>
      <c r="I471" s="8"/>
      <c r="J471" s="34"/>
      <c r="K471" s="35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8" customHeight="1" x14ac:dyDescent="0.25">
      <c r="A472" s="8"/>
      <c r="B472" s="8"/>
      <c r="C472" s="8"/>
      <c r="D472" s="8"/>
      <c r="E472" s="8"/>
      <c r="F472" s="8"/>
      <c r="G472" s="8"/>
      <c r="H472" s="6"/>
      <c r="I472" s="8"/>
      <c r="J472" s="34"/>
      <c r="K472" s="35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8" customHeight="1" x14ac:dyDescent="0.25">
      <c r="A473" s="8"/>
      <c r="B473" s="8"/>
      <c r="C473" s="8"/>
      <c r="D473" s="8"/>
      <c r="E473" s="8"/>
      <c r="F473" s="8"/>
      <c r="G473" s="8"/>
      <c r="H473" s="6"/>
      <c r="I473" s="8"/>
      <c r="J473" s="34"/>
      <c r="K473" s="35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8" customHeight="1" x14ac:dyDescent="0.25">
      <c r="A474" s="8"/>
      <c r="B474" s="8"/>
      <c r="C474" s="8"/>
      <c r="D474" s="8"/>
      <c r="E474" s="8"/>
      <c r="F474" s="8"/>
      <c r="G474" s="8"/>
      <c r="H474" s="6"/>
      <c r="I474" s="8"/>
      <c r="J474" s="34"/>
      <c r="K474" s="35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8" customHeight="1" x14ac:dyDescent="0.25">
      <c r="A475" s="8"/>
      <c r="B475" s="8"/>
      <c r="C475" s="8"/>
      <c r="D475" s="8"/>
      <c r="E475" s="8"/>
      <c r="F475" s="8"/>
      <c r="G475" s="8"/>
      <c r="H475" s="6"/>
      <c r="I475" s="8"/>
      <c r="J475" s="34"/>
      <c r="K475" s="35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8" customHeight="1" x14ac:dyDescent="0.25">
      <c r="A476" s="8"/>
      <c r="B476" s="8"/>
      <c r="C476" s="8"/>
      <c r="D476" s="8"/>
      <c r="E476" s="8"/>
      <c r="F476" s="8"/>
      <c r="G476" s="8"/>
      <c r="H476" s="6"/>
      <c r="I476" s="8"/>
      <c r="J476" s="34"/>
      <c r="K476" s="35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8" customHeight="1" x14ac:dyDescent="0.25">
      <c r="A477" s="8"/>
      <c r="B477" s="8"/>
      <c r="C477" s="8"/>
      <c r="D477" s="8"/>
      <c r="E477" s="8"/>
      <c r="F477" s="8"/>
      <c r="G477" s="8"/>
      <c r="H477" s="6"/>
      <c r="I477" s="8"/>
      <c r="J477" s="34"/>
      <c r="K477" s="35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8" customHeight="1" x14ac:dyDescent="0.25">
      <c r="A478" s="8"/>
      <c r="B478" s="8"/>
      <c r="C478" s="8"/>
      <c r="D478" s="8"/>
      <c r="E478" s="8"/>
      <c r="F478" s="8"/>
      <c r="G478" s="8"/>
      <c r="H478" s="6"/>
      <c r="I478" s="8"/>
      <c r="J478" s="34"/>
      <c r="K478" s="35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8" customHeight="1" x14ac:dyDescent="0.25">
      <c r="A479" s="8"/>
      <c r="B479" s="8"/>
      <c r="C479" s="8"/>
      <c r="D479" s="8"/>
      <c r="E479" s="8"/>
      <c r="F479" s="8"/>
      <c r="G479" s="8"/>
      <c r="H479" s="6"/>
      <c r="I479" s="8"/>
      <c r="J479" s="34"/>
      <c r="K479" s="35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8" customHeight="1" x14ac:dyDescent="0.25">
      <c r="A480" s="8"/>
      <c r="B480" s="8"/>
      <c r="C480" s="8"/>
      <c r="D480" s="8"/>
      <c r="E480" s="8"/>
      <c r="F480" s="8"/>
      <c r="G480" s="8"/>
      <c r="H480" s="6"/>
      <c r="I480" s="8"/>
      <c r="J480" s="34"/>
      <c r="K480" s="35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8" customHeight="1" x14ac:dyDescent="0.25">
      <c r="A481" s="8"/>
      <c r="B481" s="8"/>
      <c r="C481" s="8"/>
      <c r="D481" s="8"/>
      <c r="E481" s="8"/>
      <c r="F481" s="8"/>
      <c r="G481" s="8"/>
      <c r="H481" s="6"/>
      <c r="I481" s="8"/>
      <c r="J481" s="34"/>
      <c r="K481" s="35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8" customHeight="1" x14ac:dyDescent="0.25">
      <c r="A482" s="8"/>
      <c r="B482" s="8"/>
      <c r="C482" s="8"/>
      <c r="D482" s="8"/>
      <c r="E482" s="8"/>
      <c r="F482" s="8"/>
      <c r="G482" s="8"/>
      <c r="H482" s="6"/>
      <c r="I482" s="8"/>
      <c r="J482" s="34"/>
      <c r="K482" s="35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8" customHeight="1" x14ac:dyDescent="0.25">
      <c r="A483" s="8"/>
      <c r="B483" s="8"/>
      <c r="C483" s="8"/>
      <c r="D483" s="8"/>
      <c r="E483" s="8"/>
      <c r="F483" s="8"/>
      <c r="G483" s="8"/>
      <c r="H483" s="6"/>
      <c r="I483" s="8"/>
      <c r="J483" s="34"/>
      <c r="K483" s="35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8" customHeight="1" x14ac:dyDescent="0.25">
      <c r="A484" s="8"/>
      <c r="B484" s="8"/>
      <c r="C484" s="8"/>
      <c r="D484" s="8"/>
      <c r="E484" s="8"/>
      <c r="F484" s="8"/>
      <c r="G484" s="8"/>
      <c r="H484" s="6"/>
      <c r="I484" s="8"/>
      <c r="J484" s="34"/>
      <c r="K484" s="35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8" customHeight="1" x14ac:dyDescent="0.25">
      <c r="A485" s="8"/>
      <c r="B485" s="8"/>
      <c r="C485" s="8"/>
      <c r="D485" s="8"/>
      <c r="E485" s="8"/>
      <c r="F485" s="8"/>
      <c r="G485" s="8"/>
      <c r="H485" s="6"/>
      <c r="I485" s="8"/>
      <c r="J485" s="34"/>
      <c r="K485" s="35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8" customHeight="1" x14ac:dyDescent="0.25">
      <c r="A486" s="8"/>
      <c r="B486" s="8"/>
      <c r="C486" s="8"/>
      <c r="D486" s="8"/>
      <c r="E486" s="8"/>
      <c r="F486" s="8"/>
      <c r="G486" s="8"/>
      <c r="H486" s="6"/>
      <c r="I486" s="8"/>
      <c r="J486" s="34"/>
      <c r="K486" s="35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8" customHeight="1" x14ac:dyDescent="0.25">
      <c r="A487" s="8"/>
      <c r="B487" s="8"/>
      <c r="C487" s="8"/>
      <c r="D487" s="8"/>
      <c r="E487" s="8"/>
      <c r="F487" s="8"/>
      <c r="G487" s="8"/>
      <c r="H487" s="6"/>
      <c r="I487" s="8"/>
      <c r="J487" s="34"/>
      <c r="K487" s="35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8" customHeight="1" x14ac:dyDescent="0.25">
      <c r="A488" s="8"/>
      <c r="B488" s="8"/>
      <c r="C488" s="8"/>
      <c r="D488" s="8"/>
      <c r="E488" s="8"/>
      <c r="F488" s="8"/>
      <c r="G488" s="8"/>
      <c r="H488" s="6"/>
      <c r="I488" s="8"/>
      <c r="J488" s="34"/>
      <c r="K488" s="35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8" customHeight="1" x14ac:dyDescent="0.25">
      <c r="A489" s="8"/>
      <c r="B489" s="8"/>
      <c r="C489" s="8"/>
      <c r="D489" s="8"/>
      <c r="E489" s="8"/>
      <c r="F489" s="8"/>
      <c r="G489" s="8"/>
      <c r="H489" s="6"/>
      <c r="I489" s="8"/>
      <c r="J489" s="34"/>
      <c r="K489" s="35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8" customHeight="1" x14ac:dyDescent="0.25">
      <c r="A490" s="8"/>
      <c r="B490" s="8"/>
      <c r="C490" s="8"/>
      <c r="D490" s="8"/>
      <c r="E490" s="8"/>
      <c r="F490" s="8"/>
      <c r="G490" s="8"/>
      <c r="H490" s="6"/>
      <c r="I490" s="8"/>
      <c r="J490" s="34"/>
      <c r="K490" s="35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8" customHeight="1" x14ac:dyDescent="0.25">
      <c r="A491" s="8"/>
      <c r="B491" s="8"/>
      <c r="C491" s="8"/>
      <c r="D491" s="8"/>
      <c r="E491" s="8"/>
      <c r="F491" s="8"/>
      <c r="G491" s="8"/>
      <c r="H491" s="6"/>
      <c r="I491" s="8"/>
      <c r="J491" s="34"/>
      <c r="K491" s="35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8" customHeight="1" x14ac:dyDescent="0.25">
      <c r="A492" s="8"/>
      <c r="B492" s="8"/>
      <c r="C492" s="8"/>
      <c r="D492" s="8"/>
      <c r="E492" s="8"/>
      <c r="F492" s="8"/>
      <c r="G492" s="8"/>
      <c r="H492" s="6"/>
      <c r="I492" s="8"/>
      <c r="J492" s="34"/>
      <c r="K492" s="35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8" customHeight="1" x14ac:dyDescent="0.25">
      <c r="A493" s="8"/>
      <c r="B493" s="8"/>
      <c r="C493" s="8"/>
      <c r="D493" s="8"/>
      <c r="E493" s="8"/>
      <c r="F493" s="8"/>
      <c r="G493" s="8"/>
      <c r="H493" s="6"/>
      <c r="I493" s="8"/>
      <c r="J493" s="34"/>
      <c r="K493" s="35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8" customHeight="1" x14ac:dyDescent="0.25">
      <c r="A494" s="8"/>
      <c r="B494" s="8"/>
      <c r="C494" s="8"/>
      <c r="D494" s="8"/>
      <c r="E494" s="8"/>
      <c r="F494" s="8"/>
      <c r="G494" s="8"/>
      <c r="H494" s="6"/>
      <c r="I494" s="8"/>
      <c r="J494" s="34"/>
      <c r="K494" s="35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8" customHeight="1" x14ac:dyDescent="0.25">
      <c r="A495" s="8"/>
      <c r="B495" s="8"/>
      <c r="C495" s="8"/>
      <c r="D495" s="8"/>
      <c r="E495" s="8"/>
      <c r="F495" s="8"/>
      <c r="G495" s="8"/>
      <c r="H495" s="6"/>
      <c r="I495" s="8"/>
      <c r="J495" s="34"/>
      <c r="K495" s="35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8" customHeight="1" x14ac:dyDescent="0.25">
      <c r="A496" s="8"/>
      <c r="B496" s="8"/>
      <c r="C496" s="8"/>
      <c r="D496" s="8"/>
      <c r="E496" s="8"/>
      <c r="F496" s="8"/>
      <c r="G496" s="8"/>
      <c r="H496" s="6"/>
      <c r="I496" s="8"/>
      <c r="J496" s="34"/>
      <c r="K496" s="35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8" customHeight="1" x14ac:dyDescent="0.25">
      <c r="A497" s="8"/>
      <c r="B497" s="8"/>
      <c r="C497" s="8"/>
      <c r="D497" s="8"/>
      <c r="E497" s="8"/>
      <c r="F497" s="8"/>
      <c r="G497" s="8"/>
      <c r="H497" s="6"/>
      <c r="I497" s="8"/>
      <c r="J497" s="34"/>
      <c r="K497" s="35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8" customHeight="1" x14ac:dyDescent="0.25">
      <c r="A498" s="8"/>
      <c r="B498" s="8"/>
      <c r="C498" s="8"/>
      <c r="D498" s="8"/>
      <c r="E498" s="8"/>
      <c r="F498" s="8"/>
      <c r="G498" s="8"/>
      <c r="H498" s="6"/>
      <c r="I498" s="8"/>
      <c r="J498" s="34"/>
      <c r="K498" s="35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8" customHeight="1" x14ac:dyDescent="0.25">
      <c r="A499" s="8"/>
      <c r="B499" s="8"/>
      <c r="C499" s="8"/>
      <c r="D499" s="8"/>
      <c r="E499" s="8"/>
      <c r="F499" s="8"/>
      <c r="G499" s="8"/>
      <c r="H499" s="6"/>
      <c r="I499" s="8"/>
      <c r="J499" s="34"/>
      <c r="K499" s="35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8" customHeight="1" x14ac:dyDescent="0.25">
      <c r="A500" s="8"/>
      <c r="B500" s="8"/>
      <c r="C500" s="8"/>
      <c r="D500" s="8"/>
      <c r="E500" s="8"/>
      <c r="F500" s="8"/>
      <c r="G500" s="8"/>
      <c r="H500" s="6"/>
      <c r="I500" s="8"/>
      <c r="J500" s="34"/>
      <c r="K500" s="35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8" customHeight="1" x14ac:dyDescent="0.25">
      <c r="A501" s="8"/>
      <c r="B501" s="8"/>
      <c r="C501" s="8"/>
      <c r="D501" s="8"/>
      <c r="E501" s="8"/>
      <c r="F501" s="8"/>
      <c r="G501" s="8"/>
      <c r="H501" s="6"/>
      <c r="I501" s="8"/>
      <c r="J501" s="34"/>
      <c r="K501" s="35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8" customHeight="1" x14ac:dyDescent="0.25">
      <c r="A502" s="8"/>
      <c r="B502" s="8"/>
      <c r="C502" s="8"/>
      <c r="D502" s="8"/>
      <c r="E502" s="8"/>
      <c r="F502" s="8"/>
      <c r="G502" s="8"/>
      <c r="H502" s="6"/>
      <c r="I502" s="8"/>
      <c r="J502" s="34"/>
      <c r="K502" s="35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8" customHeight="1" x14ac:dyDescent="0.25">
      <c r="A503" s="8"/>
      <c r="B503" s="8"/>
      <c r="C503" s="8"/>
      <c r="D503" s="8"/>
      <c r="E503" s="8"/>
      <c r="F503" s="8"/>
      <c r="G503" s="8"/>
      <c r="H503" s="6"/>
      <c r="I503" s="8"/>
      <c r="J503" s="34"/>
      <c r="K503" s="35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8" customHeight="1" x14ac:dyDescent="0.25">
      <c r="A504" s="8"/>
      <c r="B504" s="8"/>
      <c r="C504" s="8"/>
      <c r="D504" s="8"/>
      <c r="E504" s="8"/>
      <c r="F504" s="8"/>
      <c r="G504" s="8"/>
      <c r="H504" s="6"/>
      <c r="I504" s="8"/>
      <c r="J504" s="34"/>
      <c r="K504" s="35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8" customHeight="1" x14ac:dyDescent="0.25">
      <c r="A505" s="8"/>
      <c r="B505" s="8"/>
      <c r="C505" s="8"/>
      <c r="D505" s="8"/>
      <c r="E505" s="8"/>
      <c r="F505" s="8"/>
      <c r="G505" s="8"/>
      <c r="H505" s="6"/>
      <c r="I505" s="8"/>
      <c r="J505" s="34"/>
      <c r="K505" s="35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8" customHeight="1" x14ac:dyDescent="0.25">
      <c r="A506" s="8"/>
      <c r="B506" s="8"/>
      <c r="C506" s="8"/>
      <c r="D506" s="8"/>
      <c r="E506" s="8"/>
      <c r="F506" s="8"/>
      <c r="G506" s="8"/>
      <c r="H506" s="6"/>
      <c r="I506" s="8"/>
      <c r="J506" s="34"/>
      <c r="K506" s="35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8" customHeight="1" x14ac:dyDescent="0.25">
      <c r="A507" s="8"/>
      <c r="B507" s="8"/>
      <c r="C507" s="8"/>
      <c r="D507" s="8"/>
      <c r="E507" s="8"/>
      <c r="F507" s="8"/>
      <c r="G507" s="8"/>
      <c r="H507" s="6"/>
      <c r="I507" s="8"/>
      <c r="J507" s="34"/>
      <c r="K507" s="35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8" customHeight="1" x14ac:dyDescent="0.25">
      <c r="A508" s="8"/>
      <c r="B508" s="8"/>
      <c r="C508" s="8"/>
      <c r="D508" s="8"/>
      <c r="E508" s="8"/>
      <c r="F508" s="8"/>
      <c r="G508" s="8"/>
      <c r="H508" s="6"/>
      <c r="I508" s="8"/>
      <c r="J508" s="34"/>
      <c r="K508" s="35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8" customHeight="1" x14ac:dyDescent="0.25">
      <c r="A509" s="8"/>
      <c r="B509" s="8"/>
      <c r="C509" s="8"/>
      <c r="D509" s="8"/>
      <c r="E509" s="8"/>
      <c r="F509" s="8"/>
      <c r="G509" s="8"/>
      <c r="H509" s="6"/>
      <c r="I509" s="8"/>
      <c r="J509" s="34"/>
      <c r="K509" s="35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8" customHeight="1" x14ac:dyDescent="0.25">
      <c r="A510" s="8"/>
      <c r="B510" s="8"/>
      <c r="C510" s="8"/>
      <c r="D510" s="8"/>
      <c r="E510" s="8"/>
      <c r="F510" s="8"/>
      <c r="G510" s="8"/>
      <c r="H510" s="6"/>
      <c r="I510" s="8"/>
      <c r="J510" s="34"/>
      <c r="K510" s="35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8" customHeight="1" x14ac:dyDescent="0.25">
      <c r="A511" s="8"/>
      <c r="B511" s="8"/>
      <c r="C511" s="8"/>
      <c r="D511" s="8"/>
      <c r="E511" s="8"/>
      <c r="F511" s="8"/>
      <c r="G511" s="8"/>
      <c r="H511" s="6"/>
      <c r="I511" s="8"/>
      <c r="J511" s="34"/>
      <c r="K511" s="35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8" customHeight="1" x14ac:dyDescent="0.25">
      <c r="A512" s="8"/>
      <c r="B512" s="8"/>
      <c r="C512" s="8"/>
      <c r="D512" s="8"/>
      <c r="E512" s="8"/>
      <c r="F512" s="8"/>
      <c r="G512" s="8"/>
      <c r="H512" s="6"/>
      <c r="I512" s="8"/>
      <c r="J512" s="34"/>
      <c r="K512" s="35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8" customHeight="1" x14ac:dyDescent="0.25">
      <c r="A513" s="8"/>
      <c r="B513" s="8"/>
      <c r="C513" s="8"/>
      <c r="D513" s="8"/>
      <c r="E513" s="8"/>
      <c r="F513" s="8"/>
      <c r="G513" s="8"/>
      <c r="H513" s="6"/>
      <c r="I513" s="8"/>
      <c r="J513" s="34"/>
      <c r="K513" s="35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8" customHeight="1" x14ac:dyDescent="0.25">
      <c r="A514" s="8"/>
      <c r="B514" s="8"/>
      <c r="C514" s="8"/>
      <c r="D514" s="8"/>
      <c r="E514" s="8"/>
      <c r="F514" s="8"/>
      <c r="G514" s="8"/>
      <c r="H514" s="6"/>
      <c r="I514" s="8"/>
      <c r="J514" s="34"/>
      <c r="K514" s="35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8" customHeight="1" x14ac:dyDescent="0.25">
      <c r="A515" s="8"/>
      <c r="B515" s="8"/>
      <c r="C515" s="8"/>
      <c r="D515" s="8"/>
      <c r="E515" s="8"/>
      <c r="F515" s="8"/>
      <c r="G515" s="8"/>
      <c r="H515" s="6"/>
      <c r="I515" s="8"/>
      <c r="J515" s="34"/>
      <c r="K515" s="35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8" customHeight="1" x14ac:dyDescent="0.25">
      <c r="A516" s="8"/>
      <c r="B516" s="8"/>
      <c r="C516" s="8"/>
      <c r="D516" s="8"/>
      <c r="E516" s="8"/>
      <c r="F516" s="8"/>
      <c r="G516" s="8"/>
      <c r="H516" s="6"/>
      <c r="I516" s="8"/>
      <c r="J516" s="34"/>
      <c r="K516" s="35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8" customHeight="1" x14ac:dyDescent="0.25">
      <c r="A517" s="8"/>
      <c r="B517" s="8"/>
      <c r="C517" s="8"/>
      <c r="D517" s="8"/>
      <c r="E517" s="8"/>
      <c r="F517" s="8"/>
      <c r="G517" s="8"/>
      <c r="H517" s="6"/>
      <c r="I517" s="8"/>
      <c r="J517" s="34"/>
      <c r="K517" s="35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8" customHeight="1" x14ac:dyDescent="0.25">
      <c r="A518" s="8"/>
      <c r="B518" s="8"/>
      <c r="C518" s="8"/>
      <c r="D518" s="8"/>
      <c r="E518" s="8"/>
      <c r="F518" s="8"/>
      <c r="G518" s="8"/>
      <c r="H518" s="6"/>
      <c r="I518" s="8"/>
      <c r="J518" s="34"/>
      <c r="K518" s="35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8" customHeight="1" x14ac:dyDescent="0.25">
      <c r="A519" s="8"/>
      <c r="B519" s="8"/>
      <c r="C519" s="8"/>
      <c r="D519" s="8"/>
      <c r="E519" s="8"/>
      <c r="F519" s="8"/>
      <c r="G519" s="8"/>
      <c r="H519" s="6"/>
      <c r="I519" s="8"/>
      <c r="J519" s="34"/>
      <c r="K519" s="35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8" customHeight="1" x14ac:dyDescent="0.25">
      <c r="A520" s="8"/>
      <c r="B520" s="8"/>
      <c r="C520" s="8"/>
      <c r="D520" s="8"/>
      <c r="E520" s="8"/>
      <c r="F520" s="8"/>
      <c r="G520" s="8"/>
      <c r="H520" s="6"/>
      <c r="I520" s="8"/>
      <c r="J520" s="34"/>
      <c r="K520" s="35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8" customHeight="1" x14ac:dyDescent="0.25">
      <c r="A521" s="8"/>
      <c r="B521" s="8"/>
      <c r="C521" s="8"/>
      <c r="D521" s="8"/>
      <c r="E521" s="8"/>
      <c r="F521" s="8"/>
      <c r="G521" s="8"/>
      <c r="H521" s="6"/>
      <c r="I521" s="8"/>
      <c r="J521" s="34"/>
      <c r="K521" s="35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8" customHeight="1" x14ac:dyDescent="0.25">
      <c r="A522" s="8"/>
      <c r="B522" s="8"/>
      <c r="C522" s="8"/>
      <c r="D522" s="8"/>
      <c r="E522" s="8"/>
      <c r="F522" s="8"/>
      <c r="G522" s="8"/>
      <c r="H522" s="6"/>
      <c r="I522" s="8"/>
      <c r="J522" s="34"/>
      <c r="K522" s="35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8" customHeight="1" x14ac:dyDescent="0.25">
      <c r="A523" s="8"/>
      <c r="B523" s="8"/>
      <c r="C523" s="8"/>
      <c r="D523" s="8"/>
      <c r="E523" s="8"/>
      <c r="F523" s="8"/>
      <c r="G523" s="8"/>
      <c r="H523" s="6"/>
      <c r="I523" s="8"/>
      <c r="J523" s="34"/>
      <c r="K523" s="35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8" customHeight="1" x14ac:dyDescent="0.25">
      <c r="A524" s="8"/>
      <c r="B524" s="8"/>
      <c r="C524" s="8"/>
      <c r="D524" s="8"/>
      <c r="E524" s="8"/>
      <c r="F524" s="8"/>
      <c r="G524" s="8"/>
      <c r="H524" s="6"/>
      <c r="I524" s="8"/>
      <c r="J524" s="34"/>
      <c r="K524" s="35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8" customHeight="1" x14ac:dyDescent="0.25">
      <c r="A525" s="8"/>
      <c r="B525" s="8"/>
      <c r="C525" s="8"/>
      <c r="D525" s="8"/>
      <c r="E525" s="8"/>
      <c r="F525" s="8"/>
      <c r="G525" s="8"/>
      <c r="H525" s="6"/>
      <c r="I525" s="8"/>
      <c r="J525" s="34"/>
      <c r="K525" s="35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8" customHeight="1" x14ac:dyDescent="0.25">
      <c r="A526" s="8"/>
      <c r="B526" s="8"/>
      <c r="C526" s="8"/>
      <c r="D526" s="8"/>
      <c r="E526" s="8"/>
      <c r="F526" s="8"/>
      <c r="G526" s="8"/>
      <c r="H526" s="6"/>
      <c r="I526" s="8"/>
      <c r="J526" s="34"/>
      <c r="K526" s="35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8" customHeight="1" x14ac:dyDescent="0.25">
      <c r="A527" s="8"/>
      <c r="B527" s="8"/>
      <c r="C527" s="8"/>
      <c r="D527" s="8"/>
      <c r="E527" s="8"/>
      <c r="F527" s="8"/>
      <c r="G527" s="8"/>
      <c r="H527" s="6"/>
      <c r="I527" s="8"/>
      <c r="J527" s="34"/>
      <c r="K527" s="35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8" customHeight="1" x14ac:dyDescent="0.25">
      <c r="A528" s="8"/>
      <c r="B528" s="8"/>
      <c r="C528" s="8"/>
      <c r="D528" s="8"/>
      <c r="E528" s="8"/>
      <c r="F528" s="8"/>
      <c r="G528" s="8"/>
      <c r="H528" s="6"/>
      <c r="I528" s="8"/>
      <c r="J528" s="34"/>
      <c r="K528" s="35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8" customHeight="1" x14ac:dyDescent="0.25">
      <c r="A529" s="8"/>
      <c r="B529" s="8"/>
      <c r="C529" s="8"/>
      <c r="D529" s="8"/>
      <c r="E529" s="8"/>
      <c r="F529" s="8"/>
      <c r="G529" s="8"/>
      <c r="H529" s="6"/>
      <c r="I529" s="8"/>
      <c r="J529" s="34"/>
      <c r="K529" s="35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8" customHeight="1" x14ac:dyDescent="0.25">
      <c r="A530" s="8"/>
      <c r="B530" s="8"/>
      <c r="C530" s="8"/>
      <c r="D530" s="8"/>
      <c r="E530" s="8"/>
      <c r="F530" s="8"/>
      <c r="G530" s="8"/>
      <c r="H530" s="6"/>
      <c r="I530" s="8"/>
      <c r="J530" s="34"/>
      <c r="K530" s="35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8" customHeight="1" x14ac:dyDescent="0.25">
      <c r="A531" s="8"/>
      <c r="B531" s="8"/>
      <c r="C531" s="8"/>
      <c r="D531" s="8"/>
      <c r="E531" s="8"/>
      <c r="F531" s="8"/>
      <c r="G531" s="8"/>
      <c r="H531" s="6"/>
      <c r="I531" s="8"/>
      <c r="J531" s="34"/>
      <c r="K531" s="35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8" customHeight="1" x14ac:dyDescent="0.25">
      <c r="A532" s="8"/>
      <c r="B532" s="8"/>
      <c r="C532" s="8"/>
      <c r="D532" s="8"/>
      <c r="E532" s="8"/>
      <c r="F532" s="8"/>
      <c r="G532" s="8"/>
      <c r="H532" s="6"/>
      <c r="I532" s="8"/>
      <c r="J532" s="34"/>
      <c r="K532" s="35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8" customHeight="1" x14ac:dyDescent="0.25">
      <c r="A533" s="8"/>
      <c r="B533" s="8"/>
      <c r="C533" s="8"/>
      <c r="D533" s="8"/>
      <c r="E533" s="8"/>
      <c r="F533" s="8"/>
      <c r="G533" s="8"/>
      <c r="H533" s="6"/>
      <c r="I533" s="8"/>
      <c r="J533" s="34"/>
      <c r="K533" s="35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8" customHeight="1" x14ac:dyDescent="0.25">
      <c r="A534" s="8"/>
      <c r="B534" s="8"/>
      <c r="C534" s="8"/>
      <c r="D534" s="8"/>
      <c r="E534" s="8"/>
      <c r="F534" s="8"/>
      <c r="G534" s="8"/>
      <c r="H534" s="6"/>
      <c r="I534" s="8"/>
      <c r="J534" s="34"/>
      <c r="K534" s="35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8" customHeight="1" x14ac:dyDescent="0.25">
      <c r="A535" s="8"/>
      <c r="B535" s="8"/>
      <c r="C535" s="8"/>
      <c r="D535" s="8"/>
      <c r="E535" s="8"/>
      <c r="F535" s="8"/>
      <c r="G535" s="8"/>
      <c r="H535" s="6"/>
      <c r="I535" s="8"/>
      <c r="J535" s="34"/>
      <c r="K535" s="35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8" customHeight="1" x14ac:dyDescent="0.25">
      <c r="A536" s="8"/>
      <c r="B536" s="8"/>
      <c r="C536" s="8"/>
      <c r="D536" s="8"/>
      <c r="E536" s="8"/>
      <c r="F536" s="8"/>
      <c r="G536" s="8"/>
      <c r="H536" s="6"/>
      <c r="I536" s="8"/>
      <c r="J536" s="34"/>
      <c r="K536" s="35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8" customHeight="1" x14ac:dyDescent="0.25">
      <c r="A537" s="8"/>
      <c r="B537" s="8"/>
      <c r="C537" s="8"/>
      <c r="D537" s="8"/>
      <c r="E537" s="8"/>
      <c r="F537" s="8"/>
      <c r="G537" s="8"/>
      <c r="H537" s="6"/>
      <c r="I537" s="8"/>
      <c r="J537" s="34"/>
      <c r="K537" s="35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8" customHeight="1" x14ac:dyDescent="0.25">
      <c r="A538" s="8"/>
      <c r="B538" s="8"/>
      <c r="C538" s="8"/>
      <c r="D538" s="8"/>
      <c r="E538" s="8"/>
      <c r="F538" s="8"/>
      <c r="G538" s="8"/>
      <c r="H538" s="6"/>
      <c r="I538" s="8"/>
      <c r="J538" s="34"/>
      <c r="K538" s="35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8" customHeight="1" x14ac:dyDescent="0.25">
      <c r="A539" s="8"/>
      <c r="B539" s="8"/>
      <c r="C539" s="8"/>
      <c r="D539" s="8"/>
      <c r="E539" s="8"/>
      <c r="F539" s="8"/>
      <c r="G539" s="8"/>
      <c r="H539" s="6"/>
      <c r="I539" s="8"/>
      <c r="J539" s="34"/>
      <c r="K539" s="35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8" customHeight="1" x14ac:dyDescent="0.25">
      <c r="A540" s="8"/>
      <c r="B540" s="8"/>
      <c r="C540" s="8"/>
      <c r="D540" s="8"/>
      <c r="E540" s="8"/>
      <c r="F540" s="8"/>
      <c r="G540" s="8"/>
      <c r="H540" s="6"/>
      <c r="I540" s="8"/>
      <c r="J540" s="34"/>
      <c r="K540" s="35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8" customHeight="1" x14ac:dyDescent="0.25">
      <c r="A541" s="8"/>
      <c r="B541" s="8"/>
      <c r="C541" s="8"/>
      <c r="D541" s="8"/>
      <c r="E541" s="8"/>
      <c r="F541" s="8"/>
      <c r="G541" s="8"/>
      <c r="H541" s="6"/>
      <c r="I541" s="8"/>
      <c r="J541" s="34"/>
      <c r="K541" s="35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8" customHeight="1" x14ac:dyDescent="0.25">
      <c r="A542" s="8"/>
      <c r="B542" s="8"/>
      <c r="C542" s="8"/>
      <c r="D542" s="8"/>
      <c r="E542" s="8"/>
      <c r="F542" s="8"/>
      <c r="G542" s="8"/>
      <c r="H542" s="6"/>
      <c r="I542" s="8"/>
      <c r="J542" s="34"/>
      <c r="K542" s="35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8" customHeight="1" x14ac:dyDescent="0.25">
      <c r="A543" s="8"/>
      <c r="B543" s="8"/>
      <c r="C543" s="8"/>
      <c r="D543" s="8"/>
      <c r="E543" s="8"/>
      <c r="F543" s="8"/>
      <c r="G543" s="8"/>
      <c r="H543" s="6"/>
      <c r="I543" s="8"/>
      <c r="J543" s="34"/>
      <c r="K543" s="35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8" customHeight="1" x14ac:dyDescent="0.25">
      <c r="A544" s="8"/>
      <c r="B544" s="8"/>
      <c r="C544" s="8"/>
      <c r="D544" s="8"/>
      <c r="E544" s="8"/>
      <c r="F544" s="8"/>
      <c r="G544" s="8"/>
      <c r="H544" s="6"/>
      <c r="I544" s="8"/>
      <c r="J544" s="34"/>
      <c r="K544" s="35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8" customHeight="1" x14ac:dyDescent="0.25">
      <c r="A545" s="8"/>
      <c r="B545" s="8"/>
      <c r="C545" s="8"/>
      <c r="D545" s="8"/>
      <c r="E545" s="8"/>
      <c r="F545" s="8"/>
      <c r="G545" s="8"/>
      <c r="H545" s="6"/>
      <c r="I545" s="8"/>
      <c r="J545" s="34"/>
      <c r="K545" s="35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8" customHeight="1" x14ac:dyDescent="0.25">
      <c r="A546" s="8"/>
      <c r="B546" s="8"/>
      <c r="C546" s="8"/>
      <c r="D546" s="8"/>
      <c r="E546" s="8"/>
      <c r="F546" s="8"/>
      <c r="G546" s="8"/>
      <c r="H546" s="6"/>
      <c r="I546" s="8"/>
      <c r="J546" s="34"/>
      <c r="K546" s="35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8" customHeight="1" x14ac:dyDescent="0.25">
      <c r="A547" s="8"/>
      <c r="B547" s="8"/>
      <c r="C547" s="8"/>
      <c r="D547" s="8"/>
      <c r="E547" s="8"/>
      <c r="F547" s="8"/>
      <c r="G547" s="8"/>
      <c r="H547" s="6"/>
      <c r="I547" s="8"/>
      <c r="J547" s="34"/>
      <c r="K547" s="35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8" customHeight="1" x14ac:dyDescent="0.25">
      <c r="A548" s="8"/>
      <c r="B548" s="8"/>
      <c r="C548" s="8"/>
      <c r="D548" s="8"/>
      <c r="E548" s="8"/>
      <c r="F548" s="8"/>
      <c r="G548" s="8"/>
      <c r="H548" s="6"/>
      <c r="I548" s="8"/>
      <c r="J548" s="34"/>
      <c r="K548" s="35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8" customHeight="1" x14ac:dyDescent="0.25">
      <c r="A549" s="8"/>
      <c r="B549" s="8"/>
      <c r="C549" s="8"/>
      <c r="D549" s="8"/>
      <c r="E549" s="8"/>
      <c r="F549" s="8"/>
      <c r="G549" s="8"/>
      <c r="H549" s="6"/>
      <c r="I549" s="8"/>
      <c r="J549" s="34"/>
      <c r="K549" s="35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8" customHeight="1" x14ac:dyDescent="0.25">
      <c r="A550" s="8"/>
      <c r="B550" s="8"/>
      <c r="C550" s="8"/>
      <c r="D550" s="8"/>
      <c r="E550" s="8"/>
      <c r="F550" s="8"/>
      <c r="G550" s="8"/>
      <c r="H550" s="6"/>
      <c r="I550" s="8"/>
      <c r="J550" s="34"/>
      <c r="K550" s="35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8" customHeight="1" x14ac:dyDescent="0.25">
      <c r="A551" s="8"/>
      <c r="B551" s="8"/>
      <c r="C551" s="8"/>
      <c r="D551" s="8"/>
      <c r="E551" s="8"/>
      <c r="F551" s="8"/>
      <c r="G551" s="8"/>
      <c r="H551" s="6"/>
      <c r="I551" s="8"/>
      <c r="J551" s="34"/>
      <c r="K551" s="35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8" customHeight="1" x14ac:dyDescent="0.25">
      <c r="A552" s="8"/>
      <c r="B552" s="8"/>
      <c r="C552" s="8"/>
      <c r="D552" s="8"/>
      <c r="E552" s="8"/>
      <c r="F552" s="8"/>
      <c r="G552" s="8"/>
      <c r="H552" s="6"/>
      <c r="I552" s="8"/>
      <c r="J552" s="34"/>
      <c r="K552" s="35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8" customHeight="1" x14ac:dyDescent="0.25">
      <c r="A553" s="8"/>
      <c r="B553" s="8"/>
      <c r="C553" s="8"/>
      <c r="D553" s="8"/>
      <c r="E553" s="8"/>
      <c r="F553" s="8"/>
      <c r="G553" s="8"/>
      <c r="H553" s="6"/>
      <c r="I553" s="8"/>
      <c r="J553" s="34"/>
      <c r="K553" s="35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8" customHeight="1" x14ac:dyDescent="0.25">
      <c r="A554" s="8"/>
      <c r="B554" s="8"/>
      <c r="C554" s="8"/>
      <c r="D554" s="8"/>
      <c r="E554" s="8"/>
      <c r="F554" s="8"/>
      <c r="G554" s="8"/>
      <c r="H554" s="6"/>
      <c r="I554" s="8"/>
      <c r="J554" s="34"/>
      <c r="K554" s="35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8" customHeight="1" x14ac:dyDescent="0.25">
      <c r="A555" s="8"/>
      <c r="B555" s="8"/>
      <c r="C555" s="8"/>
      <c r="D555" s="8"/>
      <c r="E555" s="8"/>
      <c r="F555" s="8"/>
      <c r="G555" s="8"/>
      <c r="H555" s="6"/>
      <c r="I555" s="8"/>
      <c r="J555" s="34"/>
      <c r="K555" s="35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8" customHeight="1" x14ac:dyDescent="0.25">
      <c r="A556" s="8"/>
      <c r="B556" s="8"/>
      <c r="C556" s="8"/>
      <c r="D556" s="8"/>
      <c r="E556" s="8"/>
      <c r="F556" s="8"/>
      <c r="G556" s="8"/>
      <c r="H556" s="6"/>
      <c r="I556" s="8"/>
      <c r="J556" s="34"/>
      <c r="K556" s="35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8" customHeight="1" x14ac:dyDescent="0.25">
      <c r="A557" s="8"/>
      <c r="B557" s="8"/>
      <c r="C557" s="8"/>
      <c r="D557" s="8"/>
      <c r="E557" s="8"/>
      <c r="F557" s="8"/>
      <c r="G557" s="8"/>
      <c r="H557" s="6"/>
      <c r="I557" s="8"/>
      <c r="J557" s="34"/>
      <c r="K557" s="35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8" customHeight="1" x14ac:dyDescent="0.25">
      <c r="A558" s="8"/>
      <c r="B558" s="8"/>
      <c r="C558" s="8"/>
      <c r="D558" s="8"/>
      <c r="E558" s="8"/>
      <c r="F558" s="8"/>
      <c r="G558" s="8"/>
      <c r="H558" s="6"/>
      <c r="I558" s="8"/>
      <c r="J558" s="34"/>
      <c r="K558" s="35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8" customHeight="1" x14ac:dyDescent="0.25">
      <c r="A559" s="8"/>
      <c r="B559" s="8"/>
      <c r="C559" s="8"/>
      <c r="D559" s="8"/>
      <c r="E559" s="8"/>
      <c r="F559" s="8"/>
      <c r="G559" s="8"/>
      <c r="H559" s="6"/>
      <c r="I559" s="8"/>
      <c r="J559" s="34"/>
      <c r="K559" s="35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8" customHeight="1" x14ac:dyDescent="0.25">
      <c r="A560" s="8"/>
      <c r="B560" s="8"/>
      <c r="C560" s="8"/>
      <c r="D560" s="8"/>
      <c r="E560" s="8"/>
      <c r="F560" s="8"/>
      <c r="G560" s="8"/>
      <c r="H560" s="6"/>
      <c r="I560" s="8"/>
      <c r="J560" s="34"/>
      <c r="K560" s="35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8" customHeight="1" x14ac:dyDescent="0.25">
      <c r="A561" s="8"/>
      <c r="B561" s="8"/>
      <c r="C561" s="8"/>
      <c r="D561" s="8"/>
      <c r="E561" s="8"/>
      <c r="F561" s="8"/>
      <c r="G561" s="8"/>
      <c r="H561" s="6"/>
      <c r="I561" s="8"/>
      <c r="J561" s="34"/>
      <c r="K561" s="35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8" customHeight="1" x14ac:dyDescent="0.25">
      <c r="A562" s="8"/>
      <c r="B562" s="8"/>
      <c r="C562" s="8"/>
      <c r="D562" s="8"/>
      <c r="E562" s="8"/>
      <c r="F562" s="8"/>
      <c r="G562" s="8"/>
      <c r="H562" s="6"/>
      <c r="I562" s="8"/>
      <c r="J562" s="34"/>
      <c r="K562" s="35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8" customHeight="1" x14ac:dyDescent="0.25">
      <c r="A563" s="8"/>
      <c r="B563" s="8"/>
      <c r="C563" s="8"/>
      <c r="D563" s="8"/>
      <c r="E563" s="8"/>
      <c r="F563" s="8"/>
      <c r="G563" s="8"/>
      <c r="H563" s="6"/>
      <c r="I563" s="8"/>
      <c r="J563" s="34"/>
      <c r="K563" s="35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8" customHeight="1" x14ac:dyDescent="0.25">
      <c r="A564" s="8"/>
      <c r="B564" s="8"/>
      <c r="C564" s="8"/>
      <c r="D564" s="8"/>
      <c r="E564" s="8"/>
      <c r="F564" s="8"/>
      <c r="G564" s="8"/>
      <c r="H564" s="6"/>
      <c r="I564" s="8"/>
      <c r="J564" s="34"/>
      <c r="K564" s="35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8" customHeight="1" x14ac:dyDescent="0.25">
      <c r="A565" s="8"/>
      <c r="B565" s="8"/>
      <c r="C565" s="8"/>
      <c r="D565" s="8"/>
      <c r="E565" s="8"/>
      <c r="F565" s="8"/>
      <c r="G565" s="8"/>
      <c r="H565" s="6"/>
      <c r="I565" s="8"/>
      <c r="J565" s="34"/>
      <c r="K565" s="35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8" customHeight="1" x14ac:dyDescent="0.25">
      <c r="A566" s="8"/>
      <c r="B566" s="8"/>
      <c r="C566" s="8"/>
      <c r="D566" s="8"/>
      <c r="E566" s="8"/>
      <c r="F566" s="8"/>
      <c r="G566" s="8"/>
      <c r="H566" s="6"/>
      <c r="I566" s="8"/>
      <c r="J566" s="34"/>
      <c r="K566" s="35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8" customHeight="1" x14ac:dyDescent="0.25">
      <c r="A567" s="8"/>
      <c r="B567" s="8"/>
      <c r="C567" s="8"/>
      <c r="D567" s="8"/>
      <c r="E567" s="8"/>
      <c r="F567" s="8"/>
      <c r="G567" s="8"/>
      <c r="H567" s="6"/>
      <c r="I567" s="8"/>
      <c r="J567" s="34"/>
      <c r="K567" s="35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8" customHeight="1" x14ac:dyDescent="0.25">
      <c r="A568" s="8"/>
      <c r="B568" s="8"/>
      <c r="C568" s="8"/>
      <c r="D568" s="8"/>
      <c r="E568" s="8"/>
      <c r="F568" s="8"/>
      <c r="G568" s="8"/>
      <c r="H568" s="6"/>
      <c r="I568" s="8"/>
      <c r="J568" s="34"/>
      <c r="K568" s="35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8" customHeight="1" x14ac:dyDescent="0.25">
      <c r="A569" s="8"/>
      <c r="B569" s="8"/>
      <c r="C569" s="8"/>
      <c r="D569" s="8"/>
      <c r="E569" s="8"/>
      <c r="F569" s="8"/>
      <c r="G569" s="8"/>
      <c r="H569" s="6"/>
      <c r="I569" s="8"/>
      <c r="J569" s="34"/>
      <c r="K569" s="35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8" customHeight="1" x14ac:dyDescent="0.25">
      <c r="A570" s="8"/>
      <c r="B570" s="8"/>
      <c r="C570" s="8"/>
      <c r="D570" s="8"/>
      <c r="E570" s="8"/>
      <c r="F570" s="8"/>
      <c r="G570" s="8"/>
      <c r="H570" s="6"/>
      <c r="I570" s="8"/>
      <c r="J570" s="34"/>
      <c r="K570" s="35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8" customHeight="1" x14ac:dyDescent="0.25">
      <c r="A571" s="8"/>
      <c r="B571" s="8"/>
      <c r="C571" s="8"/>
      <c r="D571" s="8"/>
      <c r="E571" s="8"/>
      <c r="F571" s="8"/>
      <c r="G571" s="8"/>
      <c r="H571" s="6"/>
      <c r="I571" s="8"/>
      <c r="J571" s="34"/>
      <c r="K571" s="35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8" customHeight="1" x14ac:dyDescent="0.25">
      <c r="A572" s="8"/>
      <c r="B572" s="8"/>
      <c r="C572" s="8"/>
      <c r="D572" s="8"/>
      <c r="E572" s="8"/>
      <c r="F572" s="8"/>
      <c r="G572" s="8"/>
      <c r="H572" s="6"/>
      <c r="I572" s="8"/>
      <c r="J572" s="34"/>
      <c r="K572" s="35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8" customHeight="1" x14ac:dyDescent="0.25">
      <c r="A573" s="8"/>
      <c r="B573" s="8"/>
      <c r="C573" s="8"/>
      <c r="D573" s="8"/>
      <c r="E573" s="8"/>
      <c r="F573" s="8"/>
      <c r="G573" s="8"/>
      <c r="H573" s="6"/>
      <c r="I573" s="8"/>
      <c r="J573" s="34"/>
      <c r="K573" s="35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8" customHeight="1" x14ac:dyDescent="0.25">
      <c r="A574" s="8"/>
      <c r="B574" s="8"/>
      <c r="C574" s="8"/>
      <c r="D574" s="8"/>
      <c r="E574" s="8"/>
      <c r="F574" s="8"/>
      <c r="G574" s="8"/>
      <c r="H574" s="6"/>
      <c r="I574" s="8"/>
      <c r="J574" s="34"/>
      <c r="K574" s="35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8" customHeight="1" x14ac:dyDescent="0.25">
      <c r="A575" s="8"/>
      <c r="B575" s="8"/>
      <c r="C575" s="8"/>
      <c r="D575" s="8"/>
      <c r="E575" s="8"/>
      <c r="F575" s="8"/>
      <c r="G575" s="8"/>
      <c r="H575" s="6"/>
      <c r="I575" s="8"/>
      <c r="J575" s="34"/>
      <c r="K575" s="35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8" customHeight="1" x14ac:dyDescent="0.25">
      <c r="A576" s="8"/>
      <c r="B576" s="8"/>
      <c r="C576" s="8"/>
      <c r="D576" s="8"/>
      <c r="E576" s="8"/>
      <c r="F576" s="8"/>
      <c r="G576" s="8"/>
      <c r="H576" s="6"/>
      <c r="I576" s="8"/>
      <c r="J576" s="34"/>
      <c r="K576" s="35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8" customHeight="1" x14ac:dyDescent="0.25">
      <c r="A577" s="8"/>
      <c r="B577" s="8"/>
      <c r="C577" s="8"/>
      <c r="D577" s="8"/>
      <c r="E577" s="8"/>
      <c r="F577" s="8"/>
      <c r="G577" s="8"/>
      <c r="H577" s="6"/>
      <c r="I577" s="8"/>
      <c r="J577" s="34"/>
      <c r="K577" s="35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8" customHeight="1" x14ac:dyDescent="0.25">
      <c r="A578" s="8"/>
      <c r="B578" s="8"/>
      <c r="C578" s="8"/>
      <c r="D578" s="8"/>
      <c r="E578" s="8"/>
      <c r="F578" s="8"/>
      <c r="G578" s="8"/>
      <c r="H578" s="6"/>
      <c r="I578" s="8"/>
      <c r="J578" s="34"/>
      <c r="K578" s="35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8" customHeight="1" x14ac:dyDescent="0.25">
      <c r="A579" s="8"/>
      <c r="B579" s="8"/>
      <c r="C579" s="8"/>
      <c r="D579" s="8"/>
      <c r="E579" s="8"/>
      <c r="F579" s="8"/>
      <c r="G579" s="8"/>
      <c r="H579" s="6"/>
      <c r="I579" s="8"/>
      <c r="J579" s="34"/>
      <c r="K579" s="35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8" customHeight="1" x14ac:dyDescent="0.25">
      <c r="A580" s="8"/>
      <c r="B580" s="8"/>
      <c r="C580" s="8"/>
      <c r="D580" s="8"/>
      <c r="E580" s="8"/>
      <c r="F580" s="8"/>
      <c r="G580" s="8"/>
      <c r="H580" s="6"/>
      <c r="I580" s="8"/>
      <c r="J580" s="34"/>
      <c r="K580" s="35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8" customHeight="1" x14ac:dyDescent="0.25">
      <c r="A581" s="8"/>
      <c r="B581" s="8"/>
      <c r="C581" s="8"/>
      <c r="D581" s="8"/>
      <c r="E581" s="8"/>
      <c r="F581" s="8"/>
      <c r="G581" s="8"/>
      <c r="H581" s="6"/>
      <c r="I581" s="8"/>
      <c r="J581" s="34"/>
      <c r="K581" s="35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8" customHeight="1" x14ac:dyDescent="0.25">
      <c r="A582" s="8"/>
      <c r="B582" s="8"/>
      <c r="C582" s="8"/>
      <c r="D582" s="8"/>
      <c r="E582" s="8"/>
      <c r="F582" s="8"/>
      <c r="G582" s="8"/>
      <c r="H582" s="6"/>
      <c r="I582" s="8"/>
      <c r="J582" s="34"/>
      <c r="K582" s="35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8" customHeight="1" x14ac:dyDescent="0.25">
      <c r="A583" s="8"/>
      <c r="B583" s="8"/>
      <c r="C583" s="8"/>
      <c r="D583" s="8"/>
      <c r="E583" s="8"/>
      <c r="F583" s="8"/>
      <c r="G583" s="8"/>
      <c r="H583" s="6"/>
      <c r="I583" s="8"/>
      <c r="J583" s="34"/>
      <c r="K583" s="35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8" customHeight="1" x14ac:dyDescent="0.25">
      <c r="A584" s="8"/>
      <c r="B584" s="8"/>
      <c r="C584" s="8"/>
      <c r="D584" s="8"/>
      <c r="E584" s="8"/>
      <c r="F584" s="8"/>
      <c r="G584" s="8"/>
      <c r="H584" s="6"/>
      <c r="I584" s="8"/>
      <c r="J584" s="34"/>
      <c r="K584" s="35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8" customHeight="1" x14ac:dyDescent="0.25">
      <c r="A585" s="8"/>
      <c r="B585" s="8"/>
      <c r="C585" s="8"/>
      <c r="D585" s="8"/>
      <c r="E585" s="8"/>
      <c r="F585" s="8"/>
      <c r="G585" s="8"/>
      <c r="H585" s="6"/>
      <c r="I585" s="8"/>
      <c r="J585" s="34"/>
      <c r="K585" s="35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8" customHeight="1" x14ac:dyDescent="0.25">
      <c r="A586" s="8"/>
      <c r="B586" s="8"/>
      <c r="C586" s="8"/>
      <c r="D586" s="8"/>
      <c r="E586" s="8"/>
      <c r="F586" s="8"/>
      <c r="G586" s="8"/>
      <c r="H586" s="6"/>
      <c r="I586" s="8"/>
      <c r="J586" s="34"/>
      <c r="K586" s="35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8" customHeight="1" x14ac:dyDescent="0.25">
      <c r="A587" s="8"/>
      <c r="B587" s="8"/>
      <c r="C587" s="8"/>
      <c r="D587" s="8"/>
      <c r="E587" s="8"/>
      <c r="F587" s="8"/>
      <c r="G587" s="8"/>
      <c r="H587" s="6"/>
      <c r="I587" s="8"/>
      <c r="J587" s="34"/>
      <c r="K587" s="35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8" customHeight="1" x14ac:dyDescent="0.25">
      <c r="A588" s="8"/>
      <c r="B588" s="8"/>
      <c r="C588" s="8"/>
      <c r="D588" s="8"/>
      <c r="E588" s="8"/>
      <c r="F588" s="8"/>
      <c r="G588" s="8"/>
      <c r="H588" s="6"/>
      <c r="I588" s="8"/>
      <c r="J588" s="34"/>
      <c r="K588" s="35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8" customHeight="1" x14ac:dyDescent="0.25">
      <c r="A589" s="8"/>
      <c r="B589" s="8"/>
      <c r="C589" s="8"/>
      <c r="D589" s="8"/>
      <c r="E589" s="8"/>
      <c r="F589" s="8"/>
      <c r="G589" s="8"/>
      <c r="H589" s="6"/>
      <c r="I589" s="8"/>
      <c r="J589" s="34"/>
      <c r="K589" s="35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8" customHeight="1" x14ac:dyDescent="0.25">
      <c r="A590" s="8"/>
      <c r="B590" s="8"/>
      <c r="C590" s="8"/>
      <c r="D590" s="8"/>
      <c r="E590" s="8"/>
      <c r="F590" s="8"/>
      <c r="G590" s="8"/>
      <c r="H590" s="6"/>
      <c r="I590" s="8"/>
      <c r="J590" s="34"/>
      <c r="K590" s="35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8" customHeight="1" x14ac:dyDescent="0.25">
      <c r="A591" s="8"/>
      <c r="B591" s="8"/>
      <c r="C591" s="8"/>
      <c r="D591" s="8"/>
      <c r="E591" s="8"/>
      <c r="F591" s="8"/>
      <c r="G591" s="8"/>
      <c r="H591" s="6"/>
      <c r="I591" s="8"/>
      <c r="J591" s="34"/>
      <c r="K591" s="35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8" customHeight="1" x14ac:dyDescent="0.25">
      <c r="A592" s="8"/>
      <c r="B592" s="8"/>
      <c r="C592" s="8"/>
      <c r="D592" s="8"/>
      <c r="E592" s="8"/>
      <c r="F592" s="8"/>
      <c r="G592" s="8"/>
      <c r="H592" s="6"/>
      <c r="I592" s="8"/>
      <c r="J592" s="34"/>
      <c r="K592" s="35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8" customHeight="1" x14ac:dyDescent="0.25">
      <c r="A593" s="8"/>
      <c r="B593" s="8"/>
      <c r="C593" s="8"/>
      <c r="D593" s="8"/>
      <c r="E593" s="8"/>
      <c r="F593" s="8"/>
      <c r="G593" s="8"/>
      <c r="H593" s="6"/>
      <c r="I593" s="8"/>
      <c r="J593" s="34"/>
      <c r="K593" s="35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8" customHeight="1" x14ac:dyDescent="0.25">
      <c r="A594" s="8"/>
      <c r="B594" s="8"/>
      <c r="C594" s="8"/>
      <c r="D594" s="8"/>
      <c r="E594" s="8"/>
      <c r="F594" s="8"/>
      <c r="G594" s="8"/>
      <c r="H594" s="6"/>
      <c r="I594" s="8"/>
      <c r="J594" s="34"/>
      <c r="K594" s="35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8" customHeight="1" x14ac:dyDescent="0.25">
      <c r="A595" s="8"/>
      <c r="B595" s="8"/>
      <c r="C595" s="8"/>
      <c r="D595" s="8"/>
      <c r="E595" s="8"/>
      <c r="F595" s="8"/>
      <c r="G595" s="8"/>
      <c r="H595" s="6"/>
      <c r="I595" s="8"/>
      <c r="J595" s="34"/>
      <c r="K595" s="35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8" customHeight="1" x14ac:dyDescent="0.25">
      <c r="A596" s="8"/>
      <c r="B596" s="8"/>
      <c r="C596" s="8"/>
      <c r="D596" s="8"/>
      <c r="E596" s="8"/>
      <c r="F596" s="8"/>
      <c r="G596" s="8"/>
      <c r="H596" s="6"/>
      <c r="I596" s="8"/>
      <c r="J596" s="34"/>
      <c r="K596" s="35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8" customHeight="1" x14ac:dyDescent="0.25">
      <c r="A597" s="8"/>
      <c r="B597" s="8"/>
      <c r="C597" s="8"/>
      <c r="D597" s="8"/>
      <c r="E597" s="8"/>
      <c r="F597" s="8"/>
      <c r="G597" s="8"/>
      <c r="H597" s="6"/>
      <c r="I597" s="8"/>
      <c r="J597" s="34"/>
      <c r="K597" s="35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8" customHeight="1" x14ac:dyDescent="0.25">
      <c r="A598" s="8"/>
      <c r="B598" s="8"/>
      <c r="C598" s="8"/>
      <c r="D598" s="8"/>
      <c r="E598" s="8"/>
      <c r="F598" s="8"/>
      <c r="G598" s="8"/>
      <c r="H598" s="6"/>
      <c r="I598" s="8"/>
      <c r="J598" s="34"/>
      <c r="K598" s="35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8" customHeight="1" x14ac:dyDescent="0.25">
      <c r="A599" s="8"/>
      <c r="B599" s="8"/>
      <c r="C599" s="8"/>
      <c r="D599" s="8"/>
      <c r="E599" s="8"/>
      <c r="F599" s="8"/>
      <c r="G599" s="8"/>
      <c r="H599" s="6"/>
      <c r="I599" s="8"/>
      <c r="J599" s="34"/>
      <c r="K599" s="35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8" customHeight="1" x14ac:dyDescent="0.25">
      <c r="A600" s="8"/>
      <c r="B600" s="8"/>
      <c r="C600" s="8"/>
      <c r="D600" s="8"/>
      <c r="E600" s="8"/>
      <c r="F600" s="8"/>
      <c r="G600" s="8"/>
      <c r="H600" s="6"/>
      <c r="I600" s="8"/>
      <c r="J600" s="34"/>
      <c r="K600" s="35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8" customHeight="1" x14ac:dyDescent="0.25">
      <c r="A601" s="8"/>
      <c r="B601" s="8"/>
      <c r="C601" s="8"/>
      <c r="D601" s="8"/>
      <c r="E601" s="8"/>
      <c r="F601" s="8"/>
      <c r="G601" s="8"/>
      <c r="H601" s="6"/>
      <c r="I601" s="8"/>
      <c r="J601" s="34"/>
      <c r="K601" s="35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8" customHeight="1" x14ac:dyDescent="0.25">
      <c r="A602" s="8"/>
      <c r="B602" s="8"/>
      <c r="C602" s="8"/>
      <c r="D602" s="8"/>
      <c r="E602" s="8"/>
      <c r="F602" s="8"/>
      <c r="G602" s="8"/>
      <c r="H602" s="6"/>
      <c r="I602" s="8"/>
      <c r="J602" s="34"/>
      <c r="K602" s="35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8" customHeight="1" x14ac:dyDescent="0.25">
      <c r="A603" s="8"/>
      <c r="B603" s="8"/>
      <c r="C603" s="8"/>
      <c r="D603" s="8"/>
      <c r="E603" s="8"/>
      <c r="F603" s="8"/>
      <c r="G603" s="8"/>
      <c r="H603" s="6"/>
      <c r="I603" s="8"/>
      <c r="J603" s="34"/>
      <c r="K603" s="35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8" customHeight="1" x14ac:dyDescent="0.25">
      <c r="A604" s="8"/>
      <c r="B604" s="8"/>
      <c r="C604" s="8"/>
      <c r="D604" s="8"/>
      <c r="E604" s="8"/>
      <c r="F604" s="8"/>
      <c r="G604" s="8"/>
      <c r="H604" s="6"/>
      <c r="I604" s="8"/>
      <c r="J604" s="34"/>
      <c r="K604" s="35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8" customHeight="1" x14ac:dyDescent="0.25">
      <c r="A605" s="8"/>
      <c r="B605" s="8"/>
      <c r="C605" s="8"/>
      <c r="D605" s="8"/>
      <c r="E605" s="8"/>
      <c r="F605" s="8"/>
      <c r="G605" s="8"/>
      <c r="H605" s="6"/>
      <c r="I605" s="8"/>
      <c r="J605" s="34"/>
      <c r="K605" s="35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8" customHeight="1" x14ac:dyDescent="0.25">
      <c r="A606" s="8"/>
      <c r="B606" s="8"/>
      <c r="C606" s="8"/>
      <c r="D606" s="8"/>
      <c r="E606" s="8"/>
      <c r="F606" s="8"/>
      <c r="G606" s="8"/>
      <c r="H606" s="6"/>
      <c r="I606" s="8"/>
      <c r="J606" s="34"/>
      <c r="K606" s="35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8" customHeight="1" x14ac:dyDescent="0.25">
      <c r="A607" s="8"/>
      <c r="B607" s="8"/>
      <c r="C607" s="8"/>
      <c r="D607" s="8"/>
      <c r="E607" s="8"/>
      <c r="F607" s="8"/>
      <c r="G607" s="8"/>
      <c r="H607" s="6"/>
      <c r="I607" s="8"/>
      <c r="J607" s="34"/>
      <c r="K607" s="35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8" customHeight="1" x14ac:dyDescent="0.25">
      <c r="A608" s="8"/>
      <c r="B608" s="8"/>
      <c r="C608" s="8"/>
      <c r="D608" s="8"/>
      <c r="E608" s="8"/>
      <c r="F608" s="8"/>
      <c r="G608" s="8"/>
      <c r="H608" s="6"/>
      <c r="I608" s="8"/>
      <c r="J608" s="34"/>
      <c r="K608" s="35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8" customHeight="1" x14ac:dyDescent="0.25">
      <c r="A609" s="8"/>
      <c r="B609" s="8"/>
      <c r="C609" s="8"/>
      <c r="D609" s="8"/>
      <c r="E609" s="8"/>
      <c r="F609" s="8"/>
      <c r="G609" s="8"/>
      <c r="H609" s="6"/>
      <c r="I609" s="8"/>
      <c r="J609" s="34"/>
      <c r="K609" s="35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8" customHeight="1" x14ac:dyDescent="0.25">
      <c r="A610" s="8"/>
      <c r="B610" s="8"/>
      <c r="C610" s="8"/>
      <c r="D610" s="8"/>
      <c r="E610" s="8"/>
      <c r="F610" s="8"/>
      <c r="G610" s="8"/>
      <c r="H610" s="6"/>
      <c r="I610" s="8"/>
      <c r="J610" s="34"/>
      <c r="K610" s="35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8" customHeight="1" x14ac:dyDescent="0.25">
      <c r="A611" s="8"/>
      <c r="B611" s="8"/>
      <c r="C611" s="8"/>
      <c r="D611" s="8"/>
      <c r="E611" s="8"/>
      <c r="F611" s="8"/>
      <c r="G611" s="8"/>
      <c r="H611" s="6"/>
      <c r="I611" s="8"/>
      <c r="J611" s="34"/>
      <c r="K611" s="35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8" customHeight="1" x14ac:dyDescent="0.25">
      <c r="A612" s="8"/>
      <c r="B612" s="8"/>
      <c r="C612" s="8"/>
      <c r="D612" s="8"/>
      <c r="E612" s="8"/>
      <c r="F612" s="8"/>
      <c r="G612" s="8"/>
      <c r="H612" s="6"/>
      <c r="I612" s="8"/>
      <c r="J612" s="34"/>
      <c r="K612" s="35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8" customHeight="1" x14ac:dyDescent="0.25">
      <c r="A613" s="8"/>
      <c r="B613" s="8"/>
      <c r="C613" s="8"/>
      <c r="D613" s="8"/>
      <c r="E613" s="8"/>
      <c r="F613" s="8"/>
      <c r="G613" s="8"/>
      <c r="H613" s="6"/>
      <c r="I613" s="8"/>
      <c r="J613" s="34"/>
      <c r="K613" s="35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8" customHeight="1" x14ac:dyDescent="0.25">
      <c r="A614" s="8"/>
      <c r="B614" s="8"/>
      <c r="C614" s="8"/>
      <c r="D614" s="8"/>
      <c r="E614" s="8"/>
      <c r="F614" s="8"/>
      <c r="G614" s="8"/>
      <c r="H614" s="6"/>
      <c r="I614" s="8"/>
      <c r="J614" s="34"/>
      <c r="K614" s="35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8" customHeight="1" x14ac:dyDescent="0.25">
      <c r="A615" s="8"/>
      <c r="B615" s="8"/>
      <c r="C615" s="8"/>
      <c r="D615" s="8"/>
      <c r="E615" s="8"/>
      <c r="F615" s="8"/>
      <c r="G615" s="8"/>
      <c r="H615" s="6"/>
      <c r="I615" s="8"/>
      <c r="J615" s="34"/>
      <c r="K615" s="35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8" customHeight="1" x14ac:dyDescent="0.25">
      <c r="A616" s="8"/>
      <c r="B616" s="8"/>
      <c r="C616" s="8"/>
      <c r="D616" s="8"/>
      <c r="E616" s="8"/>
      <c r="F616" s="8"/>
      <c r="G616" s="8"/>
      <c r="H616" s="6"/>
      <c r="I616" s="8"/>
      <c r="J616" s="34"/>
      <c r="K616" s="35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8" customHeight="1" x14ac:dyDescent="0.25">
      <c r="A617" s="8"/>
      <c r="B617" s="8"/>
      <c r="C617" s="8"/>
      <c r="D617" s="8"/>
      <c r="E617" s="8"/>
      <c r="F617" s="8"/>
      <c r="G617" s="8"/>
      <c r="H617" s="6"/>
      <c r="I617" s="8"/>
      <c r="J617" s="34"/>
      <c r="K617" s="35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8" customHeight="1" x14ac:dyDescent="0.25">
      <c r="A618" s="8"/>
      <c r="B618" s="8"/>
      <c r="C618" s="8"/>
      <c r="D618" s="8"/>
      <c r="E618" s="8"/>
      <c r="F618" s="8"/>
      <c r="G618" s="8"/>
      <c r="H618" s="6"/>
      <c r="I618" s="8"/>
      <c r="J618" s="34"/>
      <c r="K618" s="35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8" customHeight="1" x14ac:dyDescent="0.25">
      <c r="A619" s="8"/>
      <c r="B619" s="8"/>
      <c r="C619" s="8"/>
      <c r="D619" s="8"/>
      <c r="E619" s="8"/>
      <c r="F619" s="8"/>
      <c r="G619" s="8"/>
      <c r="H619" s="6"/>
      <c r="I619" s="8"/>
      <c r="J619" s="34"/>
      <c r="K619" s="35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8" customHeight="1" x14ac:dyDescent="0.25">
      <c r="A620" s="8"/>
      <c r="B620" s="8"/>
      <c r="C620" s="8"/>
      <c r="D620" s="8"/>
      <c r="E620" s="8"/>
      <c r="F620" s="8"/>
      <c r="G620" s="8"/>
      <c r="H620" s="6"/>
      <c r="I620" s="8"/>
      <c r="J620" s="34"/>
      <c r="K620" s="35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8" customHeight="1" x14ac:dyDescent="0.25">
      <c r="A621" s="8"/>
      <c r="B621" s="8"/>
      <c r="C621" s="8"/>
      <c r="D621" s="8"/>
      <c r="E621" s="8"/>
      <c r="F621" s="8"/>
      <c r="G621" s="8"/>
      <c r="H621" s="6"/>
      <c r="I621" s="8"/>
      <c r="J621" s="34"/>
      <c r="K621" s="35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8" customHeight="1" x14ac:dyDescent="0.25">
      <c r="A622" s="8"/>
      <c r="B622" s="8"/>
      <c r="C622" s="8"/>
      <c r="D622" s="8"/>
      <c r="E622" s="8"/>
      <c r="F622" s="8"/>
      <c r="G622" s="8"/>
      <c r="H622" s="6"/>
      <c r="I622" s="8"/>
      <c r="J622" s="34"/>
      <c r="K622" s="35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8" customHeight="1" x14ac:dyDescent="0.25">
      <c r="A623" s="8"/>
      <c r="B623" s="8"/>
      <c r="C623" s="8"/>
      <c r="D623" s="8"/>
      <c r="E623" s="8"/>
      <c r="F623" s="8"/>
      <c r="G623" s="8"/>
      <c r="H623" s="6"/>
      <c r="I623" s="8"/>
      <c r="J623" s="34"/>
      <c r="K623" s="35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8" customHeight="1" x14ac:dyDescent="0.25">
      <c r="A624" s="8"/>
      <c r="B624" s="8"/>
      <c r="C624" s="8"/>
      <c r="D624" s="8"/>
      <c r="E624" s="8"/>
      <c r="F624" s="8"/>
      <c r="G624" s="8"/>
      <c r="H624" s="6"/>
      <c r="I624" s="8"/>
      <c r="J624" s="34"/>
      <c r="K624" s="35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8" customHeight="1" x14ac:dyDescent="0.25">
      <c r="A625" s="8"/>
      <c r="B625" s="8"/>
      <c r="C625" s="8"/>
      <c r="D625" s="8"/>
      <c r="E625" s="8"/>
      <c r="F625" s="8"/>
      <c r="G625" s="8"/>
      <c r="H625" s="6"/>
      <c r="I625" s="8"/>
      <c r="J625" s="34"/>
      <c r="K625" s="35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8" customHeight="1" x14ac:dyDescent="0.25">
      <c r="A626" s="8"/>
      <c r="B626" s="8"/>
      <c r="C626" s="8"/>
      <c r="D626" s="8"/>
      <c r="E626" s="8"/>
      <c r="F626" s="8"/>
      <c r="G626" s="8"/>
      <c r="H626" s="6"/>
      <c r="I626" s="8"/>
      <c r="J626" s="34"/>
      <c r="K626" s="35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8" customHeight="1" x14ac:dyDescent="0.25">
      <c r="A627" s="8"/>
      <c r="B627" s="8"/>
      <c r="C627" s="8"/>
      <c r="D627" s="8"/>
      <c r="E627" s="8"/>
      <c r="F627" s="8"/>
      <c r="G627" s="8"/>
      <c r="H627" s="6"/>
      <c r="I627" s="8"/>
      <c r="J627" s="34"/>
      <c r="K627" s="35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8" customHeight="1" x14ac:dyDescent="0.25">
      <c r="A628" s="8"/>
      <c r="B628" s="8"/>
      <c r="C628" s="8"/>
      <c r="D628" s="8"/>
      <c r="E628" s="8"/>
      <c r="F628" s="8"/>
      <c r="G628" s="8"/>
      <c r="H628" s="6"/>
      <c r="I628" s="8"/>
      <c r="J628" s="34"/>
      <c r="K628" s="35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8" customHeight="1" x14ac:dyDescent="0.25">
      <c r="A629" s="8"/>
      <c r="B629" s="8"/>
      <c r="C629" s="8"/>
      <c r="D629" s="8"/>
      <c r="E629" s="8"/>
      <c r="F629" s="8"/>
      <c r="G629" s="8"/>
      <c r="H629" s="6"/>
      <c r="I629" s="8"/>
      <c r="J629" s="34"/>
      <c r="K629" s="35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8" customHeight="1" x14ac:dyDescent="0.25">
      <c r="A630" s="8"/>
      <c r="B630" s="8"/>
      <c r="C630" s="8"/>
      <c r="D630" s="8"/>
      <c r="E630" s="8"/>
      <c r="F630" s="8"/>
      <c r="G630" s="8"/>
      <c r="H630" s="6"/>
      <c r="I630" s="8"/>
      <c r="J630" s="34"/>
      <c r="K630" s="35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8" customHeight="1" x14ac:dyDescent="0.25">
      <c r="A631" s="8"/>
      <c r="B631" s="8"/>
      <c r="C631" s="8"/>
      <c r="D631" s="8"/>
      <c r="E631" s="8"/>
      <c r="F631" s="8"/>
      <c r="G631" s="8"/>
      <c r="H631" s="6"/>
      <c r="I631" s="8"/>
      <c r="J631" s="34"/>
      <c r="K631" s="35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8" customHeight="1" x14ac:dyDescent="0.25">
      <c r="A632" s="8"/>
      <c r="B632" s="8"/>
      <c r="C632" s="8"/>
      <c r="D632" s="8"/>
      <c r="E632" s="8"/>
      <c r="F632" s="8"/>
      <c r="G632" s="8"/>
      <c r="H632" s="6"/>
      <c r="I632" s="8"/>
      <c r="J632" s="34"/>
      <c r="K632" s="35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8" customHeight="1" x14ac:dyDescent="0.25">
      <c r="A633" s="8"/>
      <c r="B633" s="8"/>
      <c r="C633" s="8"/>
      <c r="D633" s="8"/>
      <c r="E633" s="8"/>
      <c r="F633" s="8"/>
      <c r="G633" s="8"/>
      <c r="H633" s="6"/>
      <c r="I633" s="8"/>
      <c r="J633" s="34"/>
      <c r="K633" s="35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8" customHeight="1" x14ac:dyDescent="0.25">
      <c r="A634" s="8"/>
      <c r="B634" s="8"/>
      <c r="C634" s="8"/>
      <c r="D634" s="8"/>
      <c r="E634" s="8"/>
      <c r="F634" s="8"/>
      <c r="G634" s="8"/>
      <c r="H634" s="6"/>
      <c r="I634" s="8"/>
      <c r="J634" s="34"/>
      <c r="K634" s="35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8" customHeight="1" x14ac:dyDescent="0.25">
      <c r="A635" s="8"/>
      <c r="B635" s="8"/>
      <c r="C635" s="8"/>
      <c r="D635" s="8"/>
      <c r="E635" s="8"/>
      <c r="F635" s="8"/>
      <c r="G635" s="8"/>
      <c r="H635" s="6"/>
      <c r="I635" s="8"/>
      <c r="J635" s="34"/>
      <c r="K635" s="35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8" customHeight="1" x14ac:dyDescent="0.25">
      <c r="A636" s="8"/>
      <c r="B636" s="8"/>
      <c r="C636" s="8"/>
      <c r="D636" s="8"/>
      <c r="E636" s="8"/>
      <c r="F636" s="8"/>
      <c r="G636" s="8"/>
      <c r="H636" s="6"/>
      <c r="I636" s="8"/>
      <c r="J636" s="34"/>
      <c r="K636" s="35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8" customHeight="1" x14ac:dyDescent="0.25">
      <c r="A637" s="8"/>
      <c r="B637" s="8"/>
      <c r="C637" s="8"/>
      <c r="D637" s="8"/>
      <c r="E637" s="8"/>
      <c r="F637" s="8"/>
      <c r="G637" s="8"/>
      <c r="H637" s="6"/>
      <c r="I637" s="8"/>
      <c r="J637" s="34"/>
      <c r="K637" s="35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8" customHeight="1" x14ac:dyDescent="0.25">
      <c r="A638" s="8"/>
      <c r="B638" s="8"/>
      <c r="C638" s="8"/>
      <c r="D638" s="8"/>
      <c r="E638" s="8"/>
      <c r="F638" s="8"/>
      <c r="G638" s="8"/>
      <c r="H638" s="6"/>
      <c r="I638" s="8"/>
      <c r="J638" s="34"/>
      <c r="K638" s="35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8" customHeight="1" x14ac:dyDescent="0.25">
      <c r="A639" s="8"/>
      <c r="B639" s="8"/>
      <c r="C639" s="8"/>
      <c r="D639" s="8"/>
      <c r="E639" s="8"/>
      <c r="F639" s="8"/>
      <c r="G639" s="8"/>
      <c r="H639" s="6"/>
      <c r="I639" s="8"/>
      <c r="J639" s="34"/>
      <c r="K639" s="35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8" customHeight="1" x14ac:dyDescent="0.25">
      <c r="A640" s="8"/>
      <c r="B640" s="8"/>
      <c r="C640" s="8"/>
      <c r="D640" s="8"/>
      <c r="E640" s="8"/>
      <c r="F640" s="8"/>
      <c r="G640" s="8"/>
      <c r="H640" s="6"/>
      <c r="I640" s="8"/>
      <c r="J640" s="34"/>
      <c r="K640" s="35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8" customHeight="1" x14ac:dyDescent="0.25">
      <c r="A641" s="8"/>
      <c r="B641" s="8"/>
      <c r="C641" s="8"/>
      <c r="D641" s="8"/>
      <c r="E641" s="8"/>
      <c r="F641" s="8"/>
      <c r="G641" s="8"/>
      <c r="H641" s="6"/>
      <c r="I641" s="8"/>
      <c r="J641" s="34"/>
      <c r="K641" s="35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8" customHeight="1" x14ac:dyDescent="0.25">
      <c r="A642" s="8"/>
      <c r="B642" s="8"/>
      <c r="C642" s="8"/>
      <c r="D642" s="8"/>
      <c r="E642" s="8"/>
      <c r="F642" s="8"/>
      <c r="G642" s="8"/>
      <c r="H642" s="6"/>
      <c r="I642" s="8"/>
      <c r="J642" s="34"/>
      <c r="K642" s="35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8" customHeight="1" x14ac:dyDescent="0.25">
      <c r="A643" s="8"/>
      <c r="B643" s="8"/>
      <c r="C643" s="8"/>
      <c r="D643" s="8"/>
      <c r="E643" s="8"/>
      <c r="F643" s="8"/>
      <c r="G643" s="8"/>
      <c r="H643" s="6"/>
      <c r="I643" s="8"/>
      <c r="J643" s="34"/>
      <c r="K643" s="35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8" customHeight="1" x14ac:dyDescent="0.25">
      <c r="A644" s="8"/>
      <c r="B644" s="8"/>
      <c r="C644" s="8"/>
      <c r="D644" s="8"/>
      <c r="E644" s="8"/>
      <c r="F644" s="8"/>
      <c r="G644" s="8"/>
      <c r="H644" s="6"/>
      <c r="I644" s="8"/>
      <c r="J644" s="34"/>
      <c r="K644" s="35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8" customHeight="1" x14ac:dyDescent="0.25">
      <c r="A645" s="8"/>
      <c r="B645" s="8"/>
      <c r="C645" s="8"/>
      <c r="D645" s="8"/>
      <c r="E645" s="8"/>
      <c r="F645" s="8"/>
      <c r="G645" s="8"/>
      <c r="H645" s="6"/>
      <c r="I645" s="8"/>
      <c r="J645" s="34"/>
      <c r="K645" s="35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8" customHeight="1" x14ac:dyDescent="0.25">
      <c r="A646" s="8"/>
      <c r="B646" s="8"/>
      <c r="C646" s="8"/>
      <c r="D646" s="8"/>
      <c r="E646" s="8"/>
      <c r="F646" s="8"/>
      <c r="G646" s="8"/>
      <c r="H646" s="6"/>
      <c r="I646" s="8"/>
      <c r="J646" s="34"/>
      <c r="K646" s="35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8" customHeight="1" x14ac:dyDescent="0.25">
      <c r="A647" s="8"/>
      <c r="B647" s="8"/>
      <c r="C647" s="8"/>
      <c r="D647" s="8"/>
      <c r="E647" s="8"/>
      <c r="F647" s="8"/>
      <c r="G647" s="8"/>
      <c r="H647" s="6"/>
      <c r="I647" s="8"/>
      <c r="J647" s="34"/>
      <c r="K647" s="35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8" customHeight="1" x14ac:dyDescent="0.25">
      <c r="A648" s="8"/>
      <c r="B648" s="8"/>
      <c r="C648" s="8"/>
      <c r="D648" s="8"/>
      <c r="E648" s="8"/>
      <c r="F648" s="8"/>
      <c r="G648" s="8"/>
      <c r="H648" s="6"/>
      <c r="I648" s="8"/>
      <c r="J648" s="34"/>
      <c r="K648" s="35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8" customHeight="1" x14ac:dyDescent="0.25">
      <c r="A649" s="8"/>
      <c r="B649" s="8"/>
      <c r="C649" s="8"/>
      <c r="D649" s="8"/>
      <c r="E649" s="8"/>
      <c r="F649" s="8"/>
      <c r="G649" s="8"/>
      <c r="H649" s="6"/>
      <c r="I649" s="8"/>
      <c r="J649" s="34"/>
      <c r="K649" s="35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8" customHeight="1" x14ac:dyDescent="0.25">
      <c r="A650" s="8"/>
      <c r="B650" s="8"/>
      <c r="C650" s="8"/>
      <c r="D650" s="8"/>
      <c r="E650" s="8"/>
      <c r="F650" s="8"/>
      <c r="G650" s="8"/>
      <c r="H650" s="6"/>
      <c r="I650" s="8"/>
      <c r="J650" s="34"/>
      <c r="K650" s="35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8" customHeight="1" x14ac:dyDescent="0.25">
      <c r="A651" s="8"/>
      <c r="B651" s="8"/>
      <c r="C651" s="8"/>
      <c r="D651" s="8"/>
      <c r="E651" s="8"/>
      <c r="F651" s="8"/>
      <c r="G651" s="8"/>
      <c r="H651" s="6"/>
      <c r="I651" s="8"/>
      <c r="J651" s="34"/>
      <c r="K651" s="35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8" customHeight="1" x14ac:dyDescent="0.25">
      <c r="A652" s="8"/>
      <c r="B652" s="8"/>
      <c r="C652" s="8"/>
      <c r="D652" s="8"/>
      <c r="E652" s="8"/>
      <c r="F652" s="8"/>
      <c r="G652" s="8"/>
      <c r="H652" s="6"/>
      <c r="I652" s="8"/>
      <c r="J652" s="34"/>
      <c r="K652" s="35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8" customHeight="1" x14ac:dyDescent="0.25">
      <c r="A653" s="8"/>
      <c r="B653" s="8"/>
      <c r="C653" s="8"/>
      <c r="D653" s="8"/>
      <c r="E653" s="8"/>
      <c r="F653" s="8"/>
      <c r="G653" s="8"/>
      <c r="H653" s="6"/>
      <c r="I653" s="8"/>
      <c r="J653" s="34"/>
      <c r="K653" s="35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8" customHeight="1" x14ac:dyDescent="0.25">
      <c r="A654" s="8"/>
      <c r="B654" s="8"/>
      <c r="C654" s="8"/>
      <c r="D654" s="8"/>
      <c r="E654" s="8"/>
      <c r="F654" s="8"/>
      <c r="G654" s="8"/>
      <c r="H654" s="6"/>
      <c r="I654" s="8"/>
      <c r="J654" s="34"/>
      <c r="K654" s="35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8" customHeight="1" x14ac:dyDescent="0.25">
      <c r="A655" s="8"/>
      <c r="B655" s="8"/>
      <c r="C655" s="8"/>
      <c r="D655" s="8"/>
      <c r="E655" s="8"/>
      <c r="F655" s="8"/>
      <c r="G655" s="8"/>
      <c r="H655" s="6"/>
      <c r="I655" s="8"/>
      <c r="J655" s="34"/>
      <c r="K655" s="35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8" customHeight="1" x14ac:dyDescent="0.25">
      <c r="A656" s="8"/>
      <c r="B656" s="8"/>
      <c r="C656" s="8"/>
      <c r="D656" s="8"/>
      <c r="E656" s="8"/>
      <c r="F656" s="8"/>
      <c r="G656" s="8"/>
      <c r="H656" s="6"/>
      <c r="I656" s="8"/>
      <c r="J656" s="34"/>
      <c r="K656" s="35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8" customHeight="1" x14ac:dyDescent="0.25">
      <c r="A657" s="8"/>
      <c r="B657" s="8"/>
      <c r="C657" s="8"/>
      <c r="D657" s="8"/>
      <c r="E657" s="8"/>
      <c r="F657" s="8"/>
      <c r="G657" s="8"/>
      <c r="H657" s="6"/>
      <c r="I657" s="8"/>
      <c r="J657" s="34"/>
      <c r="K657" s="35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8" customHeight="1" x14ac:dyDescent="0.25">
      <c r="A658" s="8"/>
      <c r="B658" s="8"/>
      <c r="C658" s="8"/>
      <c r="D658" s="8"/>
      <c r="E658" s="8"/>
      <c r="F658" s="8"/>
      <c r="G658" s="8"/>
      <c r="H658" s="6"/>
      <c r="I658" s="8"/>
      <c r="J658" s="34"/>
      <c r="K658" s="35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8" customHeight="1" x14ac:dyDescent="0.25">
      <c r="A659" s="8"/>
      <c r="B659" s="8"/>
      <c r="C659" s="8"/>
      <c r="D659" s="8"/>
      <c r="E659" s="8"/>
      <c r="F659" s="8"/>
      <c r="G659" s="8"/>
      <c r="H659" s="6"/>
      <c r="I659" s="8"/>
      <c r="J659" s="34"/>
      <c r="K659" s="35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8" customHeight="1" x14ac:dyDescent="0.25">
      <c r="A660" s="8"/>
      <c r="B660" s="8"/>
      <c r="C660" s="8"/>
      <c r="D660" s="8"/>
      <c r="E660" s="8"/>
      <c r="F660" s="8"/>
      <c r="G660" s="8"/>
      <c r="H660" s="6"/>
      <c r="I660" s="8"/>
      <c r="J660" s="34"/>
      <c r="K660" s="35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8" customHeight="1" x14ac:dyDescent="0.25">
      <c r="A661" s="8"/>
      <c r="B661" s="8"/>
      <c r="C661" s="8"/>
      <c r="D661" s="8"/>
      <c r="E661" s="8"/>
      <c r="F661" s="8"/>
      <c r="G661" s="8"/>
      <c r="H661" s="6"/>
      <c r="I661" s="8"/>
      <c r="J661" s="34"/>
      <c r="K661" s="35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8" customHeight="1" x14ac:dyDescent="0.25">
      <c r="A662" s="8"/>
      <c r="B662" s="8"/>
      <c r="C662" s="8"/>
      <c r="D662" s="8"/>
      <c r="E662" s="8"/>
      <c r="F662" s="8"/>
      <c r="G662" s="8"/>
      <c r="H662" s="6"/>
      <c r="I662" s="8"/>
      <c r="J662" s="34"/>
      <c r="K662" s="35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8" customHeight="1" x14ac:dyDescent="0.25">
      <c r="A663" s="8"/>
      <c r="B663" s="8"/>
      <c r="C663" s="8"/>
      <c r="D663" s="8"/>
      <c r="E663" s="8"/>
      <c r="F663" s="8"/>
      <c r="G663" s="8"/>
      <c r="H663" s="6"/>
      <c r="I663" s="8"/>
      <c r="J663" s="34"/>
      <c r="K663" s="35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8" customHeight="1" x14ac:dyDescent="0.25">
      <c r="A664" s="8"/>
      <c r="B664" s="8"/>
      <c r="C664" s="8"/>
      <c r="D664" s="8"/>
      <c r="E664" s="8"/>
      <c r="F664" s="8"/>
      <c r="G664" s="8"/>
      <c r="H664" s="6"/>
      <c r="I664" s="8"/>
      <c r="J664" s="34"/>
      <c r="K664" s="35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8" customHeight="1" x14ac:dyDescent="0.25">
      <c r="A665" s="8"/>
      <c r="B665" s="8"/>
      <c r="C665" s="8"/>
      <c r="D665" s="8"/>
      <c r="E665" s="8"/>
      <c r="F665" s="8"/>
      <c r="G665" s="8"/>
      <c r="H665" s="6"/>
      <c r="I665" s="8"/>
      <c r="J665" s="34"/>
      <c r="K665" s="35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8" customHeight="1" x14ac:dyDescent="0.25">
      <c r="A666" s="8"/>
      <c r="B666" s="8"/>
      <c r="C666" s="8"/>
      <c r="D666" s="8"/>
      <c r="E666" s="8"/>
      <c r="F666" s="8"/>
      <c r="G666" s="8"/>
      <c r="H666" s="6"/>
      <c r="I666" s="8"/>
      <c r="J666" s="34"/>
      <c r="K666" s="35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8" customHeight="1" x14ac:dyDescent="0.25">
      <c r="A667" s="8"/>
      <c r="B667" s="8"/>
      <c r="C667" s="8"/>
      <c r="D667" s="8"/>
      <c r="E667" s="8"/>
      <c r="F667" s="8"/>
      <c r="G667" s="8"/>
      <c r="H667" s="6"/>
      <c r="I667" s="8"/>
      <c r="J667" s="34"/>
      <c r="K667" s="35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8" customHeight="1" x14ac:dyDescent="0.25">
      <c r="A668" s="8"/>
      <c r="B668" s="8"/>
      <c r="C668" s="8"/>
      <c r="D668" s="8"/>
      <c r="E668" s="8"/>
      <c r="F668" s="8"/>
      <c r="G668" s="8"/>
      <c r="H668" s="6"/>
      <c r="I668" s="8"/>
      <c r="J668" s="34"/>
      <c r="K668" s="35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8" customHeight="1" x14ac:dyDescent="0.25">
      <c r="A669" s="8"/>
      <c r="B669" s="8"/>
      <c r="C669" s="8"/>
      <c r="D669" s="8"/>
      <c r="E669" s="8"/>
      <c r="F669" s="8"/>
      <c r="G669" s="8"/>
      <c r="H669" s="6"/>
      <c r="I669" s="8"/>
      <c r="J669" s="34"/>
      <c r="K669" s="35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8" customHeight="1" x14ac:dyDescent="0.25">
      <c r="A670" s="8"/>
      <c r="B670" s="8"/>
      <c r="C670" s="8"/>
      <c r="D670" s="8"/>
      <c r="E670" s="8"/>
      <c r="F670" s="8"/>
      <c r="G670" s="8"/>
      <c r="H670" s="6"/>
      <c r="I670" s="8"/>
      <c r="J670" s="34"/>
      <c r="K670" s="35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8" customHeight="1" x14ac:dyDescent="0.25">
      <c r="A671" s="8"/>
      <c r="B671" s="8"/>
      <c r="C671" s="8"/>
      <c r="D671" s="8"/>
      <c r="E671" s="8"/>
      <c r="F671" s="8"/>
      <c r="G671" s="8"/>
      <c r="H671" s="6"/>
      <c r="I671" s="8"/>
      <c r="J671" s="34"/>
      <c r="K671" s="35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8" customHeight="1" x14ac:dyDescent="0.25">
      <c r="A672" s="8"/>
      <c r="B672" s="8"/>
      <c r="C672" s="8"/>
      <c r="D672" s="8"/>
      <c r="E672" s="8"/>
      <c r="F672" s="8"/>
      <c r="G672" s="8"/>
      <c r="H672" s="6"/>
      <c r="I672" s="8"/>
      <c r="J672" s="34"/>
      <c r="K672" s="35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8" customHeight="1" x14ac:dyDescent="0.25">
      <c r="A673" s="8"/>
      <c r="B673" s="8"/>
      <c r="C673" s="8"/>
      <c r="D673" s="8"/>
      <c r="E673" s="8"/>
      <c r="F673" s="8"/>
      <c r="G673" s="8"/>
      <c r="H673" s="6"/>
      <c r="I673" s="8"/>
      <c r="J673" s="34"/>
      <c r="K673" s="35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8" customHeight="1" x14ac:dyDescent="0.25">
      <c r="A674" s="8"/>
      <c r="B674" s="8"/>
      <c r="C674" s="8"/>
      <c r="D674" s="8"/>
      <c r="E674" s="8"/>
      <c r="F674" s="8"/>
      <c r="G674" s="8"/>
      <c r="H674" s="6"/>
      <c r="I674" s="8"/>
      <c r="J674" s="34"/>
      <c r="K674" s="35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8" customHeight="1" x14ac:dyDescent="0.25">
      <c r="A675" s="8"/>
      <c r="B675" s="8"/>
      <c r="C675" s="8"/>
      <c r="D675" s="8"/>
      <c r="E675" s="8"/>
      <c r="F675" s="8"/>
      <c r="G675" s="8"/>
      <c r="H675" s="6"/>
      <c r="I675" s="8"/>
      <c r="J675" s="34"/>
      <c r="K675" s="35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8" customHeight="1" x14ac:dyDescent="0.25">
      <c r="A676" s="8"/>
      <c r="B676" s="8"/>
      <c r="C676" s="8"/>
      <c r="D676" s="8"/>
      <c r="E676" s="8"/>
      <c r="F676" s="8"/>
      <c r="G676" s="8"/>
      <c r="H676" s="6"/>
      <c r="I676" s="8"/>
      <c r="J676" s="34"/>
      <c r="K676" s="35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8" customHeight="1" x14ac:dyDescent="0.25">
      <c r="A677" s="8"/>
      <c r="B677" s="8"/>
      <c r="C677" s="8"/>
      <c r="D677" s="8"/>
      <c r="E677" s="8"/>
      <c r="F677" s="8"/>
      <c r="G677" s="8"/>
      <c r="H677" s="6"/>
      <c r="I677" s="8"/>
      <c r="J677" s="34"/>
      <c r="K677" s="35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8" customHeight="1" x14ac:dyDescent="0.25">
      <c r="A678" s="8"/>
      <c r="B678" s="8"/>
      <c r="C678" s="8"/>
      <c r="D678" s="8"/>
      <c r="E678" s="8"/>
      <c r="F678" s="8"/>
      <c r="G678" s="8"/>
      <c r="H678" s="6"/>
      <c r="I678" s="8"/>
      <c r="J678" s="34"/>
      <c r="K678" s="35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8" customHeight="1" x14ac:dyDescent="0.25">
      <c r="A679" s="8"/>
      <c r="B679" s="8"/>
      <c r="C679" s="8"/>
      <c r="D679" s="8"/>
      <c r="E679" s="8"/>
      <c r="F679" s="8"/>
      <c r="G679" s="8"/>
      <c r="H679" s="6"/>
      <c r="I679" s="8"/>
      <c r="J679" s="34"/>
      <c r="K679" s="35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8" customHeight="1" x14ac:dyDescent="0.25">
      <c r="A680" s="8"/>
      <c r="B680" s="8"/>
      <c r="C680" s="8"/>
      <c r="D680" s="8"/>
      <c r="E680" s="8"/>
      <c r="F680" s="8"/>
      <c r="G680" s="8"/>
      <c r="H680" s="6"/>
      <c r="I680" s="8"/>
      <c r="J680" s="34"/>
      <c r="K680" s="35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8" customHeight="1" x14ac:dyDescent="0.25">
      <c r="A681" s="8"/>
      <c r="B681" s="8"/>
      <c r="C681" s="8"/>
      <c r="D681" s="8"/>
      <c r="E681" s="8"/>
      <c r="F681" s="8"/>
      <c r="G681" s="8"/>
      <c r="H681" s="6"/>
      <c r="I681" s="8"/>
      <c r="J681" s="34"/>
      <c r="K681" s="35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8" customHeight="1" x14ac:dyDescent="0.25">
      <c r="A682" s="8"/>
      <c r="B682" s="8"/>
      <c r="C682" s="8"/>
      <c r="D682" s="8"/>
      <c r="E682" s="8"/>
      <c r="F682" s="8"/>
      <c r="G682" s="8"/>
      <c r="H682" s="6"/>
      <c r="I682" s="8"/>
      <c r="J682" s="34"/>
      <c r="K682" s="35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8" customHeight="1" x14ac:dyDescent="0.25">
      <c r="A683" s="8"/>
      <c r="B683" s="8"/>
      <c r="C683" s="8"/>
      <c r="D683" s="8"/>
      <c r="E683" s="8"/>
      <c r="F683" s="8"/>
      <c r="G683" s="8"/>
      <c r="H683" s="6"/>
      <c r="I683" s="8"/>
      <c r="J683" s="34"/>
      <c r="K683" s="35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8" customHeight="1" x14ac:dyDescent="0.25">
      <c r="A684" s="8"/>
      <c r="B684" s="8"/>
      <c r="C684" s="8"/>
      <c r="D684" s="8"/>
      <c r="E684" s="8"/>
      <c r="F684" s="8"/>
      <c r="G684" s="8"/>
      <c r="H684" s="6"/>
      <c r="I684" s="8"/>
      <c r="J684" s="34"/>
      <c r="K684" s="35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8" customHeight="1" x14ac:dyDescent="0.25">
      <c r="A685" s="8"/>
      <c r="B685" s="8"/>
      <c r="C685" s="8"/>
      <c r="D685" s="8"/>
      <c r="E685" s="8"/>
      <c r="F685" s="8"/>
      <c r="G685" s="8"/>
      <c r="H685" s="6"/>
      <c r="I685" s="8"/>
      <c r="J685" s="34"/>
      <c r="K685" s="35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8" customHeight="1" x14ac:dyDescent="0.25">
      <c r="A686" s="8"/>
      <c r="B686" s="8"/>
      <c r="C686" s="8"/>
      <c r="D686" s="8"/>
      <c r="E686" s="8"/>
      <c r="F686" s="8"/>
      <c r="G686" s="8"/>
      <c r="H686" s="6"/>
      <c r="I686" s="8"/>
      <c r="J686" s="34"/>
      <c r="K686" s="35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8" customHeight="1" x14ac:dyDescent="0.25">
      <c r="A687" s="8"/>
      <c r="B687" s="8"/>
      <c r="C687" s="8"/>
      <c r="D687" s="8"/>
      <c r="E687" s="8"/>
      <c r="F687" s="8"/>
      <c r="G687" s="8"/>
      <c r="H687" s="6"/>
      <c r="I687" s="8"/>
      <c r="J687" s="34"/>
      <c r="K687" s="35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8" customHeight="1" x14ac:dyDescent="0.25">
      <c r="A688" s="8"/>
      <c r="B688" s="8"/>
      <c r="C688" s="8"/>
      <c r="D688" s="8"/>
      <c r="E688" s="8"/>
      <c r="F688" s="8"/>
      <c r="G688" s="8"/>
      <c r="H688" s="6"/>
      <c r="I688" s="8"/>
      <c r="J688" s="34"/>
      <c r="K688" s="35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8" customHeight="1" x14ac:dyDescent="0.25">
      <c r="A689" s="8"/>
      <c r="B689" s="8"/>
      <c r="C689" s="8"/>
      <c r="D689" s="8"/>
      <c r="E689" s="8"/>
      <c r="F689" s="8"/>
      <c r="G689" s="8"/>
      <c r="H689" s="6"/>
      <c r="I689" s="8"/>
      <c r="J689" s="34"/>
      <c r="K689" s="35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8" customHeight="1" x14ac:dyDescent="0.25">
      <c r="A690" s="8"/>
      <c r="B690" s="8"/>
      <c r="C690" s="8"/>
      <c r="D690" s="8"/>
      <c r="E690" s="8"/>
      <c r="F690" s="8"/>
      <c r="G690" s="8"/>
      <c r="H690" s="6"/>
      <c r="I690" s="8"/>
      <c r="J690" s="34"/>
      <c r="K690" s="35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8" customHeight="1" x14ac:dyDescent="0.25">
      <c r="A691" s="8"/>
      <c r="B691" s="8"/>
      <c r="C691" s="8"/>
      <c r="D691" s="8"/>
      <c r="E691" s="8"/>
      <c r="F691" s="8"/>
      <c r="G691" s="8"/>
      <c r="H691" s="6"/>
      <c r="I691" s="8"/>
      <c r="J691" s="34"/>
      <c r="K691" s="35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8" customHeight="1" x14ac:dyDescent="0.25">
      <c r="A692" s="8"/>
      <c r="B692" s="8"/>
      <c r="C692" s="8"/>
      <c r="D692" s="8"/>
      <c r="E692" s="8"/>
      <c r="F692" s="8"/>
      <c r="G692" s="8"/>
      <c r="H692" s="6"/>
      <c r="I692" s="8"/>
      <c r="J692" s="34"/>
      <c r="K692" s="35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8" customHeight="1" x14ac:dyDescent="0.25">
      <c r="A693" s="8"/>
      <c r="B693" s="8"/>
      <c r="C693" s="8"/>
      <c r="D693" s="8"/>
      <c r="E693" s="8"/>
      <c r="F693" s="8"/>
      <c r="G693" s="8"/>
      <c r="H693" s="6"/>
      <c r="I693" s="8"/>
      <c r="J693" s="34"/>
      <c r="K693" s="35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8" customHeight="1" x14ac:dyDescent="0.25">
      <c r="A694" s="8"/>
      <c r="B694" s="8"/>
      <c r="C694" s="8"/>
      <c r="D694" s="8"/>
      <c r="E694" s="8"/>
      <c r="F694" s="8"/>
      <c r="G694" s="8"/>
      <c r="H694" s="6"/>
      <c r="I694" s="8"/>
      <c r="J694" s="34"/>
      <c r="K694" s="35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8" customHeight="1" x14ac:dyDescent="0.25">
      <c r="A695" s="8"/>
      <c r="B695" s="8"/>
      <c r="C695" s="8"/>
      <c r="D695" s="8"/>
      <c r="E695" s="8"/>
      <c r="F695" s="8"/>
      <c r="G695" s="8"/>
      <c r="H695" s="6"/>
      <c r="I695" s="8"/>
      <c r="J695" s="34"/>
      <c r="K695" s="35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8" customHeight="1" x14ac:dyDescent="0.25">
      <c r="A696" s="8"/>
      <c r="B696" s="8"/>
      <c r="C696" s="8"/>
      <c r="D696" s="8"/>
      <c r="E696" s="8"/>
      <c r="F696" s="8"/>
      <c r="G696" s="8"/>
      <c r="H696" s="6"/>
      <c r="I696" s="8"/>
      <c r="J696" s="34"/>
      <c r="K696" s="35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8" customHeight="1" x14ac:dyDescent="0.25">
      <c r="A697" s="8"/>
      <c r="B697" s="8"/>
      <c r="C697" s="8"/>
      <c r="D697" s="8"/>
      <c r="E697" s="8"/>
      <c r="F697" s="8"/>
      <c r="G697" s="8"/>
      <c r="H697" s="6"/>
      <c r="I697" s="8"/>
      <c r="J697" s="34"/>
      <c r="K697" s="35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8" customHeight="1" x14ac:dyDescent="0.25">
      <c r="A698" s="8"/>
      <c r="B698" s="8"/>
      <c r="C698" s="8"/>
      <c r="D698" s="8"/>
      <c r="E698" s="8"/>
      <c r="F698" s="8"/>
      <c r="G698" s="8"/>
      <c r="H698" s="6"/>
      <c r="I698" s="8"/>
      <c r="J698" s="34"/>
      <c r="K698" s="35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8" customHeight="1" x14ac:dyDescent="0.25">
      <c r="A699" s="8"/>
      <c r="B699" s="8"/>
      <c r="C699" s="8"/>
      <c r="D699" s="8"/>
      <c r="E699" s="8"/>
      <c r="F699" s="8"/>
      <c r="G699" s="8"/>
      <c r="H699" s="6"/>
      <c r="I699" s="8"/>
      <c r="J699" s="34"/>
      <c r="K699" s="35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8" customHeight="1" x14ac:dyDescent="0.25">
      <c r="A700" s="8"/>
      <c r="B700" s="8"/>
      <c r="C700" s="8"/>
      <c r="D700" s="8"/>
      <c r="E700" s="8"/>
      <c r="F700" s="8"/>
      <c r="G700" s="8"/>
      <c r="H700" s="6"/>
      <c r="I700" s="8"/>
      <c r="J700" s="34"/>
      <c r="K700" s="35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8" customHeight="1" x14ac:dyDescent="0.25">
      <c r="A701" s="8"/>
      <c r="B701" s="8"/>
      <c r="C701" s="8"/>
      <c r="D701" s="8"/>
      <c r="E701" s="8"/>
      <c r="F701" s="8"/>
      <c r="G701" s="8"/>
      <c r="H701" s="6"/>
      <c r="I701" s="8"/>
      <c r="J701" s="34"/>
      <c r="K701" s="35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8" customHeight="1" x14ac:dyDescent="0.25">
      <c r="A702" s="8"/>
      <c r="B702" s="8"/>
      <c r="C702" s="8"/>
      <c r="D702" s="8"/>
      <c r="E702" s="8"/>
      <c r="F702" s="8"/>
      <c r="G702" s="8"/>
      <c r="H702" s="6"/>
      <c r="I702" s="8"/>
      <c r="J702" s="34"/>
      <c r="K702" s="35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8" customHeight="1" x14ac:dyDescent="0.25">
      <c r="A703" s="8"/>
      <c r="B703" s="8"/>
      <c r="C703" s="8"/>
      <c r="D703" s="8"/>
      <c r="E703" s="8"/>
      <c r="F703" s="8"/>
      <c r="G703" s="8"/>
      <c r="H703" s="6"/>
      <c r="I703" s="8"/>
      <c r="J703" s="34"/>
      <c r="K703" s="35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8" customHeight="1" x14ac:dyDescent="0.25">
      <c r="A704" s="8"/>
      <c r="B704" s="8"/>
      <c r="C704" s="8"/>
      <c r="D704" s="8"/>
      <c r="E704" s="8"/>
      <c r="F704" s="8"/>
      <c r="G704" s="8"/>
      <c r="H704" s="6"/>
      <c r="I704" s="8"/>
      <c r="J704" s="34"/>
      <c r="K704" s="35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8" customHeight="1" x14ac:dyDescent="0.25">
      <c r="A705" s="8"/>
      <c r="B705" s="8"/>
      <c r="C705" s="8"/>
      <c r="D705" s="8"/>
      <c r="E705" s="8"/>
      <c r="F705" s="8"/>
      <c r="G705" s="8"/>
      <c r="H705" s="6"/>
      <c r="I705" s="8"/>
      <c r="J705" s="34"/>
      <c r="K705" s="35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8" customHeight="1" x14ac:dyDescent="0.25">
      <c r="A706" s="8"/>
      <c r="B706" s="8"/>
      <c r="C706" s="8"/>
      <c r="D706" s="8"/>
      <c r="E706" s="8"/>
      <c r="F706" s="8"/>
      <c r="G706" s="8"/>
      <c r="H706" s="6"/>
      <c r="I706" s="8"/>
      <c r="J706" s="34"/>
      <c r="K706" s="35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8" customHeight="1" x14ac:dyDescent="0.25">
      <c r="A707" s="8"/>
      <c r="B707" s="8"/>
      <c r="C707" s="8"/>
      <c r="D707" s="8"/>
      <c r="E707" s="8"/>
      <c r="F707" s="8"/>
      <c r="G707" s="8"/>
      <c r="H707" s="6"/>
      <c r="I707" s="8"/>
      <c r="J707" s="34"/>
      <c r="K707" s="35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8" customHeight="1" x14ac:dyDescent="0.25">
      <c r="A708" s="8"/>
      <c r="B708" s="8"/>
      <c r="C708" s="8"/>
      <c r="D708" s="8"/>
      <c r="E708" s="8"/>
      <c r="F708" s="8"/>
      <c r="G708" s="8"/>
      <c r="H708" s="6"/>
      <c r="I708" s="8"/>
      <c r="J708" s="34"/>
      <c r="K708" s="35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8" customHeight="1" x14ac:dyDescent="0.25">
      <c r="A709" s="8"/>
      <c r="B709" s="8"/>
      <c r="C709" s="8"/>
      <c r="D709" s="8"/>
      <c r="E709" s="8"/>
      <c r="F709" s="8"/>
      <c r="G709" s="8"/>
      <c r="H709" s="6"/>
      <c r="I709" s="8"/>
      <c r="J709" s="34"/>
      <c r="K709" s="35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8" customHeight="1" x14ac:dyDescent="0.25">
      <c r="A710" s="8"/>
      <c r="B710" s="8"/>
      <c r="C710" s="8"/>
      <c r="D710" s="8"/>
      <c r="E710" s="8"/>
      <c r="F710" s="8"/>
      <c r="G710" s="8"/>
      <c r="H710" s="6"/>
      <c r="I710" s="8"/>
      <c r="J710" s="34"/>
      <c r="K710" s="35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8" customHeight="1" x14ac:dyDescent="0.25">
      <c r="A711" s="8"/>
      <c r="B711" s="8"/>
      <c r="C711" s="8"/>
      <c r="D711" s="8"/>
      <c r="E711" s="8"/>
      <c r="F711" s="8"/>
      <c r="G711" s="8"/>
      <c r="H711" s="6"/>
      <c r="I711" s="8"/>
      <c r="J711" s="34"/>
      <c r="K711" s="35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8" customHeight="1" x14ac:dyDescent="0.25">
      <c r="A712" s="8"/>
      <c r="B712" s="8"/>
      <c r="C712" s="8"/>
      <c r="D712" s="8"/>
      <c r="E712" s="8"/>
      <c r="F712" s="8"/>
      <c r="G712" s="8"/>
      <c r="H712" s="6"/>
      <c r="I712" s="8"/>
      <c r="J712" s="34"/>
      <c r="K712" s="35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8" customHeight="1" x14ac:dyDescent="0.25">
      <c r="A713" s="8"/>
      <c r="B713" s="8"/>
      <c r="C713" s="8"/>
      <c r="D713" s="8"/>
      <c r="E713" s="8"/>
      <c r="F713" s="8"/>
      <c r="G713" s="8"/>
      <c r="H713" s="6"/>
      <c r="I713" s="8"/>
      <c r="J713" s="34"/>
      <c r="K713" s="35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8" customHeight="1" x14ac:dyDescent="0.25">
      <c r="A714" s="8"/>
      <c r="B714" s="8"/>
      <c r="C714" s="8"/>
      <c r="D714" s="8"/>
      <c r="E714" s="8"/>
      <c r="F714" s="8"/>
      <c r="G714" s="8"/>
      <c r="H714" s="6"/>
      <c r="I714" s="8"/>
      <c r="J714" s="34"/>
      <c r="K714" s="35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8" customHeight="1" x14ac:dyDescent="0.25">
      <c r="A715" s="8"/>
      <c r="B715" s="8"/>
      <c r="C715" s="8"/>
      <c r="D715" s="8"/>
      <c r="E715" s="8"/>
      <c r="F715" s="8"/>
      <c r="G715" s="8"/>
      <c r="H715" s="6"/>
      <c r="I715" s="8"/>
      <c r="J715" s="34"/>
      <c r="K715" s="35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8" customHeight="1" x14ac:dyDescent="0.25">
      <c r="A716" s="8"/>
      <c r="B716" s="8"/>
      <c r="C716" s="8"/>
      <c r="D716" s="8"/>
      <c r="E716" s="8"/>
      <c r="F716" s="8"/>
      <c r="G716" s="8"/>
      <c r="H716" s="6"/>
      <c r="I716" s="8"/>
      <c r="J716" s="34"/>
      <c r="K716" s="35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8" customHeight="1" x14ac:dyDescent="0.25">
      <c r="A717" s="8"/>
      <c r="B717" s="8"/>
      <c r="C717" s="8"/>
      <c r="D717" s="8"/>
      <c r="E717" s="8"/>
      <c r="F717" s="8"/>
      <c r="G717" s="8"/>
      <c r="H717" s="6"/>
      <c r="I717" s="8"/>
      <c r="J717" s="34"/>
      <c r="K717" s="35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8" customHeight="1" x14ac:dyDescent="0.25">
      <c r="A718" s="8"/>
      <c r="B718" s="8"/>
      <c r="C718" s="8"/>
      <c r="D718" s="8"/>
      <c r="E718" s="8"/>
      <c r="F718" s="8"/>
      <c r="G718" s="8"/>
      <c r="H718" s="6"/>
      <c r="I718" s="8"/>
      <c r="J718" s="34"/>
      <c r="K718" s="35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8" customHeight="1" x14ac:dyDescent="0.25">
      <c r="A719" s="8"/>
      <c r="B719" s="8"/>
      <c r="C719" s="8"/>
      <c r="D719" s="8"/>
      <c r="E719" s="8"/>
      <c r="F719" s="8"/>
      <c r="G719" s="8"/>
      <c r="H719" s="6"/>
      <c r="I719" s="8"/>
      <c r="J719" s="34"/>
      <c r="K719" s="35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8" customHeight="1" x14ac:dyDescent="0.25">
      <c r="A720" s="8"/>
      <c r="B720" s="8"/>
      <c r="C720" s="8"/>
      <c r="D720" s="8"/>
      <c r="E720" s="8"/>
      <c r="F720" s="8"/>
      <c r="G720" s="8"/>
      <c r="H720" s="6"/>
      <c r="I720" s="8"/>
      <c r="J720" s="34"/>
      <c r="K720" s="35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8" customHeight="1" x14ac:dyDescent="0.25">
      <c r="A721" s="8"/>
      <c r="B721" s="8"/>
      <c r="C721" s="8"/>
      <c r="D721" s="8"/>
      <c r="E721" s="8"/>
      <c r="F721" s="8"/>
      <c r="G721" s="8"/>
      <c r="H721" s="6"/>
      <c r="I721" s="8"/>
      <c r="J721" s="34"/>
      <c r="K721" s="35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8" customHeight="1" x14ac:dyDescent="0.25">
      <c r="A722" s="8"/>
      <c r="B722" s="8"/>
      <c r="C722" s="8"/>
      <c r="D722" s="8"/>
      <c r="E722" s="8"/>
      <c r="F722" s="8"/>
      <c r="G722" s="8"/>
      <c r="H722" s="6"/>
      <c r="I722" s="8"/>
      <c r="J722" s="34"/>
      <c r="K722" s="35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8" customHeight="1" x14ac:dyDescent="0.25">
      <c r="A723" s="8"/>
      <c r="B723" s="8"/>
      <c r="C723" s="8"/>
      <c r="D723" s="8"/>
      <c r="E723" s="8"/>
      <c r="F723" s="8"/>
      <c r="G723" s="8"/>
      <c r="H723" s="6"/>
      <c r="I723" s="8"/>
      <c r="J723" s="34"/>
      <c r="K723" s="35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8" customHeight="1" x14ac:dyDescent="0.25">
      <c r="A724" s="8"/>
      <c r="B724" s="8"/>
      <c r="C724" s="8"/>
      <c r="D724" s="8"/>
      <c r="E724" s="8"/>
      <c r="F724" s="8"/>
      <c r="G724" s="8"/>
      <c r="H724" s="6"/>
      <c r="I724" s="8"/>
      <c r="J724" s="34"/>
      <c r="K724" s="35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8" customHeight="1" x14ac:dyDescent="0.25">
      <c r="A725" s="8"/>
      <c r="B725" s="8"/>
      <c r="C725" s="8"/>
      <c r="D725" s="8"/>
      <c r="E725" s="8"/>
      <c r="F725" s="8"/>
      <c r="G725" s="8"/>
      <c r="H725" s="6"/>
      <c r="I725" s="8"/>
      <c r="J725" s="34"/>
      <c r="K725" s="35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8" customHeight="1" x14ac:dyDescent="0.25">
      <c r="A726" s="8"/>
      <c r="B726" s="8"/>
      <c r="C726" s="8"/>
      <c r="D726" s="8"/>
      <c r="E726" s="8"/>
      <c r="F726" s="8"/>
      <c r="G726" s="8"/>
      <c r="H726" s="6"/>
      <c r="I726" s="8"/>
      <c r="J726" s="34"/>
      <c r="K726" s="35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8" customHeight="1" x14ac:dyDescent="0.25">
      <c r="A727" s="8"/>
      <c r="B727" s="8"/>
      <c r="C727" s="8"/>
      <c r="D727" s="8"/>
      <c r="E727" s="8"/>
      <c r="F727" s="8"/>
      <c r="G727" s="8"/>
      <c r="H727" s="6"/>
      <c r="I727" s="8"/>
      <c r="J727" s="34"/>
      <c r="K727" s="35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8" customHeight="1" x14ac:dyDescent="0.25">
      <c r="A728" s="8"/>
      <c r="B728" s="8"/>
      <c r="C728" s="8"/>
      <c r="D728" s="8"/>
      <c r="E728" s="8"/>
      <c r="F728" s="8"/>
      <c r="G728" s="8"/>
      <c r="H728" s="6"/>
      <c r="I728" s="8"/>
      <c r="J728" s="34"/>
      <c r="K728" s="35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8" customHeight="1" x14ac:dyDescent="0.25">
      <c r="A729" s="8"/>
      <c r="B729" s="8"/>
      <c r="C729" s="8"/>
      <c r="D729" s="8"/>
      <c r="E729" s="8"/>
      <c r="F729" s="8"/>
      <c r="G729" s="8"/>
      <c r="H729" s="6"/>
      <c r="I729" s="8"/>
      <c r="J729" s="34"/>
      <c r="K729" s="35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8" customHeight="1" x14ac:dyDescent="0.25">
      <c r="A730" s="8"/>
      <c r="B730" s="8"/>
      <c r="C730" s="8"/>
      <c r="D730" s="8"/>
      <c r="E730" s="8"/>
      <c r="F730" s="8"/>
      <c r="G730" s="8"/>
      <c r="H730" s="6"/>
      <c r="I730" s="8"/>
      <c r="J730" s="34"/>
      <c r="K730" s="35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8" customHeight="1" x14ac:dyDescent="0.25">
      <c r="A731" s="8"/>
      <c r="B731" s="8"/>
      <c r="C731" s="8"/>
      <c r="D731" s="8"/>
      <c r="E731" s="8"/>
      <c r="F731" s="8"/>
      <c r="G731" s="8"/>
      <c r="H731" s="6"/>
      <c r="I731" s="8"/>
      <c r="J731" s="34"/>
      <c r="K731" s="35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8" customHeight="1" x14ac:dyDescent="0.25">
      <c r="A732" s="8"/>
      <c r="B732" s="8"/>
      <c r="C732" s="8"/>
      <c r="D732" s="8"/>
      <c r="E732" s="8"/>
      <c r="F732" s="8"/>
      <c r="G732" s="8"/>
      <c r="H732" s="6"/>
      <c r="I732" s="8"/>
      <c r="J732" s="34"/>
      <c r="K732" s="35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8" customHeight="1" x14ac:dyDescent="0.25">
      <c r="A733" s="8"/>
      <c r="B733" s="8"/>
      <c r="C733" s="8"/>
      <c r="D733" s="8"/>
      <c r="E733" s="8"/>
      <c r="F733" s="8"/>
      <c r="G733" s="8"/>
      <c r="H733" s="6"/>
      <c r="I733" s="8"/>
      <c r="J733" s="34"/>
      <c r="K733" s="35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8" customHeight="1" x14ac:dyDescent="0.25">
      <c r="A734" s="8"/>
      <c r="B734" s="8"/>
      <c r="C734" s="8"/>
      <c r="D734" s="8"/>
      <c r="E734" s="8"/>
      <c r="F734" s="8"/>
      <c r="G734" s="8"/>
      <c r="H734" s="6"/>
      <c r="I734" s="8"/>
      <c r="J734" s="34"/>
      <c r="K734" s="35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8" customHeight="1" x14ac:dyDescent="0.25">
      <c r="A735" s="8"/>
      <c r="B735" s="8"/>
      <c r="C735" s="8"/>
      <c r="D735" s="8"/>
      <c r="E735" s="8"/>
      <c r="F735" s="8"/>
      <c r="G735" s="8"/>
      <c r="H735" s="6"/>
      <c r="I735" s="8"/>
      <c r="J735" s="34"/>
      <c r="K735" s="35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8" customHeight="1" x14ac:dyDescent="0.25">
      <c r="A736" s="8"/>
      <c r="B736" s="8"/>
      <c r="C736" s="8"/>
      <c r="D736" s="8"/>
      <c r="E736" s="8"/>
      <c r="F736" s="8"/>
      <c r="G736" s="8"/>
      <c r="H736" s="6"/>
      <c r="I736" s="8"/>
      <c r="J736" s="34"/>
      <c r="K736" s="35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8" customHeight="1" x14ac:dyDescent="0.25">
      <c r="A737" s="8"/>
      <c r="B737" s="8"/>
      <c r="C737" s="8"/>
      <c r="D737" s="8"/>
      <c r="E737" s="8"/>
      <c r="F737" s="8"/>
      <c r="G737" s="8"/>
      <c r="H737" s="6"/>
      <c r="I737" s="8"/>
      <c r="J737" s="34"/>
      <c r="K737" s="35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8" customHeight="1" x14ac:dyDescent="0.25">
      <c r="A738" s="8"/>
      <c r="B738" s="8"/>
      <c r="C738" s="8"/>
      <c r="D738" s="8"/>
      <c r="E738" s="8"/>
      <c r="F738" s="8"/>
      <c r="G738" s="8"/>
      <c r="H738" s="6"/>
      <c r="I738" s="8"/>
      <c r="J738" s="34"/>
      <c r="K738" s="35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8" customHeight="1" x14ac:dyDescent="0.25">
      <c r="A739" s="8"/>
      <c r="B739" s="8"/>
      <c r="C739" s="8"/>
      <c r="D739" s="8"/>
      <c r="E739" s="8"/>
      <c r="F739" s="8"/>
      <c r="G739" s="8"/>
      <c r="H739" s="6"/>
      <c r="I739" s="8"/>
      <c r="J739" s="34"/>
      <c r="K739" s="35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8" customHeight="1" x14ac:dyDescent="0.25">
      <c r="A740" s="8"/>
      <c r="B740" s="8"/>
      <c r="C740" s="8"/>
      <c r="D740" s="8"/>
      <c r="E740" s="8"/>
      <c r="F740" s="8"/>
      <c r="G740" s="8"/>
      <c r="H740" s="6"/>
      <c r="I740" s="8"/>
      <c r="J740" s="34"/>
      <c r="K740" s="35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8" customHeight="1" x14ac:dyDescent="0.25">
      <c r="A741" s="8"/>
      <c r="B741" s="8"/>
      <c r="C741" s="8"/>
      <c r="D741" s="8"/>
      <c r="E741" s="8"/>
      <c r="F741" s="8"/>
      <c r="G741" s="8"/>
      <c r="H741" s="6"/>
      <c r="I741" s="8"/>
      <c r="J741" s="34"/>
      <c r="K741" s="35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8" customHeight="1" x14ac:dyDescent="0.25">
      <c r="A742" s="8"/>
      <c r="B742" s="8"/>
      <c r="C742" s="8"/>
      <c r="D742" s="8"/>
      <c r="E742" s="8"/>
      <c r="F742" s="8"/>
      <c r="G742" s="8"/>
      <c r="H742" s="6"/>
      <c r="I742" s="8"/>
      <c r="J742" s="34"/>
      <c r="K742" s="35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8" customHeight="1" x14ac:dyDescent="0.25">
      <c r="A743" s="8"/>
      <c r="B743" s="8"/>
      <c r="C743" s="8"/>
      <c r="D743" s="8"/>
      <c r="E743" s="8"/>
      <c r="F743" s="8"/>
      <c r="G743" s="8"/>
      <c r="H743" s="6"/>
      <c r="I743" s="8"/>
      <c r="J743" s="34"/>
      <c r="K743" s="35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8" customHeight="1" x14ac:dyDescent="0.25">
      <c r="A744" s="8"/>
      <c r="B744" s="8"/>
      <c r="C744" s="8"/>
      <c r="D744" s="8"/>
      <c r="E744" s="8"/>
      <c r="F744" s="8"/>
      <c r="G744" s="8"/>
      <c r="H744" s="6"/>
      <c r="I744" s="8"/>
      <c r="J744" s="34"/>
      <c r="K744" s="35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8" customHeight="1" x14ac:dyDescent="0.25">
      <c r="A745" s="8"/>
      <c r="B745" s="8"/>
      <c r="C745" s="8"/>
      <c r="D745" s="8"/>
      <c r="E745" s="8"/>
      <c r="F745" s="8"/>
      <c r="G745" s="8"/>
      <c r="H745" s="6"/>
      <c r="I745" s="8"/>
      <c r="J745" s="34"/>
      <c r="K745" s="35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8" customHeight="1" x14ac:dyDescent="0.25">
      <c r="A746" s="8"/>
      <c r="B746" s="8"/>
      <c r="C746" s="8"/>
      <c r="D746" s="8"/>
      <c r="E746" s="8"/>
      <c r="F746" s="8"/>
      <c r="G746" s="8"/>
      <c r="H746" s="6"/>
      <c r="I746" s="8"/>
      <c r="J746" s="34"/>
      <c r="K746" s="35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8" customHeight="1" x14ac:dyDescent="0.25">
      <c r="A747" s="8"/>
      <c r="B747" s="8"/>
      <c r="C747" s="8"/>
      <c r="D747" s="8"/>
      <c r="E747" s="8"/>
      <c r="F747" s="8"/>
      <c r="G747" s="8"/>
      <c r="H747" s="6"/>
      <c r="I747" s="8"/>
      <c r="J747" s="34"/>
      <c r="K747" s="35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8" customHeight="1" x14ac:dyDescent="0.25">
      <c r="A748" s="8"/>
      <c r="B748" s="8"/>
      <c r="C748" s="8"/>
      <c r="D748" s="8"/>
      <c r="E748" s="8"/>
      <c r="F748" s="8"/>
      <c r="G748" s="8"/>
      <c r="H748" s="6"/>
      <c r="I748" s="8"/>
      <c r="J748" s="34"/>
      <c r="K748" s="35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8" customHeight="1" x14ac:dyDescent="0.25">
      <c r="A749" s="8"/>
      <c r="B749" s="8"/>
      <c r="C749" s="8"/>
      <c r="D749" s="8"/>
      <c r="E749" s="8"/>
      <c r="F749" s="8"/>
      <c r="G749" s="8"/>
      <c r="H749" s="6"/>
      <c r="I749" s="8"/>
      <c r="J749" s="34"/>
      <c r="K749" s="35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8" customHeight="1" x14ac:dyDescent="0.25">
      <c r="A750" s="8"/>
      <c r="B750" s="8"/>
      <c r="C750" s="8"/>
      <c r="D750" s="8"/>
      <c r="E750" s="8"/>
      <c r="F750" s="8"/>
      <c r="G750" s="8"/>
      <c r="H750" s="6"/>
      <c r="I750" s="8"/>
      <c r="J750" s="34"/>
      <c r="K750" s="35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8" customHeight="1" x14ac:dyDescent="0.25">
      <c r="A751" s="8"/>
      <c r="B751" s="8"/>
      <c r="C751" s="8"/>
      <c r="D751" s="8"/>
      <c r="E751" s="8"/>
      <c r="F751" s="8"/>
      <c r="G751" s="8"/>
      <c r="H751" s="6"/>
      <c r="I751" s="8"/>
      <c r="J751" s="34"/>
      <c r="K751" s="35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8" customHeight="1" x14ac:dyDescent="0.25">
      <c r="A752" s="8"/>
      <c r="B752" s="8"/>
      <c r="C752" s="8"/>
      <c r="D752" s="8"/>
      <c r="E752" s="8"/>
      <c r="F752" s="8"/>
      <c r="G752" s="8"/>
      <c r="H752" s="6"/>
      <c r="I752" s="8"/>
      <c r="J752" s="34"/>
      <c r="K752" s="35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8" customHeight="1" x14ac:dyDescent="0.25">
      <c r="A753" s="8"/>
      <c r="B753" s="8"/>
      <c r="C753" s="8"/>
      <c r="D753" s="8"/>
      <c r="E753" s="8"/>
      <c r="F753" s="8"/>
      <c r="G753" s="8"/>
      <c r="H753" s="6"/>
      <c r="I753" s="8"/>
      <c r="J753" s="34"/>
      <c r="K753" s="35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8" customHeight="1" x14ac:dyDescent="0.25">
      <c r="A754" s="8"/>
      <c r="B754" s="8"/>
      <c r="C754" s="8"/>
      <c r="D754" s="8"/>
      <c r="E754" s="8"/>
      <c r="F754" s="8"/>
      <c r="G754" s="8"/>
      <c r="H754" s="6"/>
      <c r="I754" s="8"/>
      <c r="J754" s="34"/>
      <c r="K754" s="35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8" customHeight="1" x14ac:dyDescent="0.25">
      <c r="A755" s="8"/>
      <c r="B755" s="8"/>
      <c r="C755" s="8"/>
      <c r="D755" s="8"/>
      <c r="E755" s="8"/>
      <c r="F755" s="8"/>
      <c r="G755" s="8"/>
      <c r="H755" s="6"/>
      <c r="I755" s="8"/>
      <c r="J755" s="34"/>
      <c r="K755" s="35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8" customHeight="1" x14ac:dyDescent="0.25">
      <c r="A756" s="8"/>
      <c r="B756" s="8"/>
      <c r="C756" s="8"/>
      <c r="D756" s="8"/>
      <c r="E756" s="8"/>
      <c r="F756" s="8"/>
      <c r="G756" s="8"/>
      <c r="H756" s="6"/>
      <c r="I756" s="8"/>
      <c r="J756" s="34"/>
      <c r="K756" s="35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8" customHeight="1" x14ac:dyDescent="0.25">
      <c r="A757" s="8"/>
      <c r="B757" s="8"/>
      <c r="C757" s="8"/>
      <c r="D757" s="8"/>
      <c r="E757" s="8"/>
      <c r="F757" s="8"/>
      <c r="G757" s="8"/>
      <c r="H757" s="6"/>
      <c r="I757" s="8"/>
      <c r="J757" s="34"/>
      <c r="K757" s="35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8" customHeight="1" x14ac:dyDescent="0.25">
      <c r="A758" s="8"/>
      <c r="B758" s="8"/>
      <c r="C758" s="8"/>
      <c r="D758" s="8"/>
      <c r="E758" s="8"/>
      <c r="F758" s="8"/>
      <c r="G758" s="8"/>
      <c r="H758" s="6"/>
      <c r="I758" s="8"/>
      <c r="J758" s="34"/>
      <c r="K758" s="35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8" customHeight="1" x14ac:dyDescent="0.25">
      <c r="A759" s="8"/>
      <c r="B759" s="8"/>
      <c r="C759" s="8"/>
      <c r="D759" s="8"/>
      <c r="E759" s="8"/>
      <c r="F759" s="8"/>
      <c r="G759" s="8"/>
      <c r="H759" s="6"/>
      <c r="I759" s="8"/>
      <c r="J759" s="34"/>
      <c r="K759" s="35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8" customHeight="1" x14ac:dyDescent="0.25">
      <c r="A760" s="8"/>
      <c r="B760" s="8"/>
      <c r="C760" s="8"/>
      <c r="D760" s="8"/>
      <c r="E760" s="8"/>
      <c r="F760" s="8"/>
      <c r="G760" s="8"/>
      <c r="H760" s="6"/>
      <c r="I760" s="8"/>
      <c r="J760" s="34"/>
      <c r="K760" s="35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8" customHeight="1" x14ac:dyDescent="0.25">
      <c r="A761" s="8"/>
      <c r="B761" s="8"/>
      <c r="C761" s="8"/>
      <c r="D761" s="8"/>
      <c r="E761" s="8"/>
      <c r="F761" s="8"/>
      <c r="G761" s="8"/>
      <c r="H761" s="6"/>
      <c r="I761" s="8"/>
      <c r="J761" s="34"/>
      <c r="K761" s="35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8" customHeight="1" x14ac:dyDescent="0.25">
      <c r="A762" s="8"/>
      <c r="B762" s="8"/>
      <c r="C762" s="8"/>
      <c r="D762" s="8"/>
      <c r="E762" s="8"/>
      <c r="F762" s="8"/>
      <c r="G762" s="8"/>
      <c r="H762" s="6"/>
      <c r="I762" s="8"/>
      <c r="J762" s="34"/>
      <c r="K762" s="35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8" customHeight="1" x14ac:dyDescent="0.25">
      <c r="A763" s="8"/>
      <c r="B763" s="8"/>
      <c r="C763" s="8"/>
      <c r="D763" s="8"/>
      <c r="E763" s="8"/>
      <c r="F763" s="8"/>
      <c r="G763" s="8"/>
      <c r="H763" s="6"/>
      <c r="I763" s="8"/>
      <c r="J763" s="34"/>
      <c r="K763" s="35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8" customHeight="1" x14ac:dyDescent="0.25">
      <c r="A764" s="8"/>
      <c r="B764" s="8"/>
      <c r="C764" s="8"/>
      <c r="D764" s="8"/>
      <c r="E764" s="8"/>
      <c r="F764" s="8"/>
      <c r="G764" s="8"/>
      <c r="H764" s="6"/>
      <c r="I764" s="8"/>
      <c r="J764" s="34"/>
      <c r="K764" s="35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8" customHeight="1" x14ac:dyDescent="0.25">
      <c r="A765" s="8"/>
      <c r="B765" s="8"/>
      <c r="C765" s="8"/>
      <c r="D765" s="8"/>
      <c r="E765" s="8"/>
      <c r="F765" s="8"/>
      <c r="G765" s="8"/>
      <c r="H765" s="6"/>
      <c r="I765" s="8"/>
      <c r="J765" s="34"/>
      <c r="K765" s="35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8" customHeight="1" x14ac:dyDescent="0.25">
      <c r="A766" s="8"/>
      <c r="B766" s="8"/>
      <c r="C766" s="8"/>
      <c r="D766" s="8"/>
      <c r="E766" s="8"/>
      <c r="F766" s="8"/>
      <c r="G766" s="8"/>
      <c r="H766" s="6"/>
      <c r="I766" s="8"/>
      <c r="J766" s="34"/>
      <c r="K766" s="35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8" customHeight="1" x14ac:dyDescent="0.25">
      <c r="A767" s="8"/>
      <c r="B767" s="8"/>
      <c r="C767" s="8"/>
      <c r="D767" s="8"/>
      <c r="E767" s="8"/>
      <c r="F767" s="8"/>
      <c r="G767" s="8"/>
      <c r="H767" s="6"/>
      <c r="I767" s="8"/>
      <c r="J767" s="34"/>
      <c r="K767" s="35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8" customHeight="1" x14ac:dyDescent="0.25">
      <c r="A768" s="8"/>
      <c r="B768" s="8"/>
      <c r="C768" s="8"/>
      <c r="D768" s="8"/>
      <c r="E768" s="8"/>
      <c r="F768" s="8"/>
      <c r="G768" s="8"/>
      <c r="H768" s="6"/>
      <c r="I768" s="8"/>
      <c r="J768" s="34"/>
      <c r="K768" s="35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8" customHeight="1" x14ac:dyDescent="0.25">
      <c r="A769" s="8"/>
      <c r="B769" s="8"/>
      <c r="C769" s="8"/>
      <c r="D769" s="8"/>
      <c r="E769" s="8"/>
      <c r="F769" s="8"/>
      <c r="G769" s="8"/>
      <c r="H769" s="6"/>
      <c r="I769" s="8"/>
      <c r="J769" s="34"/>
      <c r="K769" s="35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8" customHeight="1" x14ac:dyDescent="0.25">
      <c r="A770" s="8"/>
      <c r="B770" s="8"/>
      <c r="C770" s="8"/>
      <c r="D770" s="8"/>
      <c r="E770" s="8"/>
      <c r="F770" s="8"/>
      <c r="G770" s="8"/>
      <c r="H770" s="6"/>
      <c r="I770" s="8"/>
      <c r="J770" s="34"/>
      <c r="K770" s="35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8" customHeight="1" x14ac:dyDescent="0.25">
      <c r="A771" s="8"/>
      <c r="B771" s="8"/>
      <c r="C771" s="8"/>
      <c r="D771" s="8"/>
      <c r="E771" s="8"/>
      <c r="F771" s="8"/>
      <c r="G771" s="8"/>
      <c r="H771" s="6"/>
      <c r="I771" s="8"/>
      <c r="J771" s="34"/>
      <c r="K771" s="35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8" customHeight="1" x14ac:dyDescent="0.25">
      <c r="A772" s="8"/>
      <c r="B772" s="8"/>
      <c r="C772" s="8"/>
      <c r="D772" s="8"/>
      <c r="E772" s="8"/>
      <c r="F772" s="8"/>
      <c r="G772" s="8"/>
      <c r="H772" s="6"/>
      <c r="I772" s="8"/>
      <c r="J772" s="34"/>
      <c r="K772" s="35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8" customHeight="1" x14ac:dyDescent="0.25">
      <c r="A773" s="8"/>
      <c r="B773" s="8"/>
      <c r="C773" s="8"/>
      <c r="D773" s="8"/>
      <c r="E773" s="8"/>
      <c r="F773" s="8"/>
      <c r="G773" s="8"/>
      <c r="H773" s="6"/>
      <c r="I773" s="8"/>
      <c r="J773" s="34"/>
      <c r="K773" s="35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8" customHeight="1" x14ac:dyDescent="0.25">
      <c r="A774" s="8"/>
      <c r="B774" s="8"/>
      <c r="C774" s="8"/>
      <c r="D774" s="8"/>
      <c r="E774" s="8"/>
      <c r="F774" s="8"/>
      <c r="G774" s="8"/>
      <c r="H774" s="6"/>
      <c r="I774" s="8"/>
      <c r="J774" s="34"/>
      <c r="K774" s="35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8" customHeight="1" x14ac:dyDescent="0.25">
      <c r="A775" s="8"/>
      <c r="B775" s="8"/>
      <c r="C775" s="8"/>
      <c r="D775" s="8"/>
      <c r="E775" s="8"/>
      <c r="F775" s="8"/>
      <c r="G775" s="8"/>
      <c r="H775" s="6"/>
      <c r="I775" s="8"/>
      <c r="J775" s="34"/>
      <c r="K775" s="35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8" customHeight="1" x14ac:dyDescent="0.25">
      <c r="A776" s="8"/>
      <c r="B776" s="8"/>
      <c r="C776" s="8"/>
      <c r="D776" s="8"/>
      <c r="E776" s="8"/>
      <c r="F776" s="8"/>
      <c r="G776" s="8"/>
      <c r="H776" s="6"/>
      <c r="I776" s="8"/>
      <c r="J776" s="34"/>
      <c r="K776" s="35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8" customHeight="1" x14ac:dyDescent="0.25">
      <c r="A777" s="8"/>
      <c r="B777" s="8"/>
      <c r="C777" s="8"/>
      <c r="D777" s="8"/>
      <c r="E777" s="8"/>
      <c r="F777" s="8"/>
      <c r="G777" s="8"/>
      <c r="H777" s="6"/>
      <c r="I777" s="8"/>
      <c r="J777" s="34"/>
      <c r="K777" s="35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8" customHeight="1" x14ac:dyDescent="0.25">
      <c r="A778" s="8"/>
      <c r="B778" s="8"/>
      <c r="C778" s="8"/>
      <c r="D778" s="8"/>
      <c r="E778" s="8"/>
      <c r="F778" s="8"/>
      <c r="G778" s="8"/>
      <c r="H778" s="6"/>
      <c r="I778" s="8"/>
      <c r="J778" s="34"/>
      <c r="K778" s="35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8" customHeight="1" x14ac:dyDescent="0.25">
      <c r="A779" s="8"/>
      <c r="B779" s="8"/>
      <c r="C779" s="8"/>
      <c r="D779" s="8"/>
      <c r="E779" s="8"/>
      <c r="F779" s="8"/>
      <c r="G779" s="8"/>
      <c r="H779" s="6"/>
      <c r="I779" s="8"/>
      <c r="J779" s="34"/>
      <c r="K779" s="35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8" customHeight="1" x14ac:dyDescent="0.25">
      <c r="A780" s="8"/>
      <c r="B780" s="8"/>
      <c r="C780" s="8"/>
      <c r="D780" s="8"/>
      <c r="E780" s="8"/>
      <c r="F780" s="8"/>
      <c r="G780" s="8"/>
      <c r="H780" s="6"/>
      <c r="I780" s="8"/>
      <c r="J780" s="34"/>
      <c r="K780" s="35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8" customHeight="1" x14ac:dyDescent="0.25">
      <c r="A781" s="8"/>
      <c r="B781" s="8"/>
      <c r="C781" s="8"/>
      <c r="D781" s="8"/>
      <c r="E781" s="8"/>
      <c r="F781" s="8"/>
      <c r="G781" s="8"/>
      <c r="H781" s="6"/>
      <c r="I781" s="8"/>
      <c r="J781" s="34"/>
      <c r="K781" s="35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8" customHeight="1" x14ac:dyDescent="0.25">
      <c r="A782" s="8"/>
      <c r="B782" s="8"/>
      <c r="C782" s="8"/>
      <c r="D782" s="8"/>
      <c r="E782" s="8"/>
      <c r="F782" s="8"/>
      <c r="G782" s="8"/>
      <c r="H782" s="6"/>
      <c r="I782" s="8"/>
      <c r="J782" s="34"/>
      <c r="K782" s="35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8" customHeight="1" x14ac:dyDescent="0.25">
      <c r="A783" s="8"/>
      <c r="B783" s="8"/>
      <c r="C783" s="8"/>
      <c r="D783" s="8"/>
      <c r="E783" s="8"/>
      <c r="F783" s="8"/>
      <c r="G783" s="8"/>
      <c r="H783" s="6"/>
      <c r="I783" s="8"/>
      <c r="J783" s="34"/>
      <c r="K783" s="35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8" customHeight="1" x14ac:dyDescent="0.25">
      <c r="A784" s="8"/>
      <c r="B784" s="8"/>
      <c r="C784" s="8"/>
      <c r="D784" s="8"/>
      <c r="E784" s="8"/>
      <c r="F784" s="8"/>
      <c r="G784" s="8"/>
      <c r="H784" s="6"/>
      <c r="I784" s="8"/>
      <c r="J784" s="34"/>
      <c r="K784" s="35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8" customHeight="1" x14ac:dyDescent="0.25">
      <c r="A785" s="8"/>
      <c r="B785" s="8"/>
      <c r="C785" s="8"/>
      <c r="D785" s="8"/>
      <c r="E785" s="8"/>
      <c r="F785" s="8"/>
      <c r="G785" s="8"/>
      <c r="H785" s="6"/>
      <c r="I785" s="8"/>
      <c r="J785" s="34"/>
      <c r="K785" s="35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8" customHeight="1" x14ac:dyDescent="0.25">
      <c r="A786" s="8"/>
      <c r="B786" s="8"/>
      <c r="C786" s="8"/>
      <c r="D786" s="8"/>
      <c r="E786" s="8"/>
      <c r="F786" s="8"/>
      <c r="G786" s="8"/>
      <c r="H786" s="6"/>
      <c r="I786" s="8"/>
      <c r="J786" s="34"/>
      <c r="K786" s="35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8" customHeight="1" x14ac:dyDescent="0.25">
      <c r="A787" s="8"/>
      <c r="B787" s="8"/>
      <c r="C787" s="8"/>
      <c r="D787" s="8"/>
      <c r="E787" s="8"/>
      <c r="F787" s="8"/>
      <c r="G787" s="8"/>
      <c r="H787" s="6"/>
      <c r="I787" s="8"/>
      <c r="J787" s="34"/>
      <c r="K787" s="35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8" customHeight="1" x14ac:dyDescent="0.25">
      <c r="A788" s="8"/>
      <c r="B788" s="8"/>
      <c r="C788" s="8"/>
      <c r="D788" s="8"/>
      <c r="E788" s="8"/>
      <c r="F788" s="8"/>
      <c r="G788" s="8"/>
      <c r="H788" s="6"/>
      <c r="I788" s="8"/>
      <c r="J788" s="34"/>
      <c r="K788" s="35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8" customHeight="1" x14ac:dyDescent="0.25">
      <c r="A789" s="8"/>
      <c r="B789" s="8"/>
      <c r="C789" s="8"/>
      <c r="D789" s="8"/>
      <c r="E789" s="8"/>
      <c r="F789" s="8"/>
      <c r="G789" s="8"/>
      <c r="H789" s="6"/>
      <c r="I789" s="8"/>
      <c r="J789" s="34"/>
      <c r="K789" s="35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8" customHeight="1" x14ac:dyDescent="0.25">
      <c r="A790" s="8"/>
      <c r="B790" s="8"/>
      <c r="C790" s="8"/>
      <c r="D790" s="8"/>
      <c r="E790" s="8"/>
      <c r="F790" s="8"/>
      <c r="G790" s="8"/>
      <c r="H790" s="6"/>
      <c r="I790" s="8"/>
      <c r="J790" s="34"/>
      <c r="K790" s="35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8" customHeight="1" x14ac:dyDescent="0.25">
      <c r="A791" s="8"/>
      <c r="B791" s="8"/>
      <c r="C791" s="8"/>
      <c r="D791" s="8"/>
      <c r="E791" s="8"/>
      <c r="F791" s="8"/>
      <c r="G791" s="8"/>
      <c r="H791" s="6"/>
      <c r="I791" s="8"/>
      <c r="J791" s="34"/>
      <c r="K791" s="35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8" customHeight="1" x14ac:dyDescent="0.25">
      <c r="A792" s="8"/>
      <c r="B792" s="8"/>
      <c r="C792" s="8"/>
      <c r="D792" s="8"/>
      <c r="E792" s="8"/>
      <c r="F792" s="8"/>
      <c r="G792" s="8"/>
      <c r="H792" s="6"/>
      <c r="I792" s="8"/>
      <c r="J792" s="34"/>
      <c r="K792" s="35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8" customHeight="1" x14ac:dyDescent="0.25">
      <c r="A793" s="8"/>
      <c r="B793" s="8"/>
      <c r="C793" s="8"/>
      <c r="D793" s="8"/>
      <c r="E793" s="8"/>
      <c r="F793" s="8"/>
      <c r="G793" s="8"/>
      <c r="H793" s="6"/>
      <c r="I793" s="8"/>
      <c r="J793" s="34"/>
      <c r="K793" s="35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8" customHeight="1" x14ac:dyDescent="0.25">
      <c r="A794" s="8"/>
      <c r="B794" s="8"/>
      <c r="C794" s="8"/>
      <c r="D794" s="8"/>
      <c r="E794" s="8"/>
      <c r="F794" s="8"/>
      <c r="G794" s="8"/>
      <c r="H794" s="6"/>
      <c r="I794" s="8"/>
      <c r="J794" s="34"/>
      <c r="K794" s="35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8" customHeight="1" x14ac:dyDescent="0.25">
      <c r="A795" s="8"/>
      <c r="B795" s="8"/>
      <c r="C795" s="8"/>
      <c r="D795" s="8"/>
      <c r="E795" s="8"/>
      <c r="F795" s="8"/>
      <c r="G795" s="8"/>
      <c r="H795" s="6"/>
      <c r="I795" s="8"/>
      <c r="J795" s="34"/>
      <c r="K795" s="35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8" customHeight="1" x14ac:dyDescent="0.25">
      <c r="A796" s="8"/>
      <c r="B796" s="8"/>
      <c r="C796" s="8"/>
      <c r="D796" s="8"/>
      <c r="E796" s="8"/>
      <c r="F796" s="8"/>
      <c r="G796" s="8"/>
      <c r="H796" s="6"/>
      <c r="I796" s="8"/>
      <c r="J796" s="34"/>
      <c r="K796" s="35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8" customHeight="1" x14ac:dyDescent="0.25">
      <c r="A797" s="8"/>
      <c r="B797" s="8"/>
      <c r="C797" s="8"/>
      <c r="D797" s="8"/>
      <c r="E797" s="8"/>
      <c r="F797" s="8"/>
      <c r="G797" s="8"/>
      <c r="H797" s="6"/>
      <c r="I797" s="8"/>
      <c r="J797" s="34"/>
      <c r="K797" s="35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8" customHeight="1" x14ac:dyDescent="0.25">
      <c r="A798" s="8"/>
      <c r="B798" s="8"/>
      <c r="C798" s="8"/>
      <c r="D798" s="8"/>
      <c r="E798" s="8"/>
      <c r="F798" s="8"/>
      <c r="G798" s="8"/>
      <c r="H798" s="6"/>
      <c r="I798" s="8"/>
      <c r="J798" s="34"/>
      <c r="K798" s="35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8" customHeight="1" x14ac:dyDescent="0.25">
      <c r="A799" s="8"/>
      <c r="B799" s="8"/>
      <c r="C799" s="8"/>
      <c r="D799" s="8"/>
      <c r="E799" s="8"/>
      <c r="F799" s="8"/>
      <c r="G799" s="8"/>
      <c r="H799" s="6"/>
      <c r="I799" s="8"/>
      <c r="J799" s="34"/>
      <c r="K799" s="35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8" customHeight="1" x14ac:dyDescent="0.25">
      <c r="A800" s="8"/>
      <c r="B800" s="8"/>
      <c r="C800" s="8"/>
      <c r="D800" s="8"/>
      <c r="E800" s="8"/>
      <c r="F800" s="8"/>
      <c r="G800" s="8"/>
      <c r="H800" s="6"/>
      <c r="I800" s="8"/>
      <c r="J800" s="34"/>
      <c r="K800" s="35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8" customHeight="1" x14ac:dyDescent="0.25">
      <c r="A801" s="8"/>
      <c r="B801" s="8"/>
      <c r="C801" s="8"/>
      <c r="D801" s="8"/>
      <c r="E801" s="8"/>
      <c r="F801" s="8"/>
      <c r="G801" s="8"/>
      <c r="H801" s="6"/>
      <c r="I801" s="8"/>
      <c r="J801" s="34"/>
      <c r="K801" s="35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8" customHeight="1" x14ac:dyDescent="0.25">
      <c r="A802" s="8"/>
      <c r="B802" s="8"/>
      <c r="C802" s="8"/>
      <c r="D802" s="8"/>
      <c r="E802" s="8"/>
      <c r="F802" s="8"/>
      <c r="G802" s="8"/>
      <c r="H802" s="6"/>
      <c r="I802" s="8"/>
      <c r="J802" s="34"/>
      <c r="K802" s="35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8" customHeight="1" x14ac:dyDescent="0.25">
      <c r="A803" s="8"/>
      <c r="B803" s="8"/>
      <c r="C803" s="8"/>
      <c r="D803" s="8"/>
      <c r="E803" s="8"/>
      <c r="F803" s="8"/>
      <c r="G803" s="8"/>
      <c r="H803" s="6"/>
      <c r="I803" s="8"/>
      <c r="J803" s="34"/>
      <c r="K803" s="35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8" customHeight="1" x14ac:dyDescent="0.25">
      <c r="A804" s="8"/>
      <c r="B804" s="8"/>
      <c r="C804" s="8"/>
      <c r="D804" s="8"/>
      <c r="E804" s="8"/>
      <c r="F804" s="8"/>
      <c r="G804" s="8"/>
      <c r="H804" s="6"/>
      <c r="I804" s="8"/>
      <c r="J804" s="34"/>
      <c r="K804" s="35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8" customHeight="1" x14ac:dyDescent="0.25">
      <c r="A805" s="8"/>
      <c r="B805" s="8"/>
      <c r="C805" s="8"/>
      <c r="D805" s="8"/>
      <c r="E805" s="8"/>
      <c r="F805" s="8"/>
      <c r="G805" s="8"/>
      <c r="H805" s="6"/>
      <c r="I805" s="8"/>
      <c r="J805" s="34"/>
      <c r="K805" s="35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8" customHeight="1" x14ac:dyDescent="0.25">
      <c r="A806" s="8"/>
      <c r="B806" s="8"/>
      <c r="C806" s="8"/>
      <c r="D806" s="8"/>
      <c r="E806" s="8"/>
      <c r="F806" s="8"/>
      <c r="G806" s="8"/>
      <c r="H806" s="6"/>
      <c r="I806" s="8"/>
      <c r="J806" s="34"/>
      <c r="K806" s="35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8" customHeight="1" x14ac:dyDescent="0.25">
      <c r="A807" s="8"/>
      <c r="B807" s="8"/>
      <c r="C807" s="8"/>
      <c r="D807" s="8"/>
      <c r="E807" s="8"/>
      <c r="F807" s="8"/>
      <c r="G807" s="8"/>
      <c r="H807" s="6"/>
      <c r="I807" s="8"/>
      <c r="J807" s="34"/>
      <c r="K807" s="35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8" customHeight="1" x14ac:dyDescent="0.25">
      <c r="A808" s="8"/>
      <c r="B808" s="8"/>
      <c r="C808" s="8"/>
      <c r="D808" s="8"/>
      <c r="E808" s="8"/>
      <c r="F808" s="8"/>
      <c r="G808" s="8"/>
      <c r="H808" s="6"/>
      <c r="I808" s="8"/>
      <c r="J808" s="34"/>
      <c r="K808" s="35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8" customHeight="1" x14ac:dyDescent="0.25">
      <c r="A809" s="8"/>
      <c r="B809" s="8"/>
      <c r="C809" s="8"/>
      <c r="D809" s="8"/>
      <c r="E809" s="8"/>
      <c r="F809" s="8"/>
      <c r="G809" s="8"/>
      <c r="H809" s="6"/>
      <c r="I809" s="8"/>
      <c r="J809" s="34"/>
      <c r="K809" s="35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8" customHeight="1" x14ac:dyDescent="0.25">
      <c r="A810" s="8"/>
      <c r="B810" s="8"/>
      <c r="C810" s="8"/>
      <c r="D810" s="8"/>
      <c r="E810" s="8"/>
      <c r="F810" s="8"/>
      <c r="G810" s="8"/>
      <c r="H810" s="6"/>
      <c r="I810" s="8"/>
      <c r="J810" s="34"/>
      <c r="K810" s="35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8" customHeight="1" x14ac:dyDescent="0.25">
      <c r="A811" s="8"/>
      <c r="B811" s="8"/>
      <c r="C811" s="8"/>
      <c r="D811" s="8"/>
      <c r="E811" s="8"/>
      <c r="F811" s="8"/>
      <c r="G811" s="8"/>
      <c r="H811" s="6"/>
      <c r="I811" s="8"/>
      <c r="J811" s="34"/>
      <c r="K811" s="35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8" customHeight="1" x14ac:dyDescent="0.25">
      <c r="A812" s="8"/>
      <c r="B812" s="8"/>
      <c r="C812" s="8"/>
      <c r="D812" s="8"/>
      <c r="E812" s="8"/>
      <c r="F812" s="8"/>
      <c r="G812" s="8"/>
      <c r="H812" s="6"/>
      <c r="I812" s="8"/>
      <c r="J812" s="34"/>
      <c r="K812" s="35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8" customHeight="1" x14ac:dyDescent="0.25">
      <c r="A813" s="8"/>
      <c r="B813" s="8"/>
      <c r="C813" s="8"/>
      <c r="D813" s="8"/>
      <c r="E813" s="8"/>
      <c r="F813" s="8"/>
      <c r="G813" s="8"/>
      <c r="H813" s="6"/>
      <c r="I813" s="8"/>
      <c r="J813" s="34"/>
      <c r="K813" s="35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8" customHeight="1" x14ac:dyDescent="0.25">
      <c r="A814" s="8"/>
      <c r="B814" s="8"/>
      <c r="C814" s="8"/>
      <c r="D814" s="8"/>
      <c r="E814" s="8"/>
      <c r="F814" s="8"/>
      <c r="G814" s="8"/>
      <c r="H814" s="6"/>
      <c r="I814" s="8"/>
      <c r="J814" s="34"/>
      <c r="K814" s="35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8" customHeight="1" x14ac:dyDescent="0.25">
      <c r="A815" s="8"/>
      <c r="B815" s="8"/>
      <c r="C815" s="8"/>
      <c r="D815" s="8"/>
      <c r="E815" s="8"/>
      <c r="F815" s="8"/>
      <c r="G815" s="8"/>
      <c r="H815" s="6"/>
      <c r="I815" s="8"/>
      <c r="J815" s="34"/>
      <c r="K815" s="35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8" customHeight="1" x14ac:dyDescent="0.25">
      <c r="A816" s="8"/>
      <c r="B816" s="8"/>
      <c r="C816" s="8"/>
      <c r="D816" s="8"/>
      <c r="E816" s="8"/>
      <c r="F816" s="8"/>
      <c r="G816" s="8"/>
      <c r="H816" s="6"/>
      <c r="I816" s="8"/>
      <c r="J816" s="34"/>
      <c r="K816" s="35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8" customHeight="1" x14ac:dyDescent="0.25">
      <c r="A817" s="8"/>
      <c r="B817" s="8"/>
      <c r="C817" s="8"/>
      <c r="D817" s="8"/>
      <c r="E817" s="8"/>
      <c r="F817" s="8"/>
      <c r="G817" s="8"/>
      <c r="H817" s="6"/>
      <c r="I817" s="8"/>
      <c r="J817" s="34"/>
      <c r="K817" s="35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8" customHeight="1" x14ac:dyDescent="0.25">
      <c r="A818" s="8"/>
      <c r="B818" s="8"/>
      <c r="C818" s="8"/>
      <c r="D818" s="8"/>
      <c r="E818" s="8"/>
      <c r="F818" s="8"/>
      <c r="G818" s="8"/>
      <c r="H818" s="6"/>
      <c r="I818" s="8"/>
      <c r="J818" s="34"/>
      <c r="K818" s="35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8" customHeight="1" x14ac:dyDescent="0.25">
      <c r="A819" s="8"/>
      <c r="B819" s="8"/>
      <c r="C819" s="8"/>
      <c r="D819" s="8"/>
      <c r="E819" s="8"/>
      <c r="F819" s="8"/>
      <c r="G819" s="8"/>
      <c r="H819" s="6"/>
      <c r="I819" s="8"/>
      <c r="J819" s="34"/>
      <c r="K819" s="35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8" customHeight="1" x14ac:dyDescent="0.25">
      <c r="A820" s="8"/>
      <c r="B820" s="8"/>
      <c r="C820" s="8"/>
      <c r="D820" s="8"/>
      <c r="E820" s="8"/>
      <c r="F820" s="8"/>
      <c r="G820" s="8"/>
      <c r="H820" s="6"/>
      <c r="I820" s="8"/>
      <c r="J820" s="34"/>
      <c r="K820" s="35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8" customHeight="1" x14ac:dyDescent="0.25">
      <c r="A821" s="8"/>
      <c r="B821" s="8"/>
      <c r="C821" s="8"/>
      <c r="D821" s="8"/>
      <c r="E821" s="8"/>
      <c r="F821" s="8"/>
      <c r="G821" s="8"/>
      <c r="H821" s="6"/>
      <c r="I821" s="8"/>
      <c r="J821" s="34"/>
      <c r="K821" s="35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8" customHeight="1" x14ac:dyDescent="0.25">
      <c r="A822" s="8"/>
      <c r="B822" s="8"/>
      <c r="C822" s="8"/>
      <c r="D822" s="8"/>
      <c r="E822" s="8"/>
      <c r="F822" s="8"/>
      <c r="G822" s="8"/>
      <c r="H822" s="6"/>
      <c r="I822" s="8"/>
      <c r="J822" s="34"/>
      <c r="K822" s="35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8" customHeight="1" x14ac:dyDescent="0.25">
      <c r="A823" s="8"/>
      <c r="B823" s="8"/>
      <c r="C823" s="8"/>
      <c r="D823" s="8"/>
      <c r="E823" s="8"/>
      <c r="F823" s="8"/>
      <c r="G823" s="8"/>
      <c r="H823" s="6"/>
      <c r="I823" s="8"/>
      <c r="J823" s="34"/>
      <c r="K823" s="35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8" customHeight="1" x14ac:dyDescent="0.25">
      <c r="A824" s="8"/>
      <c r="B824" s="8"/>
      <c r="C824" s="8"/>
      <c r="D824" s="8"/>
      <c r="E824" s="8"/>
      <c r="F824" s="8"/>
      <c r="G824" s="8"/>
      <c r="H824" s="6"/>
      <c r="I824" s="8"/>
      <c r="J824" s="34"/>
      <c r="K824" s="35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8" customHeight="1" x14ac:dyDescent="0.25">
      <c r="A825" s="8"/>
      <c r="B825" s="8"/>
      <c r="C825" s="8"/>
      <c r="D825" s="8"/>
      <c r="E825" s="8"/>
      <c r="F825" s="8"/>
      <c r="G825" s="8"/>
      <c r="H825" s="6"/>
      <c r="I825" s="8"/>
      <c r="J825" s="34"/>
      <c r="K825" s="35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8" customHeight="1" x14ac:dyDescent="0.25">
      <c r="A826" s="8"/>
      <c r="B826" s="8"/>
      <c r="C826" s="8"/>
      <c r="D826" s="8"/>
      <c r="E826" s="8"/>
      <c r="F826" s="8"/>
      <c r="G826" s="8"/>
      <c r="H826" s="6"/>
      <c r="I826" s="8"/>
      <c r="J826" s="34"/>
      <c r="K826" s="35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8" customHeight="1" x14ac:dyDescent="0.25">
      <c r="A827" s="8"/>
      <c r="B827" s="8"/>
      <c r="C827" s="8"/>
      <c r="D827" s="8"/>
      <c r="E827" s="8"/>
      <c r="F827" s="8"/>
      <c r="G827" s="8"/>
      <c r="H827" s="6"/>
      <c r="I827" s="8"/>
      <c r="J827" s="34"/>
      <c r="K827" s="35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8" customHeight="1" x14ac:dyDescent="0.25">
      <c r="A828" s="8"/>
      <c r="B828" s="8"/>
      <c r="C828" s="8"/>
      <c r="D828" s="8"/>
      <c r="E828" s="8"/>
      <c r="F828" s="8"/>
      <c r="G828" s="8"/>
      <c r="H828" s="6"/>
      <c r="I828" s="8"/>
      <c r="J828" s="34"/>
      <c r="K828" s="35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8" customHeight="1" x14ac:dyDescent="0.25">
      <c r="A829" s="8"/>
      <c r="B829" s="8"/>
      <c r="C829" s="8"/>
      <c r="D829" s="8"/>
      <c r="E829" s="8"/>
      <c r="F829" s="8"/>
      <c r="G829" s="8"/>
      <c r="H829" s="6"/>
      <c r="I829" s="8"/>
      <c r="J829" s="34"/>
      <c r="K829" s="35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8" customHeight="1" x14ac:dyDescent="0.25">
      <c r="A830" s="8"/>
      <c r="B830" s="8"/>
      <c r="C830" s="8"/>
      <c r="D830" s="8"/>
      <c r="E830" s="8"/>
      <c r="F830" s="8"/>
      <c r="G830" s="8"/>
      <c r="H830" s="6"/>
      <c r="I830" s="8"/>
      <c r="J830" s="34"/>
      <c r="K830" s="35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8" customHeight="1" x14ac:dyDescent="0.25">
      <c r="A831" s="8"/>
      <c r="B831" s="8"/>
      <c r="C831" s="8"/>
      <c r="D831" s="8"/>
      <c r="E831" s="8"/>
      <c r="F831" s="8"/>
      <c r="G831" s="8"/>
      <c r="H831" s="6"/>
      <c r="I831" s="8"/>
      <c r="J831" s="34"/>
      <c r="K831" s="35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8" customHeight="1" x14ac:dyDescent="0.25">
      <c r="A832" s="8"/>
      <c r="B832" s="8"/>
      <c r="C832" s="8"/>
      <c r="D832" s="8"/>
      <c r="E832" s="8"/>
      <c r="F832" s="8"/>
      <c r="G832" s="8"/>
      <c r="H832" s="6"/>
      <c r="I832" s="8"/>
      <c r="J832" s="34"/>
      <c r="K832" s="35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8" customHeight="1" x14ac:dyDescent="0.25">
      <c r="A833" s="8"/>
      <c r="B833" s="8"/>
      <c r="C833" s="8"/>
      <c r="D833" s="8"/>
      <c r="E833" s="8"/>
      <c r="F833" s="8"/>
      <c r="G833" s="8"/>
      <c r="H833" s="6"/>
      <c r="I833" s="8"/>
      <c r="J833" s="34"/>
      <c r="K833" s="35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8" customHeight="1" x14ac:dyDescent="0.25">
      <c r="A834" s="8"/>
      <c r="B834" s="8"/>
      <c r="C834" s="8"/>
      <c r="D834" s="8"/>
      <c r="E834" s="8"/>
      <c r="F834" s="8"/>
      <c r="G834" s="8"/>
      <c r="H834" s="6"/>
      <c r="I834" s="8"/>
      <c r="J834" s="34"/>
      <c r="K834" s="35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8" customHeight="1" x14ac:dyDescent="0.25">
      <c r="A835" s="8"/>
      <c r="B835" s="8"/>
      <c r="C835" s="8"/>
      <c r="D835" s="8"/>
      <c r="E835" s="8"/>
      <c r="F835" s="8"/>
      <c r="G835" s="8"/>
      <c r="H835" s="6"/>
      <c r="I835" s="8"/>
      <c r="J835" s="34"/>
      <c r="K835" s="35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8" customHeight="1" x14ac:dyDescent="0.25">
      <c r="A836" s="8"/>
      <c r="B836" s="8"/>
      <c r="C836" s="8"/>
      <c r="D836" s="8"/>
      <c r="E836" s="8"/>
      <c r="F836" s="8"/>
      <c r="G836" s="8"/>
      <c r="H836" s="6"/>
      <c r="I836" s="8"/>
      <c r="J836" s="34"/>
      <c r="K836" s="35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8" customHeight="1" x14ac:dyDescent="0.25">
      <c r="A837" s="8"/>
      <c r="B837" s="8"/>
      <c r="C837" s="8"/>
      <c r="D837" s="8"/>
      <c r="E837" s="8"/>
      <c r="F837" s="8"/>
      <c r="G837" s="8"/>
      <c r="H837" s="6"/>
      <c r="I837" s="8"/>
      <c r="J837" s="34"/>
      <c r="K837" s="35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8" customHeight="1" x14ac:dyDescent="0.25">
      <c r="A838" s="8"/>
      <c r="B838" s="8"/>
      <c r="C838" s="8"/>
      <c r="D838" s="8"/>
      <c r="E838" s="8"/>
      <c r="F838" s="8"/>
      <c r="G838" s="8"/>
      <c r="H838" s="6"/>
      <c r="I838" s="8"/>
      <c r="J838" s="34"/>
      <c r="K838" s="35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8" customHeight="1" x14ac:dyDescent="0.25">
      <c r="A839" s="8"/>
      <c r="B839" s="8"/>
      <c r="C839" s="8"/>
      <c r="D839" s="8"/>
      <c r="E839" s="8"/>
      <c r="F839" s="8"/>
      <c r="G839" s="8"/>
      <c r="H839" s="6"/>
      <c r="I839" s="8"/>
      <c r="J839" s="34"/>
      <c r="K839" s="35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8" customHeight="1" x14ac:dyDescent="0.25">
      <c r="A840" s="8"/>
      <c r="B840" s="8"/>
      <c r="C840" s="8"/>
      <c r="D840" s="8"/>
      <c r="E840" s="8"/>
      <c r="F840" s="8"/>
      <c r="G840" s="8"/>
      <c r="H840" s="6"/>
      <c r="I840" s="8"/>
      <c r="J840" s="34"/>
      <c r="K840" s="35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8" customHeight="1" x14ac:dyDescent="0.25">
      <c r="A841" s="8"/>
      <c r="B841" s="8"/>
      <c r="C841" s="8"/>
      <c r="D841" s="8"/>
      <c r="E841" s="8"/>
      <c r="F841" s="8"/>
      <c r="G841" s="8"/>
      <c r="H841" s="6"/>
      <c r="I841" s="8"/>
      <c r="J841" s="34"/>
      <c r="K841" s="35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8" customHeight="1" x14ac:dyDescent="0.25">
      <c r="A842" s="8"/>
      <c r="B842" s="8"/>
      <c r="C842" s="8"/>
      <c r="D842" s="8"/>
      <c r="E842" s="8"/>
      <c r="F842" s="8"/>
      <c r="G842" s="8"/>
      <c r="H842" s="6"/>
      <c r="I842" s="8"/>
      <c r="J842" s="34"/>
      <c r="K842" s="35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8" customHeight="1" x14ac:dyDescent="0.25">
      <c r="A843" s="8"/>
      <c r="B843" s="8"/>
      <c r="C843" s="8"/>
      <c r="D843" s="8"/>
      <c r="E843" s="8"/>
      <c r="F843" s="8"/>
      <c r="G843" s="8"/>
      <c r="H843" s="6"/>
      <c r="I843" s="8"/>
      <c r="J843" s="34"/>
      <c r="K843" s="35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8" customHeight="1" x14ac:dyDescent="0.25">
      <c r="A844" s="8"/>
      <c r="B844" s="8"/>
      <c r="C844" s="8"/>
      <c r="D844" s="8"/>
      <c r="E844" s="8"/>
      <c r="F844" s="8"/>
      <c r="G844" s="8"/>
      <c r="H844" s="6"/>
      <c r="I844" s="8"/>
      <c r="J844" s="34"/>
      <c r="K844" s="35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8" customHeight="1" x14ac:dyDescent="0.25">
      <c r="A845" s="8"/>
      <c r="B845" s="8"/>
      <c r="C845" s="8"/>
      <c r="D845" s="8"/>
      <c r="E845" s="8"/>
      <c r="F845" s="8"/>
      <c r="G845" s="8"/>
      <c r="H845" s="6"/>
      <c r="I845" s="8"/>
      <c r="J845" s="34"/>
      <c r="K845" s="35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8" customHeight="1" x14ac:dyDescent="0.25">
      <c r="A846" s="8"/>
      <c r="B846" s="8"/>
      <c r="C846" s="8"/>
      <c r="D846" s="8"/>
      <c r="E846" s="8"/>
      <c r="F846" s="8"/>
      <c r="G846" s="8"/>
      <c r="H846" s="6"/>
      <c r="I846" s="8"/>
      <c r="J846" s="34"/>
      <c r="K846" s="35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8" customHeight="1" x14ac:dyDescent="0.25">
      <c r="A847" s="8"/>
      <c r="B847" s="8"/>
      <c r="C847" s="8"/>
      <c r="D847" s="8"/>
      <c r="E847" s="8"/>
      <c r="F847" s="8"/>
      <c r="G847" s="8"/>
      <c r="H847" s="6"/>
      <c r="I847" s="8"/>
      <c r="J847" s="34"/>
      <c r="K847" s="35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8" customHeight="1" x14ac:dyDescent="0.25">
      <c r="A848" s="8"/>
      <c r="B848" s="8"/>
      <c r="C848" s="8"/>
      <c r="D848" s="8"/>
      <c r="E848" s="8"/>
      <c r="F848" s="8"/>
      <c r="G848" s="8"/>
      <c r="H848" s="6"/>
      <c r="I848" s="8"/>
      <c r="J848" s="34"/>
      <c r="K848" s="35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8" customHeight="1" x14ac:dyDescent="0.25">
      <c r="A849" s="8"/>
      <c r="B849" s="8"/>
      <c r="C849" s="8"/>
      <c r="D849" s="8"/>
      <c r="E849" s="8"/>
      <c r="F849" s="8"/>
      <c r="G849" s="8"/>
      <c r="H849" s="6"/>
      <c r="I849" s="8"/>
      <c r="J849" s="34"/>
      <c r="K849" s="35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8" customHeight="1" x14ac:dyDescent="0.25">
      <c r="A850" s="8"/>
      <c r="B850" s="8"/>
      <c r="C850" s="8"/>
      <c r="D850" s="8"/>
      <c r="E850" s="8"/>
      <c r="F850" s="8"/>
      <c r="G850" s="8"/>
      <c r="H850" s="6"/>
      <c r="I850" s="8"/>
      <c r="J850" s="34"/>
      <c r="K850" s="35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8" customHeight="1" x14ac:dyDescent="0.25">
      <c r="A851" s="8"/>
      <c r="B851" s="8"/>
      <c r="C851" s="8"/>
      <c r="D851" s="8"/>
      <c r="E851" s="8"/>
      <c r="F851" s="8"/>
      <c r="G851" s="8"/>
      <c r="H851" s="6"/>
      <c r="I851" s="8"/>
      <c r="J851" s="34"/>
      <c r="K851" s="35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8" customHeight="1" x14ac:dyDescent="0.25">
      <c r="A852" s="8"/>
      <c r="B852" s="8"/>
      <c r="C852" s="8"/>
      <c r="D852" s="8"/>
      <c r="E852" s="8"/>
      <c r="F852" s="8"/>
      <c r="G852" s="8"/>
      <c r="H852" s="6"/>
      <c r="I852" s="8"/>
      <c r="J852" s="34"/>
      <c r="K852" s="35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8" customHeight="1" x14ac:dyDescent="0.25">
      <c r="A853" s="8"/>
      <c r="B853" s="8"/>
      <c r="C853" s="8"/>
      <c r="D853" s="8"/>
      <c r="E853" s="8"/>
      <c r="F853" s="8"/>
      <c r="G853" s="8"/>
      <c r="H853" s="6"/>
      <c r="I853" s="8"/>
      <c r="J853" s="34"/>
      <c r="K853" s="35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8" customHeight="1" x14ac:dyDescent="0.25">
      <c r="A854" s="8"/>
      <c r="B854" s="8"/>
      <c r="C854" s="8"/>
      <c r="D854" s="8"/>
      <c r="E854" s="8"/>
      <c r="F854" s="8"/>
      <c r="G854" s="8"/>
      <c r="H854" s="6"/>
      <c r="I854" s="8"/>
      <c r="J854" s="34"/>
      <c r="K854" s="35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8" customHeight="1" x14ac:dyDescent="0.25">
      <c r="A855" s="8"/>
      <c r="B855" s="8"/>
      <c r="C855" s="8"/>
      <c r="D855" s="8"/>
      <c r="E855" s="8"/>
      <c r="F855" s="8"/>
      <c r="G855" s="8"/>
      <c r="H855" s="6"/>
      <c r="I855" s="8"/>
      <c r="J855" s="34"/>
      <c r="K855" s="35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8" customHeight="1" x14ac:dyDescent="0.25">
      <c r="A856" s="8"/>
      <c r="B856" s="8"/>
      <c r="C856" s="8"/>
      <c r="D856" s="8"/>
      <c r="E856" s="8"/>
      <c r="F856" s="8"/>
      <c r="G856" s="8"/>
      <c r="H856" s="6"/>
      <c r="I856" s="8"/>
      <c r="J856" s="34"/>
      <c r="K856" s="35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8" customHeight="1" x14ac:dyDescent="0.25">
      <c r="A857" s="8"/>
      <c r="B857" s="8"/>
      <c r="C857" s="8"/>
      <c r="D857" s="8"/>
      <c r="E857" s="8"/>
      <c r="F857" s="8"/>
      <c r="G857" s="8"/>
      <c r="H857" s="6"/>
      <c r="I857" s="8"/>
      <c r="J857" s="34"/>
      <c r="K857" s="35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8" customHeight="1" x14ac:dyDescent="0.25">
      <c r="A858" s="8"/>
      <c r="B858" s="8"/>
      <c r="C858" s="8"/>
      <c r="D858" s="8"/>
      <c r="E858" s="8"/>
      <c r="F858" s="8"/>
      <c r="G858" s="8"/>
      <c r="H858" s="6"/>
      <c r="I858" s="8"/>
      <c r="J858" s="34"/>
      <c r="K858" s="35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8" customHeight="1" x14ac:dyDescent="0.25">
      <c r="A859" s="8"/>
      <c r="B859" s="8"/>
      <c r="C859" s="8"/>
      <c r="D859" s="8"/>
      <c r="E859" s="8"/>
      <c r="F859" s="8"/>
      <c r="G859" s="8"/>
      <c r="H859" s="6"/>
      <c r="I859" s="8"/>
      <c r="J859" s="34"/>
      <c r="K859" s="35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8" customHeight="1" x14ac:dyDescent="0.25">
      <c r="A860" s="8"/>
      <c r="B860" s="8"/>
      <c r="C860" s="8"/>
      <c r="D860" s="8"/>
      <c r="E860" s="8"/>
      <c r="F860" s="8"/>
      <c r="G860" s="8"/>
      <c r="H860" s="6"/>
      <c r="I860" s="8"/>
      <c r="J860" s="34"/>
      <c r="K860" s="35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8" customHeight="1" x14ac:dyDescent="0.25">
      <c r="A861" s="8"/>
      <c r="B861" s="8"/>
      <c r="C861" s="8"/>
      <c r="D861" s="8"/>
      <c r="E861" s="8"/>
      <c r="F861" s="8"/>
      <c r="G861" s="8"/>
      <c r="H861" s="6"/>
      <c r="I861" s="8"/>
      <c r="J861" s="34"/>
      <c r="K861" s="35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8" customHeight="1" x14ac:dyDescent="0.25">
      <c r="A862" s="8"/>
      <c r="B862" s="8"/>
      <c r="C862" s="8"/>
      <c r="D862" s="8"/>
      <c r="E862" s="8"/>
      <c r="F862" s="8"/>
      <c r="G862" s="8"/>
      <c r="H862" s="6"/>
      <c r="I862" s="8"/>
      <c r="J862" s="34"/>
      <c r="K862" s="35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8" customHeight="1" x14ac:dyDescent="0.25">
      <c r="A863" s="8"/>
      <c r="B863" s="8"/>
      <c r="C863" s="8"/>
      <c r="D863" s="8"/>
      <c r="E863" s="8"/>
      <c r="F863" s="8"/>
      <c r="G863" s="8"/>
      <c r="H863" s="6"/>
      <c r="I863" s="8"/>
      <c r="J863" s="34"/>
      <c r="K863" s="35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8" customHeight="1" x14ac:dyDescent="0.25">
      <c r="A864" s="8"/>
      <c r="B864" s="8"/>
      <c r="C864" s="8"/>
      <c r="D864" s="8"/>
      <c r="E864" s="8"/>
      <c r="F864" s="8"/>
      <c r="G864" s="8"/>
      <c r="H864" s="6"/>
      <c r="I864" s="8"/>
      <c r="J864" s="34"/>
      <c r="K864" s="35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8" customHeight="1" x14ac:dyDescent="0.25">
      <c r="A865" s="8"/>
      <c r="B865" s="8"/>
      <c r="C865" s="8"/>
      <c r="D865" s="8"/>
      <c r="E865" s="8"/>
      <c r="F865" s="8"/>
      <c r="G865" s="8"/>
      <c r="H865" s="6"/>
      <c r="I865" s="8"/>
      <c r="J865" s="34"/>
      <c r="K865" s="35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8" customHeight="1" x14ac:dyDescent="0.25">
      <c r="A866" s="8"/>
      <c r="B866" s="8"/>
      <c r="C866" s="8"/>
      <c r="D866" s="8"/>
      <c r="E866" s="8"/>
      <c r="F866" s="8"/>
      <c r="G866" s="8"/>
      <c r="H866" s="6"/>
      <c r="I866" s="8"/>
      <c r="J866" s="34"/>
      <c r="K866" s="35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8" customHeight="1" x14ac:dyDescent="0.25">
      <c r="A867" s="8"/>
      <c r="B867" s="8"/>
      <c r="C867" s="8"/>
      <c r="D867" s="8"/>
      <c r="E867" s="8"/>
      <c r="F867" s="8"/>
      <c r="G867" s="8"/>
      <c r="H867" s="6"/>
      <c r="I867" s="8"/>
      <c r="J867" s="34"/>
      <c r="K867" s="35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8" customHeight="1" x14ac:dyDescent="0.25">
      <c r="A868" s="8"/>
      <c r="B868" s="8"/>
      <c r="C868" s="8"/>
      <c r="D868" s="8"/>
      <c r="E868" s="8"/>
      <c r="F868" s="8"/>
      <c r="G868" s="8"/>
      <c r="H868" s="6"/>
      <c r="I868" s="8"/>
      <c r="J868" s="34"/>
      <c r="K868" s="35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8" customHeight="1" x14ac:dyDescent="0.25">
      <c r="A869" s="8"/>
      <c r="B869" s="8"/>
      <c r="C869" s="8"/>
      <c r="D869" s="8"/>
      <c r="E869" s="8"/>
      <c r="F869" s="8"/>
      <c r="G869" s="8"/>
      <c r="H869" s="6"/>
      <c r="I869" s="8"/>
      <c r="J869" s="34"/>
      <c r="K869" s="35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8" customHeight="1" x14ac:dyDescent="0.25">
      <c r="A870" s="8"/>
      <c r="B870" s="8"/>
      <c r="C870" s="8"/>
      <c r="D870" s="8"/>
      <c r="E870" s="8"/>
      <c r="F870" s="8"/>
      <c r="G870" s="8"/>
      <c r="H870" s="6"/>
      <c r="I870" s="8"/>
      <c r="J870" s="34"/>
      <c r="K870" s="35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8" customHeight="1" x14ac:dyDescent="0.25">
      <c r="A871" s="8"/>
      <c r="B871" s="8"/>
      <c r="C871" s="8"/>
      <c r="D871" s="8"/>
      <c r="E871" s="8"/>
      <c r="F871" s="8"/>
      <c r="G871" s="8"/>
      <c r="H871" s="6"/>
      <c r="I871" s="8"/>
      <c r="J871" s="34"/>
      <c r="K871" s="35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8" customHeight="1" x14ac:dyDescent="0.25">
      <c r="A872" s="8"/>
      <c r="B872" s="8"/>
      <c r="C872" s="8"/>
      <c r="D872" s="8"/>
      <c r="E872" s="8"/>
      <c r="F872" s="8"/>
      <c r="G872" s="8"/>
      <c r="H872" s="6"/>
      <c r="I872" s="8"/>
      <c r="J872" s="34"/>
      <c r="K872" s="35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8" customHeight="1" x14ac:dyDescent="0.25">
      <c r="A873" s="8"/>
      <c r="B873" s="8"/>
      <c r="C873" s="8"/>
      <c r="D873" s="8"/>
      <c r="E873" s="8"/>
      <c r="F873" s="8"/>
      <c r="G873" s="8"/>
      <c r="H873" s="6"/>
      <c r="I873" s="8"/>
      <c r="J873" s="34"/>
      <c r="K873" s="35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8" customHeight="1" x14ac:dyDescent="0.25">
      <c r="A874" s="8"/>
      <c r="B874" s="8"/>
      <c r="C874" s="8"/>
      <c r="D874" s="8"/>
      <c r="E874" s="8"/>
      <c r="F874" s="8"/>
      <c r="G874" s="8"/>
      <c r="H874" s="6"/>
      <c r="I874" s="8"/>
      <c r="J874" s="34"/>
      <c r="K874" s="35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8" customHeight="1" x14ac:dyDescent="0.25">
      <c r="A875" s="8"/>
      <c r="B875" s="8"/>
      <c r="C875" s="8"/>
      <c r="D875" s="8"/>
      <c r="E875" s="8"/>
      <c r="F875" s="8"/>
      <c r="G875" s="8"/>
      <c r="H875" s="6"/>
      <c r="I875" s="8"/>
      <c r="J875" s="34"/>
      <c r="K875" s="35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8" customHeight="1" x14ac:dyDescent="0.25">
      <c r="A876" s="8"/>
      <c r="B876" s="8"/>
      <c r="C876" s="8"/>
      <c r="D876" s="8"/>
      <c r="E876" s="8"/>
      <c r="F876" s="8"/>
      <c r="G876" s="8"/>
      <c r="H876" s="6"/>
      <c r="I876" s="8"/>
      <c r="J876" s="34"/>
      <c r="K876" s="35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8" customHeight="1" x14ac:dyDescent="0.25">
      <c r="A877" s="8"/>
      <c r="B877" s="8"/>
      <c r="C877" s="8"/>
      <c r="D877" s="8"/>
      <c r="E877" s="8"/>
      <c r="F877" s="8"/>
      <c r="G877" s="8"/>
      <c r="H877" s="6"/>
      <c r="I877" s="8"/>
      <c r="J877" s="34"/>
      <c r="K877" s="35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8" customHeight="1" x14ac:dyDescent="0.25">
      <c r="A878" s="8"/>
      <c r="B878" s="8"/>
      <c r="C878" s="8"/>
      <c r="D878" s="8"/>
      <c r="E878" s="8"/>
      <c r="F878" s="8"/>
      <c r="G878" s="8"/>
      <c r="H878" s="6"/>
      <c r="I878" s="8"/>
      <c r="J878" s="34"/>
      <c r="K878" s="35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8" customHeight="1" x14ac:dyDescent="0.25">
      <c r="A879" s="8"/>
      <c r="B879" s="8"/>
      <c r="C879" s="8"/>
      <c r="D879" s="8"/>
      <c r="E879" s="8"/>
      <c r="F879" s="8"/>
      <c r="G879" s="8"/>
      <c r="H879" s="6"/>
      <c r="I879" s="8"/>
      <c r="J879" s="34"/>
      <c r="K879" s="35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8" customHeight="1" x14ac:dyDescent="0.25">
      <c r="A880" s="8"/>
      <c r="B880" s="8"/>
      <c r="C880" s="8"/>
      <c r="D880" s="8"/>
      <c r="E880" s="8"/>
      <c r="F880" s="8"/>
      <c r="G880" s="8"/>
      <c r="H880" s="6"/>
      <c r="I880" s="8"/>
      <c r="J880" s="34"/>
      <c r="K880" s="35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8" customHeight="1" x14ac:dyDescent="0.25">
      <c r="A881" s="8"/>
      <c r="B881" s="8"/>
      <c r="C881" s="8"/>
      <c r="D881" s="8"/>
      <c r="E881" s="8"/>
      <c r="F881" s="8"/>
      <c r="G881" s="8"/>
      <c r="H881" s="6"/>
      <c r="I881" s="8"/>
      <c r="J881" s="34"/>
      <c r="K881" s="35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8" customHeight="1" x14ac:dyDescent="0.25">
      <c r="A882" s="8"/>
      <c r="B882" s="8"/>
      <c r="C882" s="8"/>
      <c r="D882" s="8"/>
      <c r="E882" s="8"/>
      <c r="F882" s="8"/>
      <c r="G882" s="8"/>
      <c r="H882" s="6"/>
      <c r="I882" s="8"/>
      <c r="J882" s="34"/>
      <c r="K882" s="35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8" customHeight="1" x14ac:dyDescent="0.25">
      <c r="A883" s="8"/>
      <c r="B883" s="8"/>
      <c r="C883" s="8"/>
      <c r="D883" s="8"/>
      <c r="E883" s="8"/>
      <c r="F883" s="8"/>
      <c r="G883" s="8"/>
      <c r="H883" s="6"/>
      <c r="I883" s="8"/>
      <c r="J883" s="34"/>
      <c r="K883" s="35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8" customHeight="1" x14ac:dyDescent="0.25">
      <c r="A884" s="8"/>
      <c r="B884" s="8"/>
      <c r="C884" s="8"/>
      <c r="D884" s="8"/>
      <c r="E884" s="8"/>
      <c r="F884" s="8"/>
      <c r="G884" s="8"/>
      <c r="H884" s="6"/>
      <c r="I884" s="8"/>
      <c r="J884" s="34"/>
      <c r="K884" s="35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8" customHeight="1" x14ac:dyDescent="0.25">
      <c r="A885" s="8"/>
      <c r="B885" s="8"/>
      <c r="C885" s="8"/>
      <c r="D885" s="8"/>
      <c r="E885" s="8"/>
      <c r="F885" s="8"/>
      <c r="G885" s="8"/>
      <c r="H885" s="6"/>
      <c r="I885" s="8"/>
      <c r="J885" s="34"/>
      <c r="K885" s="35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8" customHeight="1" x14ac:dyDescent="0.25">
      <c r="A886" s="8"/>
      <c r="B886" s="8"/>
      <c r="C886" s="8"/>
      <c r="D886" s="8"/>
      <c r="E886" s="8"/>
      <c r="F886" s="8"/>
      <c r="G886" s="8"/>
      <c r="H886" s="6"/>
      <c r="I886" s="8"/>
      <c r="J886" s="34"/>
      <c r="K886" s="35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8" customHeight="1" x14ac:dyDescent="0.25">
      <c r="A887" s="8"/>
      <c r="B887" s="8"/>
      <c r="C887" s="8"/>
      <c r="D887" s="8"/>
      <c r="E887" s="8"/>
      <c r="F887" s="8"/>
      <c r="G887" s="8"/>
      <c r="H887" s="6"/>
      <c r="I887" s="8"/>
      <c r="J887" s="34"/>
      <c r="K887" s="35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8" customHeight="1" x14ac:dyDescent="0.25">
      <c r="A888" s="8"/>
      <c r="B888" s="8"/>
      <c r="C888" s="8"/>
      <c r="D888" s="8"/>
      <c r="E888" s="8"/>
      <c r="F888" s="8"/>
      <c r="G888" s="8"/>
      <c r="H888" s="6"/>
      <c r="I888" s="8"/>
      <c r="J888" s="34"/>
      <c r="K888" s="35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8" customHeight="1" x14ac:dyDescent="0.25">
      <c r="A889" s="8"/>
      <c r="B889" s="8"/>
      <c r="C889" s="8"/>
      <c r="D889" s="8"/>
      <c r="E889" s="8"/>
      <c r="F889" s="8"/>
      <c r="G889" s="8"/>
      <c r="H889" s="6"/>
      <c r="I889" s="8"/>
      <c r="J889" s="34"/>
      <c r="K889" s="35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8" customHeight="1" x14ac:dyDescent="0.25">
      <c r="A890" s="8"/>
      <c r="B890" s="8"/>
      <c r="C890" s="8"/>
      <c r="D890" s="8"/>
      <c r="E890" s="8"/>
      <c r="F890" s="8"/>
      <c r="G890" s="8"/>
      <c r="H890" s="6"/>
      <c r="I890" s="8"/>
      <c r="J890" s="34"/>
      <c r="K890" s="35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8" customHeight="1" x14ac:dyDescent="0.25">
      <c r="A891" s="8"/>
      <c r="B891" s="8"/>
      <c r="C891" s="8"/>
      <c r="D891" s="8"/>
      <c r="E891" s="8"/>
      <c r="F891" s="8"/>
      <c r="G891" s="8"/>
      <c r="H891" s="6"/>
      <c r="I891" s="8"/>
      <c r="J891" s="34"/>
      <c r="K891" s="35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8" customHeight="1" x14ac:dyDescent="0.25">
      <c r="A892" s="8"/>
      <c r="B892" s="8"/>
      <c r="C892" s="8"/>
      <c r="D892" s="8"/>
      <c r="E892" s="8"/>
      <c r="F892" s="8"/>
      <c r="G892" s="8"/>
      <c r="H892" s="6"/>
      <c r="I892" s="8"/>
      <c r="J892" s="34"/>
      <c r="K892" s="35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8" customHeight="1" x14ac:dyDescent="0.25">
      <c r="A893" s="8"/>
      <c r="B893" s="8"/>
      <c r="C893" s="8"/>
      <c r="D893" s="8"/>
      <c r="E893" s="8"/>
      <c r="F893" s="8"/>
      <c r="G893" s="8"/>
      <c r="H893" s="6"/>
      <c r="I893" s="8"/>
      <c r="J893" s="34"/>
      <c r="K893" s="35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8" customHeight="1" x14ac:dyDescent="0.25">
      <c r="A894" s="8"/>
      <c r="B894" s="8"/>
      <c r="C894" s="8"/>
      <c r="D894" s="8"/>
      <c r="E894" s="8"/>
      <c r="F894" s="8"/>
      <c r="G894" s="8"/>
      <c r="H894" s="6"/>
      <c r="I894" s="8"/>
      <c r="J894" s="34"/>
      <c r="K894" s="35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8" customHeight="1" x14ac:dyDescent="0.25">
      <c r="A895" s="8"/>
      <c r="B895" s="8"/>
      <c r="C895" s="8"/>
      <c r="D895" s="8"/>
      <c r="E895" s="8"/>
      <c r="F895" s="8"/>
      <c r="G895" s="8"/>
      <c r="H895" s="6"/>
      <c r="I895" s="8"/>
      <c r="J895" s="34"/>
      <c r="K895" s="35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8" customHeight="1" x14ac:dyDescent="0.25">
      <c r="A896" s="8"/>
      <c r="B896" s="8"/>
      <c r="C896" s="8"/>
      <c r="D896" s="8"/>
      <c r="E896" s="8"/>
      <c r="F896" s="8"/>
      <c r="G896" s="8"/>
      <c r="H896" s="6"/>
      <c r="I896" s="8"/>
      <c r="J896" s="34"/>
      <c r="K896" s="35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8" customHeight="1" x14ac:dyDescent="0.25">
      <c r="A897" s="8"/>
      <c r="B897" s="8"/>
      <c r="C897" s="8"/>
      <c r="D897" s="8"/>
      <c r="E897" s="8"/>
      <c r="F897" s="8"/>
      <c r="G897" s="8"/>
      <c r="H897" s="6"/>
      <c r="I897" s="8"/>
      <c r="J897" s="34"/>
      <c r="K897" s="35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8" customHeight="1" x14ac:dyDescent="0.25">
      <c r="A898" s="8"/>
      <c r="B898" s="8"/>
      <c r="C898" s="8"/>
      <c r="D898" s="8"/>
      <c r="E898" s="8"/>
      <c r="F898" s="8"/>
      <c r="G898" s="8"/>
      <c r="H898" s="6"/>
      <c r="I898" s="8"/>
      <c r="J898" s="34"/>
      <c r="K898" s="35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8" customHeight="1" x14ac:dyDescent="0.25">
      <c r="A899" s="8"/>
      <c r="B899" s="8"/>
      <c r="C899" s="8"/>
      <c r="D899" s="8"/>
      <c r="E899" s="8"/>
      <c r="F899" s="8"/>
      <c r="G899" s="8"/>
      <c r="H899" s="6"/>
      <c r="I899" s="8"/>
      <c r="J899" s="34"/>
      <c r="K899" s="35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8" customHeight="1" x14ac:dyDescent="0.25">
      <c r="A900" s="8"/>
      <c r="B900" s="8"/>
      <c r="C900" s="8"/>
      <c r="D900" s="8"/>
      <c r="E900" s="8"/>
      <c r="F900" s="8"/>
      <c r="G900" s="8"/>
      <c r="H900" s="6"/>
      <c r="I900" s="8"/>
      <c r="J900" s="34"/>
      <c r="K900" s="35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8" customHeight="1" x14ac:dyDescent="0.25">
      <c r="A901" s="8"/>
      <c r="B901" s="8"/>
      <c r="C901" s="8"/>
      <c r="D901" s="8"/>
      <c r="E901" s="8"/>
      <c r="F901" s="8"/>
      <c r="G901" s="8"/>
      <c r="H901" s="6"/>
      <c r="I901" s="8"/>
      <c r="J901" s="34"/>
      <c r="K901" s="35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8" customHeight="1" x14ac:dyDescent="0.25">
      <c r="A902" s="8"/>
      <c r="B902" s="8"/>
      <c r="C902" s="8"/>
      <c r="D902" s="8"/>
      <c r="E902" s="8"/>
      <c r="F902" s="8"/>
      <c r="G902" s="8"/>
      <c r="H902" s="6"/>
      <c r="I902" s="8"/>
      <c r="J902" s="34"/>
      <c r="K902" s="35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8" customHeight="1" x14ac:dyDescent="0.25">
      <c r="A903" s="8"/>
      <c r="B903" s="8"/>
      <c r="C903" s="8"/>
      <c r="D903" s="8"/>
      <c r="E903" s="8"/>
      <c r="F903" s="8"/>
      <c r="G903" s="8"/>
      <c r="H903" s="6"/>
      <c r="I903" s="8"/>
      <c r="J903" s="34"/>
      <c r="K903" s="35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8" customHeight="1" x14ac:dyDescent="0.25">
      <c r="A904" s="8"/>
      <c r="B904" s="8"/>
      <c r="C904" s="8"/>
      <c r="D904" s="8"/>
      <c r="E904" s="8"/>
      <c r="F904" s="8"/>
      <c r="G904" s="8"/>
      <c r="H904" s="6"/>
      <c r="I904" s="8"/>
      <c r="J904" s="34"/>
      <c r="K904" s="35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8" customHeight="1" x14ac:dyDescent="0.25">
      <c r="A905" s="8"/>
      <c r="B905" s="8"/>
      <c r="C905" s="8"/>
      <c r="D905" s="8"/>
      <c r="E905" s="8"/>
      <c r="F905" s="8"/>
      <c r="G905" s="8"/>
      <c r="H905" s="6"/>
      <c r="I905" s="8"/>
      <c r="J905" s="34"/>
      <c r="K905" s="35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8" customHeight="1" x14ac:dyDescent="0.25">
      <c r="A906" s="8"/>
      <c r="B906" s="8"/>
      <c r="C906" s="8"/>
      <c r="D906" s="8"/>
      <c r="E906" s="8"/>
      <c r="F906" s="8"/>
      <c r="G906" s="8"/>
      <c r="H906" s="6"/>
      <c r="I906" s="8"/>
      <c r="J906" s="34"/>
      <c r="K906" s="35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8" customHeight="1" x14ac:dyDescent="0.25">
      <c r="A907" s="8"/>
      <c r="B907" s="8"/>
      <c r="C907" s="8"/>
      <c r="D907" s="8"/>
      <c r="E907" s="8"/>
      <c r="F907" s="8"/>
      <c r="G907" s="8"/>
      <c r="H907" s="6"/>
      <c r="I907" s="8"/>
      <c r="J907" s="34"/>
      <c r="K907" s="35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8" customHeight="1" x14ac:dyDescent="0.25">
      <c r="A908" s="8"/>
      <c r="B908" s="8"/>
      <c r="C908" s="8"/>
      <c r="D908" s="8"/>
      <c r="E908" s="8"/>
      <c r="F908" s="8"/>
      <c r="G908" s="8"/>
      <c r="H908" s="6"/>
      <c r="I908" s="8"/>
      <c r="J908" s="34"/>
      <c r="K908" s="35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8" customHeight="1" x14ac:dyDescent="0.25">
      <c r="A909" s="8"/>
      <c r="B909" s="8"/>
      <c r="C909" s="8"/>
      <c r="D909" s="8"/>
      <c r="E909" s="8"/>
      <c r="F909" s="8"/>
      <c r="G909" s="8"/>
      <c r="H909" s="6"/>
      <c r="I909" s="8"/>
      <c r="J909" s="34"/>
      <c r="K909" s="35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8" customHeight="1" x14ac:dyDescent="0.25">
      <c r="A910" s="8"/>
      <c r="B910" s="8"/>
      <c r="C910" s="8"/>
      <c r="D910" s="8"/>
      <c r="E910" s="8"/>
      <c r="F910" s="8"/>
      <c r="G910" s="8"/>
      <c r="H910" s="6"/>
      <c r="I910" s="8"/>
      <c r="J910" s="34"/>
      <c r="K910" s="35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8" customHeight="1" x14ac:dyDescent="0.25">
      <c r="A911" s="8"/>
      <c r="B911" s="8"/>
      <c r="C911" s="8"/>
      <c r="D911" s="8"/>
      <c r="E911" s="8"/>
      <c r="F911" s="8"/>
      <c r="G911" s="8"/>
      <c r="H911" s="6"/>
      <c r="I911" s="8"/>
      <c r="J911" s="34"/>
      <c r="K911" s="35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8" customHeight="1" x14ac:dyDescent="0.25">
      <c r="A912" s="8"/>
      <c r="B912" s="8"/>
      <c r="C912" s="8"/>
      <c r="D912" s="8"/>
      <c r="E912" s="8"/>
      <c r="F912" s="8"/>
      <c r="G912" s="8"/>
      <c r="H912" s="6"/>
      <c r="I912" s="8"/>
      <c r="J912" s="34"/>
      <c r="K912" s="35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8" customHeight="1" x14ac:dyDescent="0.25">
      <c r="A913" s="8"/>
      <c r="B913" s="8"/>
      <c r="C913" s="8"/>
      <c r="D913" s="8"/>
      <c r="E913" s="8"/>
      <c r="F913" s="8"/>
      <c r="G913" s="8"/>
      <c r="H913" s="6"/>
      <c r="I913" s="8"/>
      <c r="J913" s="34"/>
      <c r="K913" s="35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8" customHeight="1" x14ac:dyDescent="0.25">
      <c r="A914" s="8"/>
      <c r="B914" s="8"/>
      <c r="C914" s="8"/>
      <c r="D914" s="8"/>
      <c r="E914" s="8"/>
      <c r="F914" s="8"/>
      <c r="G914" s="8"/>
      <c r="H914" s="6"/>
      <c r="I914" s="8"/>
      <c r="J914" s="34"/>
      <c r="K914" s="35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8" customHeight="1" x14ac:dyDescent="0.25">
      <c r="A915" s="8"/>
      <c r="B915" s="8"/>
      <c r="C915" s="8"/>
      <c r="D915" s="8"/>
      <c r="E915" s="8"/>
      <c r="F915" s="8"/>
      <c r="G915" s="8"/>
      <c r="H915" s="6"/>
      <c r="I915" s="8"/>
      <c r="J915" s="34"/>
      <c r="K915" s="35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8" customHeight="1" x14ac:dyDescent="0.25">
      <c r="A916" s="8"/>
      <c r="B916" s="8"/>
      <c r="C916" s="8"/>
      <c r="D916" s="8"/>
      <c r="E916" s="8"/>
      <c r="F916" s="8"/>
      <c r="G916" s="8"/>
      <c r="H916" s="6"/>
      <c r="I916" s="8"/>
      <c r="J916" s="34"/>
      <c r="K916" s="35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8" customHeight="1" x14ac:dyDescent="0.25">
      <c r="A917" s="8"/>
      <c r="B917" s="8"/>
      <c r="C917" s="8"/>
      <c r="D917" s="8"/>
      <c r="E917" s="8"/>
      <c r="F917" s="8"/>
      <c r="G917" s="8"/>
      <c r="H917" s="6"/>
      <c r="I917" s="8"/>
      <c r="J917" s="34"/>
      <c r="K917" s="35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8" customHeight="1" x14ac:dyDescent="0.25">
      <c r="A918" s="8"/>
      <c r="B918" s="8"/>
      <c r="C918" s="8"/>
      <c r="D918" s="8"/>
      <c r="E918" s="8"/>
      <c r="F918" s="8"/>
      <c r="G918" s="8"/>
      <c r="H918" s="6"/>
      <c r="I918" s="8"/>
      <c r="J918" s="34"/>
      <c r="K918" s="35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8" customHeight="1" x14ac:dyDescent="0.25">
      <c r="A919" s="8"/>
      <c r="B919" s="8"/>
      <c r="C919" s="8"/>
      <c r="D919" s="8"/>
      <c r="E919" s="8"/>
      <c r="F919" s="8"/>
      <c r="G919" s="8"/>
      <c r="H919" s="6"/>
      <c r="I919" s="8"/>
      <c r="J919" s="34"/>
      <c r="K919" s="35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8" customHeight="1" x14ac:dyDescent="0.25">
      <c r="A920" s="8"/>
      <c r="B920" s="8"/>
      <c r="C920" s="8"/>
      <c r="D920" s="8"/>
      <c r="E920" s="8"/>
      <c r="F920" s="8"/>
      <c r="G920" s="8"/>
      <c r="H920" s="6"/>
      <c r="I920" s="8"/>
      <c r="J920" s="34"/>
      <c r="K920" s="35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8" customHeight="1" x14ac:dyDescent="0.25">
      <c r="A921" s="8"/>
      <c r="B921" s="8"/>
      <c r="C921" s="8"/>
      <c r="D921" s="8"/>
      <c r="E921" s="8"/>
      <c r="F921" s="8"/>
      <c r="G921" s="8"/>
      <c r="H921" s="6"/>
      <c r="I921" s="8"/>
      <c r="J921" s="34"/>
      <c r="K921" s="35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8" customHeight="1" x14ac:dyDescent="0.25">
      <c r="A922" s="8"/>
      <c r="B922" s="8"/>
      <c r="C922" s="8"/>
      <c r="D922" s="8"/>
      <c r="E922" s="8"/>
      <c r="F922" s="8"/>
      <c r="G922" s="8"/>
      <c r="H922" s="6"/>
      <c r="I922" s="8"/>
      <c r="J922" s="34"/>
      <c r="K922" s="35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8" customHeight="1" x14ac:dyDescent="0.25">
      <c r="A923" s="8"/>
      <c r="B923" s="8"/>
      <c r="C923" s="8"/>
      <c r="D923" s="8"/>
      <c r="E923" s="8"/>
      <c r="F923" s="8"/>
      <c r="G923" s="8"/>
      <c r="H923" s="6"/>
      <c r="I923" s="8"/>
      <c r="J923" s="34"/>
      <c r="K923" s="35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8" customHeight="1" x14ac:dyDescent="0.25">
      <c r="A924" s="8"/>
      <c r="B924" s="8"/>
      <c r="C924" s="8"/>
      <c r="D924" s="8"/>
      <c r="E924" s="8"/>
      <c r="F924" s="8"/>
      <c r="G924" s="8"/>
      <c r="H924" s="6"/>
      <c r="I924" s="8"/>
      <c r="J924" s="34"/>
      <c r="K924" s="35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8" customHeight="1" x14ac:dyDescent="0.25">
      <c r="A925" s="8"/>
      <c r="B925" s="8"/>
      <c r="C925" s="8"/>
      <c r="D925" s="8"/>
      <c r="E925" s="8"/>
      <c r="F925" s="8"/>
      <c r="G925" s="8"/>
      <c r="H925" s="6"/>
      <c r="I925" s="8"/>
      <c r="J925" s="34"/>
      <c r="K925" s="35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8" customHeight="1" x14ac:dyDescent="0.25">
      <c r="A926" s="8"/>
      <c r="B926" s="8"/>
      <c r="C926" s="8"/>
      <c r="D926" s="8"/>
      <c r="E926" s="8"/>
      <c r="F926" s="8"/>
      <c r="G926" s="8"/>
      <c r="H926" s="6"/>
      <c r="I926" s="8"/>
      <c r="J926" s="34"/>
      <c r="K926" s="35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8" customHeight="1" x14ac:dyDescent="0.25">
      <c r="A927" s="8"/>
      <c r="B927" s="8"/>
      <c r="C927" s="8"/>
      <c r="D927" s="8"/>
      <c r="E927" s="8"/>
      <c r="F927" s="8"/>
      <c r="G927" s="8"/>
      <c r="H927" s="6"/>
      <c r="I927" s="8"/>
      <c r="J927" s="34"/>
      <c r="K927" s="35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8" customHeight="1" x14ac:dyDescent="0.25">
      <c r="A928" s="8"/>
      <c r="B928" s="8"/>
      <c r="C928" s="8"/>
      <c r="D928" s="8"/>
      <c r="E928" s="8"/>
      <c r="F928" s="8"/>
      <c r="G928" s="8"/>
      <c r="H928" s="6"/>
      <c r="I928" s="8"/>
      <c r="J928" s="34"/>
      <c r="K928" s="35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8" customHeight="1" x14ac:dyDescent="0.25">
      <c r="A929" s="8"/>
      <c r="B929" s="8"/>
      <c r="C929" s="8"/>
      <c r="D929" s="8"/>
      <c r="E929" s="8"/>
      <c r="F929" s="8"/>
      <c r="G929" s="8"/>
      <c r="H929" s="6"/>
      <c r="I929" s="8"/>
      <c r="J929" s="34"/>
      <c r="K929" s="35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8" customHeight="1" x14ac:dyDescent="0.25">
      <c r="A930" s="8"/>
      <c r="B930" s="8"/>
      <c r="C930" s="8"/>
      <c r="D930" s="8"/>
      <c r="E930" s="8"/>
      <c r="F930" s="8"/>
      <c r="G930" s="8"/>
      <c r="H930" s="6"/>
      <c r="I930" s="8"/>
      <c r="J930" s="34"/>
      <c r="K930" s="35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8" customHeight="1" x14ac:dyDescent="0.25">
      <c r="A931" s="8"/>
      <c r="B931" s="8"/>
      <c r="C931" s="8"/>
      <c r="D931" s="8"/>
      <c r="E931" s="8"/>
      <c r="F931" s="8"/>
      <c r="G931" s="8"/>
      <c r="H931" s="6"/>
      <c r="I931" s="8"/>
      <c r="J931" s="34"/>
      <c r="K931" s="35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8" customHeight="1" x14ac:dyDescent="0.25">
      <c r="A932" s="8"/>
      <c r="B932" s="8"/>
      <c r="C932" s="8"/>
      <c r="D932" s="8"/>
      <c r="E932" s="8"/>
      <c r="F932" s="8"/>
      <c r="G932" s="8"/>
      <c r="H932" s="6"/>
      <c r="I932" s="8"/>
      <c r="J932" s="34"/>
      <c r="K932" s="35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8" customHeight="1" x14ac:dyDescent="0.25">
      <c r="A933" s="8"/>
      <c r="B933" s="8"/>
      <c r="C933" s="8"/>
      <c r="D933" s="8"/>
      <c r="E933" s="8"/>
      <c r="F933" s="8"/>
      <c r="G933" s="8"/>
      <c r="H933" s="6"/>
      <c r="I933" s="8"/>
      <c r="J933" s="34"/>
      <c r="K933" s="35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8" customHeight="1" x14ac:dyDescent="0.25">
      <c r="A934" s="8"/>
      <c r="B934" s="8"/>
      <c r="C934" s="8"/>
      <c r="D934" s="8"/>
      <c r="E934" s="8"/>
      <c r="F934" s="8"/>
      <c r="G934" s="8"/>
      <c r="H934" s="6"/>
      <c r="I934" s="8"/>
      <c r="J934" s="34"/>
      <c r="K934" s="35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8" customHeight="1" x14ac:dyDescent="0.25">
      <c r="A935" s="8"/>
      <c r="B935" s="8"/>
      <c r="C935" s="8"/>
      <c r="D935" s="8"/>
      <c r="E935" s="8"/>
      <c r="F935" s="8"/>
      <c r="G935" s="8"/>
      <c r="H935" s="6"/>
      <c r="I935" s="8"/>
      <c r="J935" s="34"/>
      <c r="K935" s="35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8" customHeight="1" x14ac:dyDescent="0.25">
      <c r="A936" s="8"/>
      <c r="B936" s="8"/>
      <c r="C936" s="8"/>
      <c r="D936" s="8"/>
      <c r="E936" s="8"/>
      <c r="F936" s="8"/>
      <c r="G936" s="8"/>
      <c r="H936" s="6"/>
      <c r="I936" s="8"/>
      <c r="J936" s="34"/>
      <c r="K936" s="35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8" customHeight="1" x14ac:dyDescent="0.25">
      <c r="A937" s="8"/>
      <c r="B937" s="8"/>
      <c r="C937" s="8"/>
      <c r="D937" s="8"/>
      <c r="E937" s="8"/>
      <c r="F937" s="8"/>
      <c r="G937" s="8"/>
      <c r="H937" s="6"/>
      <c r="I937" s="8"/>
      <c r="J937" s="34"/>
      <c r="K937" s="35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8" customHeight="1" x14ac:dyDescent="0.25">
      <c r="A938" s="8"/>
      <c r="B938" s="8"/>
      <c r="C938" s="8"/>
      <c r="D938" s="8"/>
      <c r="E938" s="8"/>
      <c r="F938" s="8"/>
      <c r="G938" s="8"/>
      <c r="H938" s="6"/>
      <c r="I938" s="8"/>
      <c r="J938" s="34"/>
      <c r="K938" s="35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8" customHeight="1" x14ac:dyDescent="0.25">
      <c r="A939" s="8"/>
      <c r="B939" s="8"/>
      <c r="C939" s="8"/>
      <c r="D939" s="8"/>
      <c r="E939" s="8"/>
      <c r="F939" s="8"/>
      <c r="G939" s="8"/>
      <c r="H939" s="6"/>
      <c r="I939" s="8"/>
      <c r="J939" s="34"/>
      <c r="K939" s="35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8" customHeight="1" x14ac:dyDescent="0.25">
      <c r="A940" s="8"/>
      <c r="B940" s="8"/>
      <c r="C940" s="8"/>
      <c r="D940" s="8"/>
      <c r="E940" s="8"/>
      <c r="F940" s="8"/>
      <c r="G940" s="8"/>
      <c r="H940" s="6"/>
      <c r="I940" s="8"/>
      <c r="J940" s="34"/>
      <c r="K940" s="35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8" customHeight="1" x14ac:dyDescent="0.25">
      <c r="A941" s="8"/>
      <c r="B941" s="8"/>
      <c r="C941" s="8"/>
      <c r="D941" s="8"/>
      <c r="E941" s="8"/>
      <c r="F941" s="8"/>
      <c r="G941" s="8"/>
      <c r="H941" s="6"/>
      <c r="I941" s="8"/>
      <c r="J941" s="34"/>
      <c r="K941" s="35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8" customHeight="1" x14ac:dyDescent="0.25">
      <c r="A942" s="8"/>
      <c r="B942" s="8"/>
      <c r="C942" s="8"/>
      <c r="D942" s="8"/>
      <c r="E942" s="8"/>
      <c r="F942" s="8"/>
      <c r="G942" s="8"/>
      <c r="H942" s="6"/>
      <c r="I942" s="8"/>
      <c r="J942" s="34"/>
      <c r="K942" s="35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8" customHeight="1" x14ac:dyDescent="0.25">
      <c r="A943" s="8"/>
      <c r="B943" s="8"/>
      <c r="C943" s="8"/>
      <c r="D943" s="8"/>
      <c r="E943" s="8"/>
      <c r="F943" s="8"/>
      <c r="G943" s="8"/>
      <c r="H943" s="6"/>
      <c r="I943" s="8"/>
      <c r="J943" s="34"/>
      <c r="K943" s="35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8" customHeight="1" x14ac:dyDescent="0.25">
      <c r="A944" s="8"/>
      <c r="B944" s="8"/>
      <c r="C944" s="8"/>
      <c r="D944" s="8"/>
      <c r="E944" s="8"/>
      <c r="F944" s="8"/>
      <c r="G944" s="8"/>
      <c r="H944" s="6"/>
      <c r="I944" s="8"/>
      <c r="J944" s="34"/>
      <c r="K944" s="35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8" customHeight="1" x14ac:dyDescent="0.25">
      <c r="A945" s="8"/>
      <c r="B945" s="8"/>
      <c r="C945" s="8"/>
      <c r="D945" s="8"/>
      <c r="E945" s="8"/>
      <c r="F945" s="8"/>
      <c r="G945" s="8"/>
      <c r="H945" s="6"/>
      <c r="I945" s="8"/>
      <c r="J945" s="34"/>
      <c r="K945" s="35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8" customHeight="1" x14ac:dyDescent="0.25">
      <c r="A946" s="8"/>
      <c r="B946" s="8"/>
      <c r="C946" s="8"/>
      <c r="D946" s="8"/>
      <c r="E946" s="8"/>
      <c r="F946" s="8"/>
      <c r="G946" s="8"/>
      <c r="H946" s="6"/>
      <c r="I946" s="8"/>
      <c r="J946" s="34"/>
      <c r="K946" s="35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8" customHeight="1" x14ac:dyDescent="0.25">
      <c r="A947" s="8"/>
      <c r="B947" s="8"/>
      <c r="C947" s="8"/>
      <c r="D947" s="8"/>
      <c r="E947" s="8"/>
      <c r="F947" s="8"/>
      <c r="G947" s="8"/>
      <c r="H947" s="6"/>
      <c r="I947" s="8"/>
      <c r="J947" s="34"/>
      <c r="K947" s="35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8" customHeight="1" x14ac:dyDescent="0.25">
      <c r="A948" s="8"/>
      <c r="B948" s="8"/>
      <c r="C948" s="8"/>
      <c r="D948" s="8"/>
      <c r="E948" s="8"/>
      <c r="F948" s="8"/>
      <c r="G948" s="8"/>
      <c r="H948" s="6"/>
      <c r="I948" s="8"/>
      <c r="J948" s="34"/>
      <c r="K948" s="35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8" customHeight="1" x14ac:dyDescent="0.25">
      <c r="A949" s="8"/>
      <c r="B949" s="8"/>
      <c r="C949" s="8"/>
      <c r="D949" s="8"/>
      <c r="E949" s="8"/>
      <c r="F949" s="8"/>
      <c r="G949" s="8"/>
      <c r="H949" s="6"/>
      <c r="I949" s="8"/>
      <c r="J949" s="34"/>
      <c r="K949" s="35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8" customHeight="1" x14ac:dyDescent="0.25">
      <c r="A950" s="8"/>
      <c r="B950" s="8"/>
      <c r="C950" s="8"/>
      <c r="D950" s="8"/>
      <c r="E950" s="8"/>
      <c r="F950" s="8"/>
      <c r="G950" s="8"/>
      <c r="H950" s="6"/>
      <c r="I950" s="8"/>
      <c r="J950" s="34"/>
      <c r="K950" s="35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8" customHeight="1" x14ac:dyDescent="0.25">
      <c r="A951" s="8"/>
      <c r="B951" s="8"/>
      <c r="C951" s="8"/>
      <c r="D951" s="8"/>
      <c r="E951" s="8"/>
      <c r="F951" s="8"/>
      <c r="G951" s="8"/>
      <c r="H951" s="6"/>
      <c r="I951" s="8"/>
      <c r="J951" s="34"/>
      <c r="K951" s="35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8" customHeight="1" x14ac:dyDescent="0.25">
      <c r="A952" s="8"/>
      <c r="B952" s="8"/>
      <c r="C952" s="8"/>
      <c r="D952" s="8"/>
      <c r="E952" s="8"/>
      <c r="F952" s="8"/>
      <c r="G952" s="8"/>
      <c r="H952" s="6"/>
      <c r="I952" s="8"/>
      <c r="J952" s="34"/>
      <c r="K952" s="35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8" customHeight="1" x14ac:dyDescent="0.25">
      <c r="A953" s="8"/>
      <c r="B953" s="8"/>
      <c r="C953" s="8"/>
      <c r="D953" s="8"/>
      <c r="E953" s="8"/>
      <c r="F953" s="8"/>
      <c r="G953" s="8"/>
      <c r="H953" s="6"/>
      <c r="I953" s="8"/>
      <c r="J953" s="34"/>
      <c r="K953" s="35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8" customHeight="1" x14ac:dyDescent="0.25">
      <c r="A954" s="8"/>
      <c r="B954" s="8"/>
      <c r="C954" s="8"/>
      <c r="D954" s="8"/>
      <c r="E954" s="8"/>
      <c r="F954" s="8"/>
      <c r="G954" s="8"/>
      <c r="H954" s="6"/>
      <c r="I954" s="8"/>
      <c r="J954" s="34"/>
      <c r="K954" s="35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8" customHeight="1" x14ac:dyDescent="0.25">
      <c r="A955" s="8"/>
      <c r="B955" s="8"/>
      <c r="C955" s="8"/>
      <c r="D955" s="8"/>
      <c r="E955" s="8"/>
      <c r="F955" s="8"/>
      <c r="G955" s="8"/>
      <c r="H955" s="6"/>
      <c r="I955" s="8"/>
      <c r="J955" s="34"/>
      <c r="K955" s="35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8" customHeight="1" x14ac:dyDescent="0.25">
      <c r="A956" s="8"/>
      <c r="B956" s="8"/>
      <c r="C956" s="8"/>
      <c r="D956" s="8"/>
      <c r="E956" s="8"/>
      <c r="F956" s="8"/>
      <c r="G956" s="8"/>
      <c r="H956" s="6"/>
      <c r="I956" s="8"/>
      <c r="J956" s="34"/>
      <c r="K956" s="35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8" customHeight="1" x14ac:dyDescent="0.25">
      <c r="A957" s="8"/>
      <c r="B957" s="8"/>
      <c r="C957" s="8"/>
      <c r="D957" s="8"/>
      <c r="E957" s="8"/>
      <c r="F957" s="8"/>
      <c r="G957" s="8"/>
      <c r="H957" s="6"/>
      <c r="I957" s="8"/>
      <c r="J957" s="34"/>
      <c r="K957" s="35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8" customHeight="1" x14ac:dyDescent="0.25">
      <c r="A958" s="8"/>
      <c r="B958" s="8"/>
      <c r="C958" s="8"/>
      <c r="D958" s="8"/>
      <c r="E958" s="8"/>
      <c r="F958" s="8"/>
      <c r="G958" s="8"/>
      <c r="H958" s="6"/>
      <c r="I958" s="8"/>
      <c r="J958" s="34"/>
      <c r="K958" s="35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8" customHeight="1" x14ac:dyDescent="0.25">
      <c r="A959" s="8"/>
      <c r="B959" s="8"/>
      <c r="C959" s="8"/>
      <c r="D959" s="8"/>
      <c r="E959" s="8"/>
      <c r="F959" s="8"/>
      <c r="G959" s="8"/>
      <c r="H959" s="6"/>
      <c r="I959" s="8"/>
      <c r="J959" s="34"/>
      <c r="K959" s="35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8" customHeight="1" x14ac:dyDescent="0.25">
      <c r="A960" s="8"/>
      <c r="B960" s="8"/>
      <c r="C960" s="8"/>
      <c r="D960" s="8"/>
      <c r="E960" s="8"/>
      <c r="F960" s="8"/>
      <c r="G960" s="8"/>
      <c r="H960" s="6"/>
      <c r="I960" s="8"/>
      <c r="J960" s="34"/>
      <c r="K960" s="35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8" customHeight="1" x14ac:dyDescent="0.25">
      <c r="A961" s="8"/>
      <c r="B961" s="8"/>
      <c r="C961" s="8"/>
      <c r="D961" s="8"/>
      <c r="E961" s="8"/>
      <c r="F961" s="8"/>
      <c r="G961" s="8"/>
      <c r="H961" s="6"/>
      <c r="I961" s="8"/>
      <c r="J961" s="34"/>
      <c r="K961" s="35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8" customHeight="1" x14ac:dyDescent="0.25">
      <c r="A962" s="8"/>
      <c r="B962" s="8"/>
      <c r="C962" s="8"/>
      <c r="D962" s="8"/>
      <c r="E962" s="8"/>
      <c r="F962" s="8"/>
      <c r="G962" s="8"/>
      <c r="H962" s="6"/>
      <c r="I962" s="8"/>
      <c r="J962" s="34"/>
      <c r="K962" s="35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8" customHeight="1" x14ac:dyDescent="0.25">
      <c r="A963" s="8"/>
      <c r="B963" s="8"/>
      <c r="C963" s="8"/>
      <c r="D963" s="8"/>
      <c r="E963" s="8"/>
      <c r="F963" s="8"/>
      <c r="G963" s="8"/>
      <c r="H963" s="6"/>
      <c r="I963" s="8"/>
      <c r="J963" s="34"/>
      <c r="K963" s="35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8" customHeight="1" x14ac:dyDescent="0.25">
      <c r="A964" s="8"/>
      <c r="B964" s="8"/>
      <c r="C964" s="8"/>
      <c r="D964" s="8"/>
      <c r="E964" s="8"/>
      <c r="F964" s="8"/>
      <c r="G964" s="8"/>
      <c r="H964" s="6"/>
      <c r="I964" s="8"/>
      <c r="J964" s="34"/>
      <c r="K964" s="35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8" customHeight="1" x14ac:dyDescent="0.25">
      <c r="A965" s="8"/>
      <c r="B965" s="8"/>
      <c r="C965" s="8"/>
      <c r="D965" s="8"/>
      <c r="E965" s="8"/>
      <c r="F965" s="8"/>
      <c r="G965" s="8"/>
      <c r="H965" s="6"/>
      <c r="I965" s="8"/>
      <c r="J965" s="34"/>
      <c r="K965" s="35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8" customHeight="1" x14ac:dyDescent="0.25">
      <c r="A966" s="8"/>
      <c r="B966" s="8"/>
      <c r="C966" s="8"/>
      <c r="D966" s="8"/>
      <c r="E966" s="8"/>
      <c r="F966" s="8"/>
      <c r="G966" s="8"/>
      <c r="H966" s="6"/>
      <c r="I966" s="8"/>
      <c r="J966" s="34"/>
      <c r="K966" s="35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8" customHeight="1" x14ac:dyDescent="0.25">
      <c r="A967" s="8"/>
      <c r="B967" s="8"/>
      <c r="C967" s="8"/>
      <c r="D967" s="8"/>
      <c r="E967" s="8"/>
      <c r="F967" s="8"/>
      <c r="G967" s="8"/>
      <c r="H967" s="6"/>
      <c r="I967" s="8"/>
      <c r="J967" s="34"/>
      <c r="K967" s="35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8" customHeight="1" x14ac:dyDescent="0.25">
      <c r="A968" s="8"/>
      <c r="B968" s="8"/>
      <c r="C968" s="8"/>
      <c r="D968" s="8"/>
      <c r="E968" s="8"/>
      <c r="F968" s="8"/>
      <c r="G968" s="8"/>
      <c r="H968" s="6"/>
      <c r="I968" s="8"/>
      <c r="J968" s="34"/>
      <c r="K968" s="35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8" customHeight="1" x14ac:dyDescent="0.25">
      <c r="A969" s="8"/>
      <c r="B969" s="8"/>
      <c r="C969" s="8"/>
      <c r="D969" s="8"/>
      <c r="E969" s="8"/>
      <c r="F969" s="8"/>
      <c r="G969" s="8"/>
      <c r="H969" s="6"/>
      <c r="I969" s="8"/>
      <c r="J969" s="34"/>
      <c r="K969" s="35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8" customHeight="1" x14ac:dyDescent="0.25">
      <c r="A970" s="8"/>
      <c r="B970" s="8"/>
      <c r="C970" s="8"/>
      <c r="D970" s="8"/>
      <c r="E970" s="8"/>
      <c r="F970" s="8"/>
      <c r="G970" s="8"/>
      <c r="H970" s="6"/>
      <c r="I970" s="8"/>
      <c r="J970" s="34"/>
      <c r="K970" s="35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8" customHeight="1" x14ac:dyDescent="0.25">
      <c r="A971" s="8"/>
      <c r="B971" s="8"/>
      <c r="C971" s="8"/>
      <c r="D971" s="8"/>
      <c r="E971" s="8"/>
      <c r="F971" s="8"/>
      <c r="G971" s="8"/>
      <c r="H971" s="6"/>
      <c r="I971" s="8"/>
      <c r="J971" s="34"/>
      <c r="K971" s="35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8" customHeight="1" x14ac:dyDescent="0.25">
      <c r="A972" s="8"/>
      <c r="B972" s="8"/>
      <c r="C972" s="8"/>
      <c r="D972" s="8"/>
      <c r="E972" s="8"/>
      <c r="F972" s="8"/>
      <c r="G972" s="8"/>
      <c r="H972" s="6"/>
      <c r="I972" s="8"/>
      <c r="J972" s="34"/>
      <c r="K972" s="35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8" customHeight="1" x14ac:dyDescent="0.25">
      <c r="A973" s="8"/>
      <c r="B973" s="8"/>
      <c r="C973" s="8"/>
      <c r="D973" s="8"/>
      <c r="E973" s="8"/>
      <c r="F973" s="8"/>
      <c r="G973" s="8"/>
      <c r="H973" s="6"/>
      <c r="I973" s="8"/>
      <c r="J973" s="34"/>
      <c r="K973" s="35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8" customHeight="1" x14ac:dyDescent="0.25">
      <c r="A974" s="8"/>
      <c r="B974" s="8"/>
      <c r="C974" s="8"/>
      <c r="D974" s="8"/>
      <c r="E974" s="8"/>
      <c r="F974" s="8"/>
      <c r="G974" s="8"/>
      <c r="H974" s="6"/>
      <c r="I974" s="8"/>
      <c r="J974" s="34"/>
      <c r="K974" s="35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8" customHeight="1" x14ac:dyDescent="0.25">
      <c r="A975" s="8"/>
      <c r="B975" s="8"/>
      <c r="C975" s="8"/>
      <c r="D975" s="8"/>
      <c r="E975" s="8"/>
      <c r="F975" s="8"/>
      <c r="G975" s="8"/>
      <c r="H975" s="6"/>
      <c r="I975" s="8"/>
      <c r="J975" s="34"/>
      <c r="K975" s="35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8" customHeight="1" x14ac:dyDescent="0.25">
      <c r="A976" s="8"/>
      <c r="B976" s="8"/>
      <c r="C976" s="8"/>
      <c r="D976" s="8"/>
      <c r="E976" s="8"/>
      <c r="F976" s="8"/>
      <c r="G976" s="8"/>
      <c r="H976" s="6"/>
      <c r="I976" s="8"/>
      <c r="J976" s="34"/>
      <c r="K976" s="35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8" customHeight="1" x14ac:dyDescent="0.25">
      <c r="A977" s="8"/>
      <c r="B977" s="8"/>
      <c r="C977" s="8"/>
      <c r="D977" s="8"/>
      <c r="E977" s="8"/>
      <c r="F977" s="8"/>
      <c r="G977" s="8"/>
      <c r="H977" s="6"/>
      <c r="I977" s="8"/>
      <c r="J977" s="34"/>
      <c r="K977" s="35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8" customHeight="1" x14ac:dyDescent="0.25">
      <c r="A978" s="8"/>
      <c r="B978" s="8"/>
      <c r="C978" s="8"/>
      <c r="D978" s="8"/>
      <c r="E978" s="8"/>
      <c r="F978" s="8"/>
      <c r="G978" s="8"/>
      <c r="H978" s="6"/>
      <c r="I978" s="8"/>
      <c r="J978" s="34"/>
      <c r="K978" s="35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8" customHeight="1" x14ac:dyDescent="0.25">
      <c r="A979" s="8"/>
      <c r="B979" s="8"/>
      <c r="C979" s="8"/>
      <c r="D979" s="8"/>
      <c r="E979" s="8"/>
      <c r="F979" s="8"/>
      <c r="G979" s="8"/>
      <c r="H979" s="6"/>
      <c r="I979" s="8"/>
      <c r="J979" s="34"/>
      <c r="K979" s="35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8" customHeight="1" x14ac:dyDescent="0.25">
      <c r="A980" s="8"/>
      <c r="B980" s="8"/>
      <c r="C980" s="8"/>
      <c r="D980" s="8"/>
      <c r="E980" s="8"/>
      <c r="F980" s="8"/>
      <c r="G980" s="8"/>
      <c r="H980" s="6"/>
      <c r="I980" s="8"/>
      <c r="J980" s="34"/>
      <c r="K980" s="35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8" customHeight="1" x14ac:dyDescent="0.25">
      <c r="A981" s="8"/>
      <c r="B981" s="8"/>
      <c r="C981" s="8"/>
      <c r="D981" s="8"/>
      <c r="E981" s="8"/>
      <c r="F981" s="8"/>
      <c r="G981" s="8"/>
      <c r="H981" s="6"/>
      <c r="I981" s="8"/>
      <c r="J981" s="34"/>
      <c r="K981" s="35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8" customHeight="1" x14ac:dyDescent="0.25">
      <c r="A982" s="8"/>
      <c r="B982" s="8"/>
      <c r="C982" s="8"/>
      <c r="D982" s="8"/>
      <c r="E982" s="8"/>
      <c r="F982" s="8"/>
      <c r="G982" s="8"/>
      <c r="H982" s="6"/>
      <c r="I982" s="8"/>
      <c r="J982" s="34"/>
      <c r="K982" s="35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8" customHeight="1" x14ac:dyDescent="0.25">
      <c r="A983" s="8"/>
      <c r="B983" s="8"/>
      <c r="C983" s="8"/>
      <c r="D983" s="8"/>
      <c r="E983" s="8"/>
      <c r="F983" s="8"/>
      <c r="G983" s="8"/>
      <c r="H983" s="6"/>
      <c r="I983" s="8"/>
      <c r="J983" s="34"/>
      <c r="K983" s="35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8" customHeight="1" x14ac:dyDescent="0.25">
      <c r="A984" s="8"/>
      <c r="B984" s="8"/>
      <c r="C984" s="8"/>
      <c r="D984" s="8"/>
      <c r="E984" s="8"/>
      <c r="F984" s="8"/>
      <c r="G984" s="8"/>
      <c r="H984" s="6"/>
      <c r="I984" s="8"/>
      <c r="J984" s="34"/>
      <c r="K984" s="35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8" customHeight="1" x14ac:dyDescent="0.25">
      <c r="A985" s="8"/>
      <c r="B985" s="8"/>
      <c r="C985" s="8"/>
      <c r="D985" s="8"/>
      <c r="E985" s="8"/>
      <c r="F985" s="8"/>
      <c r="G985" s="8"/>
      <c r="H985" s="6"/>
      <c r="I985" s="8"/>
      <c r="J985" s="34"/>
      <c r="K985" s="35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8" customHeight="1" x14ac:dyDescent="0.25">
      <c r="A986" s="8"/>
      <c r="B986" s="8"/>
      <c r="C986" s="8"/>
      <c r="D986" s="8"/>
      <c r="E986" s="8"/>
      <c r="F986" s="8"/>
      <c r="G986" s="8"/>
      <c r="H986" s="6"/>
      <c r="I986" s="8"/>
      <c r="J986" s="34"/>
      <c r="K986" s="35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8" customHeight="1" x14ac:dyDescent="0.25">
      <c r="A987" s="8"/>
      <c r="B987" s="8"/>
      <c r="C987" s="8"/>
      <c r="D987" s="8"/>
      <c r="E987" s="8"/>
      <c r="F987" s="8"/>
      <c r="G987" s="8"/>
      <c r="H987" s="6"/>
      <c r="I987" s="8"/>
      <c r="J987" s="34"/>
      <c r="K987" s="35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8" customHeight="1" x14ac:dyDescent="0.25">
      <c r="A988" s="8"/>
      <c r="B988" s="8"/>
      <c r="C988" s="8"/>
      <c r="D988" s="8"/>
      <c r="E988" s="8"/>
      <c r="F988" s="8"/>
      <c r="G988" s="8"/>
      <c r="H988" s="6"/>
      <c r="I988" s="8"/>
      <c r="J988" s="34"/>
      <c r="K988" s="35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8" customHeight="1" x14ac:dyDescent="0.25">
      <c r="A989" s="8"/>
      <c r="B989" s="8"/>
      <c r="C989" s="8"/>
      <c r="D989" s="8"/>
      <c r="E989" s="8"/>
      <c r="F989" s="8"/>
      <c r="G989" s="8"/>
      <c r="H989" s="6"/>
      <c r="I989" s="8"/>
      <c r="J989" s="34"/>
      <c r="K989" s="35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8" customHeight="1" x14ac:dyDescent="0.25">
      <c r="A990" s="8"/>
      <c r="B990" s="8"/>
      <c r="C990" s="8"/>
      <c r="D990" s="8"/>
      <c r="E990" s="8"/>
      <c r="F990" s="8"/>
      <c r="G990" s="8"/>
      <c r="H990" s="6"/>
      <c r="I990" s="8"/>
      <c r="J990" s="34"/>
      <c r="K990" s="35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8" customHeight="1" x14ac:dyDescent="0.25">
      <c r="A991" s="8"/>
      <c r="B991" s="8"/>
      <c r="C991" s="8"/>
      <c r="D991" s="8"/>
      <c r="E991" s="8"/>
      <c r="F991" s="8"/>
      <c r="G991" s="8"/>
      <c r="H991" s="6"/>
      <c r="I991" s="8"/>
      <c r="J991" s="34"/>
      <c r="K991" s="35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8" customHeight="1" x14ac:dyDescent="0.25">
      <c r="A992" s="8"/>
      <c r="B992" s="8"/>
      <c r="C992" s="8"/>
      <c r="D992" s="8"/>
      <c r="E992" s="8"/>
      <c r="F992" s="8"/>
      <c r="G992" s="8"/>
      <c r="H992" s="6"/>
      <c r="I992" s="8"/>
      <c r="J992" s="34"/>
      <c r="K992" s="35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8" customHeight="1" x14ac:dyDescent="0.25">
      <c r="A993" s="8"/>
      <c r="B993" s="8"/>
      <c r="C993" s="8"/>
      <c r="D993" s="8"/>
      <c r="E993" s="8"/>
      <c r="F993" s="8"/>
      <c r="G993" s="8"/>
      <c r="H993" s="6"/>
      <c r="I993" s="8"/>
      <c r="J993" s="34"/>
      <c r="K993" s="35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8" customHeight="1" x14ac:dyDescent="0.25">
      <c r="A994" s="8"/>
      <c r="B994" s="8"/>
      <c r="C994" s="8"/>
      <c r="D994" s="8"/>
      <c r="E994" s="8"/>
      <c r="F994" s="8"/>
      <c r="G994" s="8"/>
      <c r="H994" s="6"/>
      <c r="I994" s="8"/>
      <c r="J994" s="34"/>
      <c r="K994" s="35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8" customHeight="1" x14ac:dyDescent="0.25">
      <c r="A995" s="8"/>
      <c r="B995" s="8"/>
      <c r="C995" s="8"/>
      <c r="D995" s="8"/>
      <c r="E995" s="8"/>
      <c r="F995" s="8"/>
      <c r="G995" s="8"/>
      <c r="H995" s="6"/>
      <c r="I995" s="8"/>
      <c r="J995" s="34"/>
      <c r="K995" s="35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8" customHeight="1" x14ac:dyDescent="0.25">
      <c r="A996" s="8"/>
      <c r="B996" s="8"/>
      <c r="C996" s="8"/>
      <c r="D996" s="8"/>
      <c r="E996" s="8"/>
      <c r="F996" s="8"/>
      <c r="G996" s="8"/>
      <c r="H996" s="6"/>
      <c r="I996" s="8"/>
      <c r="J996" s="34"/>
      <c r="K996" s="35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8" customHeight="1" x14ac:dyDescent="0.25">
      <c r="A997" s="8"/>
      <c r="B997" s="8"/>
      <c r="C997" s="8"/>
      <c r="D997" s="8"/>
      <c r="E997" s="8"/>
      <c r="F997" s="8"/>
      <c r="G997" s="8"/>
      <c r="H997" s="6"/>
      <c r="I997" s="8"/>
      <c r="J997" s="34"/>
      <c r="K997" s="35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8" customHeight="1" x14ac:dyDescent="0.25">
      <c r="A998" s="8"/>
      <c r="B998" s="8"/>
      <c r="C998" s="8"/>
      <c r="D998" s="8"/>
      <c r="E998" s="8"/>
      <c r="F998" s="8"/>
      <c r="G998" s="8"/>
      <c r="H998" s="6"/>
      <c r="I998" s="8"/>
      <c r="J998" s="34"/>
      <c r="K998" s="35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8" customHeight="1" x14ac:dyDescent="0.25">
      <c r="A999" s="8"/>
      <c r="B999" s="8"/>
      <c r="C999" s="8"/>
      <c r="D999" s="8"/>
      <c r="E999" s="8"/>
      <c r="F999" s="8"/>
      <c r="G999" s="8"/>
      <c r="H999" s="6"/>
      <c r="I999" s="8"/>
      <c r="J999" s="34"/>
      <c r="K999" s="35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8" customHeight="1" x14ac:dyDescent="0.25">
      <c r="A1000" s="8"/>
      <c r="B1000" s="8"/>
      <c r="C1000" s="8"/>
      <c r="D1000" s="8"/>
      <c r="E1000" s="8"/>
      <c r="F1000" s="8"/>
      <c r="G1000" s="8"/>
      <c r="H1000" s="6"/>
      <c r="I1000" s="8"/>
      <c r="J1000" s="34"/>
      <c r="K1000" s="35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C2:K24" xr:uid="{00000000-0009-0000-0000-000003000000}"/>
  <phoneticPr fontId="18"/>
  <dataValidations count="3">
    <dataValidation type="list" showErrorMessage="1" sqref="E26:E55 F3:F23 F65:F81" xr:uid="{00000000-0002-0000-0300-000000000000}">
      <formula1>"SS,SW,SY,SR,SP,WG,YG,RG,PT,その他"</formula1>
    </dataValidation>
    <dataValidation type="list" showErrorMessage="1" sqref="C3:C23 C26:C81" xr:uid="{00000000-0002-0000-0300-000001000000}">
      <formula1>"SUB,DJ,GMT,DAYTONA,DD,YACHT,EX,EX2,SEA DWELLER,DEEP SEA,SKY,OP,DATE,その他"</formula1>
    </dataValidation>
    <dataValidation type="list" showErrorMessage="1" sqref="H3:H23 H26:H64" xr:uid="{00000000-0002-0000-0300-000002000000}">
      <formula1>"3,5,PRESIDENT,O-FLEX,STRAP,その他"</formula1>
    </dataValidation>
  </dataValidations>
  <printOptions horizontalCentered="1"/>
  <pageMargins left="0.23622047244094491" right="0.23622047244094491" top="0" bottom="0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BE4D5"/>
    <pageSetUpPr fitToPage="1"/>
  </sheetPr>
  <dimension ref="A1:AA1005"/>
  <sheetViews>
    <sheetView workbookViewId="0">
      <pane ySplit="2" topLeftCell="A325" activePane="bottomLeft" state="frozen"/>
      <selection sqref="A1:L1"/>
      <selection pane="bottomLeft" sqref="A1:L1"/>
    </sheetView>
  </sheetViews>
  <sheetFormatPr defaultColWidth="14.42578125" defaultRowHeight="15" customHeight="1" x14ac:dyDescent="0.25"/>
  <cols>
    <col min="1" max="2" width="2.7109375" style="90" customWidth="1"/>
    <col min="3" max="3" width="12.42578125" style="90" customWidth="1"/>
    <col min="4" max="7" width="6.5703125" style="90" customWidth="1"/>
    <col min="8" max="8" width="11.5703125" style="90" customWidth="1"/>
    <col min="9" max="9" width="6.5703125" style="90" customWidth="1"/>
    <col min="10" max="10" width="8.85546875" style="90" customWidth="1"/>
    <col min="11" max="12" width="13.42578125" style="90" customWidth="1"/>
    <col min="13" max="13" width="9.5703125" style="90" customWidth="1"/>
    <col min="14" max="14" width="8.28515625" style="90" customWidth="1"/>
    <col min="15" max="27" width="8.5703125" style="90" customWidth="1"/>
  </cols>
  <sheetData>
    <row r="1" spans="1:27" ht="18" customHeight="1" x14ac:dyDescent="0.25">
      <c r="A1" s="105" t="s">
        <v>460</v>
      </c>
      <c r="B1" s="105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63"/>
      <c r="N1" s="64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spans="1:27" ht="18" customHeight="1" x14ac:dyDescent="0.25">
      <c r="A2" s="27"/>
      <c r="B2" s="27"/>
      <c r="C2" s="65" t="s">
        <v>461</v>
      </c>
      <c r="D2" s="29" t="s">
        <v>462</v>
      </c>
      <c r="E2" s="29" t="s">
        <v>463</v>
      </c>
      <c r="F2" s="29" t="s">
        <v>464</v>
      </c>
      <c r="G2" s="29" t="s">
        <v>465</v>
      </c>
      <c r="H2" s="29" t="s">
        <v>466</v>
      </c>
      <c r="I2" s="29" t="s">
        <v>467</v>
      </c>
      <c r="J2" s="29" t="s">
        <v>468</v>
      </c>
      <c r="K2" s="30" t="s">
        <v>469</v>
      </c>
      <c r="L2" s="31" t="s">
        <v>470</v>
      </c>
      <c r="M2" s="32" t="s">
        <v>471</v>
      </c>
      <c r="N2" s="25" t="s">
        <v>472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8" customHeight="1" x14ac:dyDescent="0.25">
      <c r="A3" s="27">
        <v>1</v>
      </c>
      <c r="B3" s="27"/>
      <c r="C3" s="8" t="s">
        <v>2</v>
      </c>
      <c r="D3" s="8" t="s">
        <v>526</v>
      </c>
      <c r="E3" s="8">
        <v>2002</v>
      </c>
      <c r="F3" s="8" t="s">
        <v>473</v>
      </c>
      <c r="G3" s="9" t="s">
        <v>485</v>
      </c>
      <c r="H3" s="8">
        <v>114270</v>
      </c>
      <c r="I3" s="8">
        <v>3</v>
      </c>
      <c r="J3" s="8" t="s">
        <v>481</v>
      </c>
      <c r="K3" s="34">
        <v>7900</v>
      </c>
      <c r="L3" s="35">
        <f t="shared" ref="L3:L66" si="0">K3*170</f>
        <v>1343000</v>
      </c>
      <c r="M3" s="66"/>
      <c r="N3" s="25"/>
      <c r="O3" s="21"/>
      <c r="P3" s="8"/>
      <c r="Q3" s="8"/>
      <c r="R3" s="8"/>
      <c r="S3" s="8"/>
      <c r="T3" s="8"/>
      <c r="U3" s="8"/>
      <c r="V3" s="8"/>
      <c r="W3" s="8"/>
      <c r="X3" s="8">
        <v>0</v>
      </c>
      <c r="Y3" s="8" t="s">
        <v>485</v>
      </c>
      <c r="Z3" s="8"/>
      <c r="AA3" s="8"/>
    </row>
    <row r="4" spans="1:27" ht="18" customHeight="1" x14ac:dyDescent="0.25">
      <c r="A4" s="27">
        <v>2</v>
      </c>
      <c r="B4" s="27"/>
      <c r="C4" s="8" t="s">
        <v>3</v>
      </c>
      <c r="D4" s="8" t="s">
        <v>524</v>
      </c>
      <c r="E4" s="8">
        <v>2002</v>
      </c>
      <c r="F4" s="8" t="s">
        <v>474</v>
      </c>
      <c r="G4" s="9" t="s">
        <v>485</v>
      </c>
      <c r="H4" s="8">
        <v>16570</v>
      </c>
      <c r="I4" s="8">
        <v>3</v>
      </c>
      <c r="J4" s="8" t="s">
        <v>487</v>
      </c>
      <c r="K4" s="34">
        <v>10200</v>
      </c>
      <c r="L4" s="35">
        <f t="shared" si="0"/>
        <v>1734000</v>
      </c>
      <c r="M4" s="66"/>
      <c r="N4" s="25"/>
      <c r="O4" s="21"/>
      <c r="P4" s="8"/>
      <c r="Q4" s="8"/>
      <c r="R4" s="8"/>
      <c r="S4" s="8"/>
      <c r="T4" s="8"/>
      <c r="U4" s="8"/>
      <c r="V4" s="8"/>
      <c r="W4" s="8"/>
      <c r="X4" s="8">
        <v>1</v>
      </c>
      <c r="Y4" s="8" t="s">
        <v>489</v>
      </c>
      <c r="Z4" s="8"/>
      <c r="AA4" s="8"/>
    </row>
    <row r="5" spans="1:27" ht="18" customHeight="1" x14ac:dyDescent="0.25">
      <c r="A5" s="27">
        <v>3</v>
      </c>
      <c r="B5" s="27"/>
      <c r="C5" s="8" t="s">
        <v>5</v>
      </c>
      <c r="D5" s="8" t="s">
        <v>510</v>
      </c>
      <c r="E5" s="8">
        <v>1991</v>
      </c>
      <c r="F5" s="8" t="s">
        <v>474</v>
      </c>
      <c r="G5" s="9" t="s">
        <v>485</v>
      </c>
      <c r="H5" s="8">
        <v>16600</v>
      </c>
      <c r="I5" s="8">
        <v>3</v>
      </c>
      <c r="J5" s="8" t="s">
        <v>481</v>
      </c>
      <c r="K5" s="34">
        <v>12000</v>
      </c>
      <c r="L5" s="35">
        <f t="shared" si="0"/>
        <v>2040000</v>
      </c>
      <c r="M5" s="66"/>
      <c r="N5" s="25"/>
      <c r="O5" s="21"/>
      <c r="P5" s="8"/>
      <c r="Q5" s="8"/>
      <c r="R5" s="8"/>
      <c r="S5" s="8"/>
      <c r="T5" s="8"/>
      <c r="U5" s="8"/>
      <c r="V5" s="8"/>
      <c r="W5" s="8"/>
      <c r="X5" s="8">
        <v>2</v>
      </c>
      <c r="Y5" s="8" t="s">
        <v>509</v>
      </c>
      <c r="Z5" s="8"/>
      <c r="AA5" s="8"/>
    </row>
    <row r="6" spans="1:27" ht="18" customHeight="1" x14ac:dyDescent="0.25">
      <c r="A6" s="27">
        <v>4</v>
      </c>
      <c r="B6" s="27"/>
      <c r="C6" s="8" t="s">
        <v>6</v>
      </c>
      <c r="D6" s="8" t="s">
        <v>523</v>
      </c>
      <c r="E6" s="8">
        <v>1986</v>
      </c>
      <c r="F6" s="8" t="s">
        <v>474</v>
      </c>
      <c r="G6" s="9" t="s">
        <v>485</v>
      </c>
      <c r="H6" s="8">
        <v>16800</v>
      </c>
      <c r="I6" s="8">
        <v>3</v>
      </c>
      <c r="J6" s="8" t="s">
        <v>481</v>
      </c>
      <c r="K6" s="34">
        <v>13000</v>
      </c>
      <c r="L6" s="35">
        <f t="shared" si="0"/>
        <v>2210000</v>
      </c>
      <c r="M6" s="66"/>
      <c r="N6" s="25"/>
      <c r="O6" s="21"/>
      <c r="P6" s="8"/>
      <c r="Q6" s="8"/>
      <c r="R6" s="8"/>
      <c r="S6" s="8"/>
      <c r="T6" s="8"/>
      <c r="U6" s="8"/>
      <c r="V6" s="8"/>
      <c r="W6" s="8"/>
      <c r="X6" s="8">
        <v>3</v>
      </c>
      <c r="Y6" s="8" t="s">
        <v>483</v>
      </c>
      <c r="Z6" s="8"/>
      <c r="AA6" s="8"/>
    </row>
    <row r="7" spans="1:27" ht="18" customHeight="1" x14ac:dyDescent="0.25">
      <c r="A7" s="27">
        <v>5</v>
      </c>
      <c r="B7" s="27"/>
      <c r="C7" s="8" t="s">
        <v>7</v>
      </c>
      <c r="D7" s="8" t="s">
        <v>523</v>
      </c>
      <c r="E7" s="8" t="s">
        <v>475</v>
      </c>
      <c r="F7" s="8" t="s">
        <v>474</v>
      </c>
      <c r="G7" s="9" t="s">
        <v>506</v>
      </c>
      <c r="H7" s="8">
        <v>116618</v>
      </c>
      <c r="I7" s="8">
        <v>3</v>
      </c>
      <c r="J7" s="8" t="s">
        <v>486</v>
      </c>
      <c r="K7" s="34">
        <v>40000</v>
      </c>
      <c r="L7" s="35">
        <f t="shared" si="0"/>
        <v>6800000</v>
      </c>
      <c r="M7" s="66"/>
      <c r="N7" s="25"/>
      <c r="O7" s="21"/>
      <c r="P7" s="8"/>
      <c r="Q7" s="8"/>
      <c r="R7" s="8"/>
      <c r="S7" s="8"/>
      <c r="T7" s="8"/>
      <c r="U7" s="8"/>
      <c r="V7" s="8"/>
      <c r="W7" s="8"/>
      <c r="X7" s="8">
        <v>4</v>
      </c>
      <c r="Y7" s="8" t="s">
        <v>478</v>
      </c>
      <c r="Z7" s="8"/>
      <c r="AA7" s="8"/>
    </row>
    <row r="8" spans="1:27" ht="18" customHeight="1" x14ac:dyDescent="0.25">
      <c r="A8" s="27">
        <v>6</v>
      </c>
      <c r="B8" s="27"/>
      <c r="C8" s="8" t="s">
        <v>8</v>
      </c>
      <c r="D8" s="8" t="s">
        <v>523</v>
      </c>
      <c r="E8" s="8" t="s">
        <v>475</v>
      </c>
      <c r="F8" s="8" t="s">
        <v>474</v>
      </c>
      <c r="G8" s="9" t="s">
        <v>506</v>
      </c>
      <c r="H8" s="8">
        <v>116618</v>
      </c>
      <c r="I8" s="8">
        <v>3</v>
      </c>
      <c r="J8" s="8" t="s">
        <v>492</v>
      </c>
      <c r="K8" s="34">
        <v>40000</v>
      </c>
      <c r="L8" s="35">
        <f t="shared" si="0"/>
        <v>6800000</v>
      </c>
      <c r="M8" s="66"/>
      <c r="N8" s="25"/>
      <c r="O8" s="21"/>
      <c r="P8" s="8"/>
      <c r="Q8" s="8"/>
      <c r="R8" s="8"/>
      <c r="S8" s="8"/>
      <c r="T8" s="8"/>
      <c r="U8" s="8"/>
      <c r="V8" s="8"/>
      <c r="W8" s="8"/>
      <c r="X8" s="8">
        <v>5</v>
      </c>
      <c r="Y8" s="8" t="s">
        <v>520</v>
      </c>
      <c r="Z8" s="8"/>
      <c r="AA8" s="8"/>
    </row>
    <row r="9" spans="1:27" ht="18" customHeight="1" x14ac:dyDescent="0.25">
      <c r="A9" s="27">
        <v>7</v>
      </c>
      <c r="B9" s="27"/>
      <c r="C9" s="8" t="s">
        <v>10</v>
      </c>
      <c r="D9" s="8" t="s">
        <v>511</v>
      </c>
      <c r="E9" s="8" t="s">
        <v>475</v>
      </c>
      <c r="F9" s="8" t="s">
        <v>473</v>
      </c>
      <c r="G9" s="9" t="s">
        <v>520</v>
      </c>
      <c r="H9" s="8">
        <v>118135</v>
      </c>
      <c r="I9" s="8" t="s">
        <v>521</v>
      </c>
      <c r="J9" s="8" t="s">
        <v>529</v>
      </c>
      <c r="K9" s="34">
        <v>24500</v>
      </c>
      <c r="L9" s="35">
        <f t="shared" si="0"/>
        <v>4165000</v>
      </c>
      <c r="M9" s="66"/>
      <c r="N9" s="25"/>
      <c r="O9" s="21"/>
      <c r="P9" s="8"/>
      <c r="Q9" s="8"/>
      <c r="R9" s="8"/>
      <c r="S9" s="8"/>
      <c r="T9" s="8"/>
      <c r="U9" s="8"/>
      <c r="V9" s="8"/>
      <c r="W9" s="8"/>
      <c r="X9" s="8">
        <v>6</v>
      </c>
      <c r="Y9" s="8" t="s">
        <v>530</v>
      </c>
      <c r="Z9" s="8"/>
      <c r="AA9" s="8"/>
    </row>
    <row r="10" spans="1:27" ht="18" customHeight="1" x14ac:dyDescent="0.25">
      <c r="A10" s="27">
        <v>8</v>
      </c>
      <c r="B10" s="27"/>
      <c r="C10" s="21" t="s">
        <v>11</v>
      </c>
      <c r="D10" s="8" t="s">
        <v>519</v>
      </c>
      <c r="E10" s="8" t="s">
        <v>475</v>
      </c>
      <c r="F10" s="8" t="s">
        <v>476</v>
      </c>
      <c r="G10" s="9" t="s">
        <v>520</v>
      </c>
      <c r="H10" s="8">
        <v>326135</v>
      </c>
      <c r="I10" s="8" t="s">
        <v>521</v>
      </c>
      <c r="J10" s="8" t="s">
        <v>479</v>
      </c>
      <c r="K10" s="34">
        <v>38000</v>
      </c>
      <c r="L10" s="35">
        <f t="shared" si="0"/>
        <v>6460000</v>
      </c>
      <c r="M10" s="66"/>
      <c r="N10" s="25"/>
      <c r="O10" s="21"/>
      <c r="P10" s="8"/>
      <c r="Q10" s="8"/>
      <c r="R10" s="8"/>
      <c r="S10" s="8"/>
      <c r="T10" s="8"/>
      <c r="U10" s="8"/>
      <c r="V10" s="8"/>
      <c r="W10" s="8"/>
      <c r="X10" s="8">
        <v>7</v>
      </c>
      <c r="Y10" s="8" t="s">
        <v>531</v>
      </c>
      <c r="Z10" s="8"/>
      <c r="AA10" s="8"/>
    </row>
    <row r="11" spans="1:27" ht="18" customHeight="1" x14ac:dyDescent="0.25">
      <c r="A11" s="27">
        <v>9</v>
      </c>
      <c r="B11" s="27"/>
      <c r="C11" s="8" t="s">
        <v>12</v>
      </c>
      <c r="D11" s="8" t="s">
        <v>519</v>
      </c>
      <c r="E11" s="8" t="s">
        <v>475</v>
      </c>
      <c r="F11" s="8" t="s">
        <v>476</v>
      </c>
      <c r="G11" s="9" t="s">
        <v>520</v>
      </c>
      <c r="H11" s="8">
        <v>326135</v>
      </c>
      <c r="I11" s="8" t="s">
        <v>521</v>
      </c>
      <c r="J11" s="8" t="s">
        <v>479</v>
      </c>
      <c r="K11" s="34">
        <v>38000</v>
      </c>
      <c r="L11" s="35">
        <f t="shared" si="0"/>
        <v>6460000</v>
      </c>
      <c r="M11" s="66"/>
      <c r="N11" s="25"/>
      <c r="O11" s="21"/>
      <c r="P11" s="8"/>
      <c r="Q11" s="8"/>
      <c r="R11" s="8"/>
      <c r="S11" s="8"/>
      <c r="T11" s="8"/>
      <c r="U11" s="8"/>
      <c r="V11" s="8"/>
      <c r="W11" s="8"/>
      <c r="X11" s="8">
        <v>8</v>
      </c>
      <c r="Y11" s="8" t="s">
        <v>506</v>
      </c>
      <c r="Z11" s="8"/>
      <c r="AA11" s="8"/>
    </row>
    <row r="12" spans="1:27" ht="18" customHeight="1" x14ac:dyDescent="0.25">
      <c r="A12" s="27">
        <v>10</v>
      </c>
      <c r="B12" s="27"/>
      <c r="C12" s="8" t="s">
        <v>13</v>
      </c>
      <c r="D12" s="8" t="s">
        <v>519</v>
      </c>
      <c r="E12" s="8" t="s">
        <v>475</v>
      </c>
      <c r="F12" s="8" t="s">
        <v>476</v>
      </c>
      <c r="G12" s="9" t="s">
        <v>520</v>
      </c>
      <c r="H12" s="8">
        <v>326135</v>
      </c>
      <c r="I12" s="8" t="s">
        <v>521</v>
      </c>
      <c r="J12" s="8" t="s">
        <v>479</v>
      </c>
      <c r="K12" s="34">
        <v>38000</v>
      </c>
      <c r="L12" s="35">
        <f t="shared" si="0"/>
        <v>6460000</v>
      </c>
      <c r="M12" s="66"/>
      <c r="N12" s="25"/>
      <c r="O12" s="21"/>
      <c r="P12" s="8"/>
      <c r="Q12" s="8"/>
      <c r="R12" s="8"/>
      <c r="S12" s="8"/>
      <c r="T12" s="8"/>
      <c r="U12" s="8"/>
      <c r="V12" s="8"/>
      <c r="W12" s="8"/>
      <c r="X12" s="8">
        <v>9</v>
      </c>
      <c r="Y12" s="8" t="s">
        <v>495</v>
      </c>
      <c r="Z12" s="8"/>
      <c r="AA12" s="8"/>
    </row>
    <row r="13" spans="1:27" ht="18" customHeight="1" x14ac:dyDescent="0.25">
      <c r="A13" s="27">
        <v>11</v>
      </c>
      <c r="B13" s="27"/>
      <c r="C13" s="8" t="s">
        <v>14</v>
      </c>
      <c r="D13" s="8" t="s">
        <v>519</v>
      </c>
      <c r="E13" s="8" t="s">
        <v>475</v>
      </c>
      <c r="F13" s="8" t="s">
        <v>476</v>
      </c>
      <c r="G13" s="9" t="s">
        <v>506</v>
      </c>
      <c r="H13" s="8">
        <v>326138</v>
      </c>
      <c r="I13" s="8" t="s">
        <v>521</v>
      </c>
      <c r="J13" s="8" t="s">
        <v>487</v>
      </c>
      <c r="K13" s="34">
        <v>35000</v>
      </c>
      <c r="L13" s="35">
        <f t="shared" si="0"/>
        <v>5950000</v>
      </c>
      <c r="M13" s="66"/>
      <c r="N13" s="25"/>
      <c r="O13" s="21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ht="18" customHeight="1" x14ac:dyDescent="0.25">
      <c r="A14" s="27">
        <v>12</v>
      </c>
      <c r="B14" s="27"/>
      <c r="C14" s="8" t="s">
        <v>15</v>
      </c>
      <c r="D14" s="8" t="s">
        <v>519</v>
      </c>
      <c r="E14" s="8" t="s">
        <v>475</v>
      </c>
      <c r="F14" s="8" t="s">
        <v>476</v>
      </c>
      <c r="G14" s="9" t="s">
        <v>506</v>
      </c>
      <c r="H14" s="8">
        <v>326138</v>
      </c>
      <c r="I14" s="8" t="s">
        <v>521</v>
      </c>
      <c r="J14" s="8" t="s">
        <v>487</v>
      </c>
      <c r="K14" s="34">
        <v>35000</v>
      </c>
      <c r="L14" s="35">
        <f t="shared" si="0"/>
        <v>5950000</v>
      </c>
      <c r="M14" s="66"/>
      <c r="N14" s="25"/>
      <c r="O14" s="21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ht="18" customHeight="1" x14ac:dyDescent="0.25">
      <c r="A15" s="27">
        <v>13</v>
      </c>
      <c r="B15" s="27"/>
      <c r="C15" s="9" t="s">
        <v>16</v>
      </c>
      <c r="D15" s="8" t="s">
        <v>516</v>
      </c>
      <c r="E15" s="8">
        <v>1993</v>
      </c>
      <c r="F15" s="8" t="s">
        <v>474</v>
      </c>
      <c r="G15" s="9" t="s">
        <v>506</v>
      </c>
      <c r="H15" s="8">
        <v>16528</v>
      </c>
      <c r="I15" s="8">
        <v>3</v>
      </c>
      <c r="J15" s="8" t="s">
        <v>479</v>
      </c>
      <c r="K15" s="34">
        <v>52000</v>
      </c>
      <c r="L15" s="35">
        <f t="shared" si="0"/>
        <v>8840000</v>
      </c>
      <c r="M15" s="66"/>
      <c r="N15" s="25"/>
      <c r="O15" s="21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18" customHeight="1" x14ac:dyDescent="0.25">
      <c r="A16" s="27">
        <v>14</v>
      </c>
      <c r="B16" s="27"/>
      <c r="C16" s="67" t="s">
        <v>17</v>
      </c>
      <c r="D16" s="8" t="s">
        <v>516</v>
      </c>
      <c r="E16" s="8">
        <v>1995</v>
      </c>
      <c r="F16" s="8" t="s">
        <v>474</v>
      </c>
      <c r="G16" s="9" t="s">
        <v>506</v>
      </c>
      <c r="H16" s="8">
        <v>16528</v>
      </c>
      <c r="I16" s="8">
        <v>3</v>
      </c>
      <c r="J16" s="8" t="s">
        <v>481</v>
      </c>
      <c r="K16" s="34">
        <v>50000</v>
      </c>
      <c r="L16" s="35">
        <f t="shared" si="0"/>
        <v>8500000</v>
      </c>
      <c r="M16" s="66"/>
      <c r="N16" s="25"/>
      <c r="O16" s="21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18" customHeight="1" x14ac:dyDescent="0.25">
      <c r="A17" s="27">
        <v>15</v>
      </c>
      <c r="B17" s="27"/>
      <c r="C17" s="8" t="s">
        <v>18</v>
      </c>
      <c r="D17" s="8" t="s">
        <v>516</v>
      </c>
      <c r="E17" s="8">
        <v>2004</v>
      </c>
      <c r="F17" s="8" t="s">
        <v>474</v>
      </c>
      <c r="G17" s="9" t="s">
        <v>485</v>
      </c>
      <c r="H17" s="8">
        <v>116520</v>
      </c>
      <c r="I17" s="8">
        <v>3</v>
      </c>
      <c r="J17" s="8" t="s">
        <v>487</v>
      </c>
      <c r="K17" s="34">
        <v>27800</v>
      </c>
      <c r="L17" s="35">
        <f t="shared" si="0"/>
        <v>4726000</v>
      </c>
      <c r="M17" s="66"/>
      <c r="N17" s="25"/>
      <c r="O17" s="21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ht="18" customHeight="1" x14ac:dyDescent="0.25">
      <c r="A18" s="27">
        <v>16</v>
      </c>
      <c r="B18" s="27"/>
      <c r="C18" s="67" t="s">
        <v>19</v>
      </c>
      <c r="D18" s="8" t="s">
        <v>511</v>
      </c>
      <c r="E18" s="8">
        <v>2001</v>
      </c>
      <c r="F18" s="8" t="s">
        <v>473</v>
      </c>
      <c r="G18" s="9" t="s">
        <v>495</v>
      </c>
      <c r="H18" s="8">
        <v>118239</v>
      </c>
      <c r="I18" s="8">
        <v>3</v>
      </c>
      <c r="J18" s="8" t="s">
        <v>488</v>
      </c>
      <c r="K18" s="34">
        <v>32000</v>
      </c>
      <c r="L18" s="35">
        <f t="shared" si="0"/>
        <v>5440000</v>
      </c>
      <c r="M18" s="66"/>
      <c r="N18" s="25"/>
      <c r="O18" s="21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8" customHeight="1" x14ac:dyDescent="0.25">
      <c r="A19" s="27">
        <v>17</v>
      </c>
      <c r="B19" s="27"/>
      <c r="C19" s="8" t="s">
        <v>20</v>
      </c>
      <c r="D19" s="8" t="s">
        <v>516</v>
      </c>
      <c r="E19" s="8">
        <v>2009</v>
      </c>
      <c r="F19" s="8" t="s">
        <v>474</v>
      </c>
      <c r="G19" s="9" t="s">
        <v>485</v>
      </c>
      <c r="H19" s="8">
        <v>116520</v>
      </c>
      <c r="I19" s="8">
        <v>3</v>
      </c>
      <c r="J19" s="8" t="s">
        <v>481</v>
      </c>
      <c r="K19" s="34">
        <v>27500</v>
      </c>
      <c r="L19" s="35">
        <f t="shared" si="0"/>
        <v>4675000</v>
      </c>
      <c r="M19" s="66"/>
      <c r="N19" s="25"/>
      <c r="O19" s="21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ht="18" customHeight="1" x14ac:dyDescent="0.25">
      <c r="A20" s="27">
        <v>18</v>
      </c>
      <c r="B20" s="27"/>
      <c r="C20" s="8" t="s">
        <v>21</v>
      </c>
      <c r="D20" s="8" t="s">
        <v>516</v>
      </c>
      <c r="E20" s="8">
        <v>2004</v>
      </c>
      <c r="F20" s="8" t="s">
        <v>474</v>
      </c>
      <c r="G20" s="9" t="s">
        <v>485</v>
      </c>
      <c r="H20" s="8">
        <v>116520</v>
      </c>
      <c r="I20" s="8">
        <v>3</v>
      </c>
      <c r="J20" s="8" t="s">
        <v>490</v>
      </c>
      <c r="K20" s="34">
        <v>28500</v>
      </c>
      <c r="L20" s="35">
        <f t="shared" si="0"/>
        <v>4845000</v>
      </c>
      <c r="M20" s="66"/>
      <c r="N20" s="25"/>
      <c r="O20" s="21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ht="18" customHeight="1" x14ac:dyDescent="0.25">
      <c r="A21" s="27">
        <v>19</v>
      </c>
      <c r="B21" s="27"/>
      <c r="C21" s="21" t="s">
        <v>23</v>
      </c>
      <c r="D21" s="8" t="s">
        <v>511</v>
      </c>
      <c r="E21" s="8">
        <v>2007</v>
      </c>
      <c r="F21" s="8" t="s">
        <v>473</v>
      </c>
      <c r="G21" s="9" t="s">
        <v>506</v>
      </c>
      <c r="H21" s="8">
        <v>118238</v>
      </c>
      <c r="I21" s="8" t="s">
        <v>522</v>
      </c>
      <c r="J21" s="8" t="s">
        <v>517</v>
      </c>
      <c r="K21" s="34">
        <v>29000</v>
      </c>
      <c r="L21" s="35">
        <f t="shared" si="0"/>
        <v>4930000</v>
      </c>
      <c r="M21" s="66"/>
      <c r="N21" s="25"/>
      <c r="O21" s="21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ht="18" customHeight="1" x14ac:dyDescent="0.25">
      <c r="A22" s="27">
        <v>20</v>
      </c>
      <c r="B22" s="27"/>
      <c r="C22" s="9" t="s">
        <v>22</v>
      </c>
      <c r="D22" s="8" t="s">
        <v>511</v>
      </c>
      <c r="E22" s="8">
        <v>2003</v>
      </c>
      <c r="F22" s="8" t="s">
        <v>474</v>
      </c>
      <c r="G22" s="9" t="s">
        <v>485</v>
      </c>
      <c r="H22" s="8">
        <v>116520</v>
      </c>
      <c r="I22" s="8">
        <v>3</v>
      </c>
      <c r="J22" s="8" t="s">
        <v>487</v>
      </c>
      <c r="K22" s="34">
        <v>27500</v>
      </c>
      <c r="L22" s="35">
        <f t="shared" si="0"/>
        <v>4675000</v>
      </c>
      <c r="M22" s="66"/>
      <c r="N22" s="25"/>
      <c r="O22" s="21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18" customHeight="1" x14ac:dyDescent="0.25">
      <c r="A23" s="27">
        <v>21</v>
      </c>
      <c r="B23" s="27"/>
      <c r="C23" s="9" t="s">
        <v>24</v>
      </c>
      <c r="D23" s="8" t="s">
        <v>511</v>
      </c>
      <c r="E23" s="6">
        <v>2010</v>
      </c>
      <c r="F23" s="8" t="s">
        <v>474</v>
      </c>
      <c r="G23" s="9" t="s">
        <v>485</v>
      </c>
      <c r="H23" s="8">
        <v>116520</v>
      </c>
      <c r="I23" s="8">
        <v>3</v>
      </c>
      <c r="J23" s="8" t="s">
        <v>487</v>
      </c>
      <c r="K23" s="34">
        <v>27500</v>
      </c>
      <c r="L23" s="35">
        <f t="shared" si="0"/>
        <v>4675000</v>
      </c>
      <c r="M23" s="66"/>
      <c r="N23" s="25"/>
      <c r="O23" s="21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ht="18" customHeight="1" x14ac:dyDescent="0.25">
      <c r="A24" s="27">
        <v>22</v>
      </c>
      <c r="B24" s="27"/>
      <c r="C24" s="9" t="s">
        <v>25</v>
      </c>
      <c r="D24" s="8" t="s">
        <v>511</v>
      </c>
      <c r="E24" s="6">
        <v>2005</v>
      </c>
      <c r="F24" s="8" t="s">
        <v>474</v>
      </c>
      <c r="G24" s="9" t="s">
        <v>485</v>
      </c>
      <c r="H24" s="8">
        <v>116520</v>
      </c>
      <c r="I24" s="8">
        <v>3</v>
      </c>
      <c r="J24" s="8" t="s">
        <v>479</v>
      </c>
      <c r="K24" s="34">
        <v>28500</v>
      </c>
      <c r="L24" s="35">
        <f t="shared" si="0"/>
        <v>4845000</v>
      </c>
      <c r="M24" s="66"/>
      <c r="N24" s="25"/>
      <c r="O24" s="21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ht="18" customHeight="1" x14ac:dyDescent="0.25">
      <c r="A25" s="27">
        <v>23</v>
      </c>
      <c r="B25" s="27"/>
      <c r="C25" s="9" t="s">
        <v>26</v>
      </c>
      <c r="D25" s="8" t="s">
        <v>523</v>
      </c>
      <c r="E25" s="6">
        <v>2018</v>
      </c>
      <c r="F25" s="8" t="s">
        <v>474</v>
      </c>
      <c r="G25" s="9" t="s">
        <v>485</v>
      </c>
      <c r="H25" s="8">
        <v>114060</v>
      </c>
      <c r="I25" s="8">
        <v>3</v>
      </c>
      <c r="J25" s="8" t="s">
        <v>487</v>
      </c>
      <c r="K25" s="34">
        <v>13400</v>
      </c>
      <c r="L25" s="35">
        <f t="shared" si="0"/>
        <v>2278000</v>
      </c>
      <c r="M25" s="66"/>
      <c r="N25" s="25"/>
      <c r="O25" s="21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18" customHeight="1" x14ac:dyDescent="0.25">
      <c r="A26" s="27">
        <v>24</v>
      </c>
      <c r="B26" s="27"/>
      <c r="C26" s="9" t="s">
        <v>27</v>
      </c>
      <c r="D26" s="8" t="s">
        <v>507</v>
      </c>
      <c r="E26" s="8">
        <v>2001</v>
      </c>
      <c r="F26" s="8" t="s">
        <v>474</v>
      </c>
      <c r="G26" s="9" t="s">
        <v>485</v>
      </c>
      <c r="H26" s="8">
        <v>16710</v>
      </c>
      <c r="I26" s="8">
        <v>3</v>
      </c>
      <c r="J26" s="8" t="s">
        <v>487</v>
      </c>
      <c r="K26" s="34">
        <v>13900</v>
      </c>
      <c r="L26" s="35">
        <f t="shared" si="0"/>
        <v>2363000</v>
      </c>
      <c r="M26" s="66"/>
      <c r="N26" s="25"/>
      <c r="O26" s="21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18" customHeight="1" x14ac:dyDescent="0.25">
      <c r="A27" s="27">
        <v>25</v>
      </c>
      <c r="B27" s="27"/>
      <c r="C27" s="9" t="s">
        <v>28</v>
      </c>
      <c r="D27" s="8" t="s">
        <v>507</v>
      </c>
      <c r="E27" s="8">
        <v>2002</v>
      </c>
      <c r="F27" s="8" t="s">
        <v>474</v>
      </c>
      <c r="G27" s="9" t="s">
        <v>485</v>
      </c>
      <c r="H27" s="8">
        <v>16710</v>
      </c>
      <c r="I27" s="8">
        <v>3</v>
      </c>
      <c r="J27" s="8" t="s">
        <v>487</v>
      </c>
      <c r="K27" s="34">
        <v>13900</v>
      </c>
      <c r="L27" s="35">
        <f t="shared" si="0"/>
        <v>2363000</v>
      </c>
      <c r="M27" s="66"/>
      <c r="N27" s="25"/>
      <c r="O27" s="21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18" customHeight="1" x14ac:dyDescent="0.25">
      <c r="A28" s="27">
        <v>26</v>
      </c>
      <c r="B28" s="27"/>
      <c r="C28" s="9" t="s">
        <v>29</v>
      </c>
      <c r="D28" s="8" t="s">
        <v>511</v>
      </c>
      <c r="E28" s="8">
        <v>2000</v>
      </c>
      <c r="F28" s="8" t="s">
        <v>473</v>
      </c>
      <c r="G28" s="9" t="s">
        <v>495</v>
      </c>
      <c r="H28" s="8">
        <v>118239</v>
      </c>
      <c r="I28" s="8">
        <v>3</v>
      </c>
      <c r="J28" s="8" t="s">
        <v>488</v>
      </c>
      <c r="K28" s="34">
        <v>32000</v>
      </c>
      <c r="L28" s="35">
        <f t="shared" si="0"/>
        <v>5440000</v>
      </c>
      <c r="M28" s="66"/>
      <c r="N28" s="25"/>
      <c r="O28" s="21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18" customHeight="1" x14ac:dyDescent="0.25">
      <c r="A29" s="27">
        <v>27</v>
      </c>
      <c r="B29" s="27"/>
      <c r="C29" s="9" t="s">
        <v>30</v>
      </c>
      <c r="D29" s="8" t="s">
        <v>511</v>
      </c>
      <c r="E29" s="8">
        <v>1995</v>
      </c>
      <c r="F29" s="8" t="s">
        <v>473</v>
      </c>
      <c r="G29" s="9" t="s">
        <v>530</v>
      </c>
      <c r="H29" s="8">
        <v>18346</v>
      </c>
      <c r="I29" s="8">
        <v>3</v>
      </c>
      <c r="J29" s="8" t="s">
        <v>488</v>
      </c>
      <c r="K29" s="34">
        <v>34000</v>
      </c>
      <c r="L29" s="35">
        <f t="shared" si="0"/>
        <v>5780000</v>
      </c>
      <c r="M29" s="66"/>
      <c r="N29" s="25"/>
      <c r="O29" s="21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18" customHeight="1" x14ac:dyDescent="0.25">
      <c r="A30" s="27">
        <v>28</v>
      </c>
      <c r="B30" s="27"/>
      <c r="C30" s="9" t="s">
        <v>31</v>
      </c>
      <c r="D30" s="8" t="s">
        <v>511</v>
      </c>
      <c r="E30" s="8">
        <v>2000</v>
      </c>
      <c r="F30" s="8" t="s">
        <v>473</v>
      </c>
      <c r="G30" s="9" t="s">
        <v>530</v>
      </c>
      <c r="H30" s="8">
        <v>118206</v>
      </c>
      <c r="I30" s="8">
        <v>3</v>
      </c>
      <c r="J30" s="8" t="s">
        <v>532</v>
      </c>
      <c r="K30" s="34">
        <v>36000</v>
      </c>
      <c r="L30" s="35">
        <f t="shared" si="0"/>
        <v>6120000</v>
      </c>
      <c r="M30" s="66"/>
      <c r="N30" s="25"/>
      <c r="O30" s="21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ht="18" customHeight="1" x14ac:dyDescent="0.25">
      <c r="A31" s="27">
        <v>29</v>
      </c>
      <c r="B31" s="27"/>
      <c r="C31" s="15" t="s">
        <v>34</v>
      </c>
      <c r="D31" s="8" t="s">
        <v>511</v>
      </c>
      <c r="E31" s="8">
        <v>1999</v>
      </c>
      <c r="F31" s="8" t="s">
        <v>473</v>
      </c>
      <c r="G31" s="9" t="s">
        <v>495</v>
      </c>
      <c r="H31" s="8">
        <v>18239</v>
      </c>
      <c r="I31" s="8">
        <v>3</v>
      </c>
      <c r="J31" s="8" t="s">
        <v>488</v>
      </c>
      <c r="K31" s="34">
        <v>23500</v>
      </c>
      <c r="L31" s="35">
        <f t="shared" si="0"/>
        <v>3995000</v>
      </c>
      <c r="M31" s="66"/>
      <c r="N31" s="25"/>
      <c r="O31" s="21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18" customHeight="1" x14ac:dyDescent="0.25">
      <c r="A32" s="27">
        <v>30</v>
      </c>
      <c r="B32" s="27"/>
      <c r="C32" s="15" t="s">
        <v>36</v>
      </c>
      <c r="D32" s="8" t="s">
        <v>511</v>
      </c>
      <c r="E32" s="8">
        <v>2182</v>
      </c>
      <c r="F32" s="8" t="s">
        <v>477</v>
      </c>
      <c r="G32" s="9" t="s">
        <v>495</v>
      </c>
      <c r="H32" s="8">
        <v>218239</v>
      </c>
      <c r="I32" s="8">
        <v>3</v>
      </c>
      <c r="J32" s="8" t="s">
        <v>481</v>
      </c>
      <c r="K32" s="34">
        <v>40000</v>
      </c>
      <c r="L32" s="35">
        <f t="shared" si="0"/>
        <v>6800000</v>
      </c>
      <c r="M32" s="66"/>
      <c r="N32" s="25"/>
      <c r="O32" s="21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18" customHeight="1" x14ac:dyDescent="0.25">
      <c r="A33" s="27">
        <v>31</v>
      </c>
      <c r="B33" s="27"/>
      <c r="C33" s="68" t="s">
        <v>32</v>
      </c>
      <c r="D33" s="8" t="s">
        <v>511</v>
      </c>
      <c r="E33" s="8">
        <v>1993</v>
      </c>
      <c r="F33" s="8" t="s">
        <v>473</v>
      </c>
      <c r="G33" s="9" t="s">
        <v>495</v>
      </c>
      <c r="H33" s="8">
        <v>18239</v>
      </c>
      <c r="I33" s="8">
        <v>3</v>
      </c>
      <c r="J33" s="8" t="s">
        <v>488</v>
      </c>
      <c r="K33" s="34">
        <v>24200</v>
      </c>
      <c r="L33" s="35">
        <f t="shared" si="0"/>
        <v>4114000</v>
      </c>
      <c r="M33" s="66"/>
      <c r="N33" s="25"/>
      <c r="O33" s="21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ht="18" customHeight="1" x14ac:dyDescent="0.25">
      <c r="A34" s="27">
        <v>32</v>
      </c>
      <c r="B34" s="27"/>
      <c r="C34" s="9" t="s">
        <v>33</v>
      </c>
      <c r="D34" s="8" t="s">
        <v>507</v>
      </c>
      <c r="E34" s="6">
        <v>2005</v>
      </c>
      <c r="F34" s="8" t="s">
        <v>474</v>
      </c>
      <c r="G34" s="9" t="s">
        <v>485</v>
      </c>
      <c r="H34" s="8">
        <v>16710</v>
      </c>
      <c r="I34" s="8">
        <v>3</v>
      </c>
      <c r="J34" s="8" t="s">
        <v>481</v>
      </c>
      <c r="K34" s="34">
        <v>13500</v>
      </c>
      <c r="L34" s="35">
        <f t="shared" si="0"/>
        <v>2295000</v>
      </c>
      <c r="M34" s="66"/>
      <c r="N34" s="25"/>
      <c r="O34" s="21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ht="18" customHeight="1" x14ac:dyDescent="0.25">
      <c r="A35" s="27">
        <v>33</v>
      </c>
      <c r="B35" s="27"/>
      <c r="C35" s="9" t="s">
        <v>35</v>
      </c>
      <c r="D35" s="8" t="s">
        <v>507</v>
      </c>
      <c r="E35" s="6">
        <v>2002</v>
      </c>
      <c r="F35" s="8" t="s">
        <v>474</v>
      </c>
      <c r="G35" s="9" t="s">
        <v>485</v>
      </c>
      <c r="H35" s="8">
        <v>16710</v>
      </c>
      <c r="I35" s="8">
        <v>3</v>
      </c>
      <c r="J35" s="8" t="s">
        <v>481</v>
      </c>
      <c r="K35" s="34">
        <v>13500</v>
      </c>
      <c r="L35" s="35">
        <f t="shared" si="0"/>
        <v>2295000</v>
      </c>
      <c r="M35" s="66"/>
      <c r="N35" s="25"/>
      <c r="O35" s="21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ht="18" customHeight="1" x14ac:dyDescent="0.25">
      <c r="A36" s="27">
        <v>34</v>
      </c>
      <c r="B36" s="27"/>
      <c r="C36" s="9" t="s">
        <v>37</v>
      </c>
      <c r="D36" s="8" t="s">
        <v>507</v>
      </c>
      <c r="E36" s="8">
        <v>2001</v>
      </c>
      <c r="F36" s="8" t="s">
        <v>474</v>
      </c>
      <c r="G36" s="9" t="s">
        <v>485</v>
      </c>
      <c r="H36" s="8">
        <v>16710</v>
      </c>
      <c r="I36" s="8">
        <v>3</v>
      </c>
      <c r="J36" s="8" t="s">
        <v>481</v>
      </c>
      <c r="K36" s="34">
        <v>13500</v>
      </c>
      <c r="L36" s="35">
        <f t="shared" si="0"/>
        <v>2295000</v>
      </c>
      <c r="M36" s="66"/>
      <c r="N36" s="25"/>
      <c r="O36" s="21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ht="18" customHeight="1" x14ac:dyDescent="0.25">
      <c r="A37" s="27">
        <v>35</v>
      </c>
      <c r="B37" s="27"/>
      <c r="C37" s="9" t="s">
        <v>38</v>
      </c>
      <c r="D37" s="8" t="s">
        <v>507</v>
      </c>
      <c r="E37" s="8">
        <v>1996</v>
      </c>
      <c r="F37" s="8" t="s">
        <v>474</v>
      </c>
      <c r="G37" s="9" t="s">
        <v>485</v>
      </c>
      <c r="H37" s="8">
        <v>16700</v>
      </c>
      <c r="I37" s="8">
        <v>3</v>
      </c>
      <c r="J37" s="8" t="s">
        <v>481</v>
      </c>
      <c r="K37" s="34">
        <v>13500</v>
      </c>
      <c r="L37" s="35">
        <f t="shared" si="0"/>
        <v>2295000</v>
      </c>
      <c r="M37" s="66"/>
      <c r="N37" s="25"/>
      <c r="O37" s="21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18" customHeight="1" x14ac:dyDescent="0.25">
      <c r="A38" s="27">
        <v>36</v>
      </c>
      <c r="B38" s="27"/>
      <c r="C38" s="9" t="s">
        <v>39</v>
      </c>
      <c r="D38" s="8" t="s">
        <v>507</v>
      </c>
      <c r="E38" s="8">
        <v>1991</v>
      </c>
      <c r="F38" s="8" t="s">
        <v>474</v>
      </c>
      <c r="G38" s="9" t="s">
        <v>485</v>
      </c>
      <c r="H38" s="8">
        <v>16700</v>
      </c>
      <c r="I38" s="8">
        <v>3</v>
      </c>
      <c r="J38" s="8" t="s">
        <v>481</v>
      </c>
      <c r="K38" s="34">
        <v>13500</v>
      </c>
      <c r="L38" s="35">
        <f t="shared" si="0"/>
        <v>2295000</v>
      </c>
      <c r="M38" s="66"/>
      <c r="N38" s="25"/>
      <c r="O38" s="21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ht="18" customHeight="1" x14ac:dyDescent="0.25">
      <c r="A39" s="27">
        <v>37</v>
      </c>
      <c r="B39" s="27"/>
      <c r="C39" s="9" t="s">
        <v>40</v>
      </c>
      <c r="D39" s="8" t="s">
        <v>507</v>
      </c>
      <c r="E39" s="8">
        <v>1997</v>
      </c>
      <c r="F39" s="8" t="s">
        <v>474</v>
      </c>
      <c r="G39" s="9" t="s">
        <v>485</v>
      </c>
      <c r="H39" s="8">
        <v>16700</v>
      </c>
      <c r="I39" s="8">
        <v>3</v>
      </c>
      <c r="J39" s="8" t="s">
        <v>487</v>
      </c>
      <c r="K39" s="34">
        <v>13900</v>
      </c>
      <c r="L39" s="35">
        <f t="shared" si="0"/>
        <v>2363000</v>
      </c>
      <c r="M39" s="66"/>
      <c r="N39" s="25"/>
      <c r="O39" s="21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ht="18" customHeight="1" x14ac:dyDescent="0.25">
      <c r="A40" s="27">
        <v>38</v>
      </c>
      <c r="B40" s="27"/>
      <c r="C40" s="9" t="s">
        <v>41</v>
      </c>
      <c r="D40" s="8" t="s">
        <v>516</v>
      </c>
      <c r="E40" s="8">
        <v>2004</v>
      </c>
      <c r="F40" s="8" t="s">
        <v>474</v>
      </c>
      <c r="G40" s="9" t="s">
        <v>495</v>
      </c>
      <c r="H40" s="8">
        <v>116509</v>
      </c>
      <c r="I40" s="8">
        <v>3</v>
      </c>
      <c r="J40" s="8" t="s">
        <v>529</v>
      </c>
      <c r="K40" s="34">
        <v>45000</v>
      </c>
      <c r="L40" s="35">
        <f t="shared" si="0"/>
        <v>7650000</v>
      </c>
      <c r="M40" s="66"/>
      <c r="N40" s="25"/>
      <c r="O40" s="21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ht="18" customHeight="1" x14ac:dyDescent="0.25">
      <c r="A41" s="27">
        <v>39</v>
      </c>
      <c r="B41" s="27"/>
      <c r="C41" s="9" t="s">
        <v>42</v>
      </c>
      <c r="D41" s="8" t="s">
        <v>523</v>
      </c>
      <c r="E41" s="8">
        <v>1995</v>
      </c>
      <c r="F41" s="8" t="s">
        <v>474</v>
      </c>
      <c r="G41" s="9" t="s">
        <v>485</v>
      </c>
      <c r="H41" s="8">
        <v>14060</v>
      </c>
      <c r="I41" s="8">
        <v>3</v>
      </c>
      <c r="J41" s="8" t="s">
        <v>481</v>
      </c>
      <c r="K41" s="34">
        <v>11900</v>
      </c>
      <c r="L41" s="35">
        <f t="shared" si="0"/>
        <v>2023000</v>
      </c>
      <c r="M41" s="66"/>
      <c r="N41" s="25"/>
      <c r="O41" s="21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ht="18" customHeight="1" x14ac:dyDescent="0.25">
      <c r="A42" s="27">
        <v>40</v>
      </c>
      <c r="B42" s="27"/>
      <c r="C42" s="9" t="s">
        <v>43</v>
      </c>
      <c r="D42" s="8" t="s">
        <v>516</v>
      </c>
      <c r="E42" s="8">
        <v>2008</v>
      </c>
      <c r="F42" s="8" t="s">
        <v>474</v>
      </c>
      <c r="G42" s="9" t="s">
        <v>485</v>
      </c>
      <c r="H42" s="8">
        <v>116520</v>
      </c>
      <c r="I42" s="8">
        <v>3</v>
      </c>
      <c r="J42" s="8" t="s">
        <v>481</v>
      </c>
      <c r="K42" s="34">
        <v>27800</v>
      </c>
      <c r="L42" s="35">
        <f t="shared" si="0"/>
        <v>4726000</v>
      </c>
      <c r="M42" s="66"/>
      <c r="N42" s="25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ht="18" customHeight="1" x14ac:dyDescent="0.25">
      <c r="A43" s="27">
        <v>41</v>
      </c>
      <c r="B43" s="27"/>
      <c r="C43" s="9" t="s">
        <v>44</v>
      </c>
      <c r="D43" s="8" t="s">
        <v>507</v>
      </c>
      <c r="E43" s="6">
        <v>1998</v>
      </c>
      <c r="F43" s="8" t="s">
        <v>474</v>
      </c>
      <c r="G43" s="9" t="s">
        <v>485</v>
      </c>
      <c r="H43" s="8">
        <v>16700</v>
      </c>
      <c r="I43" s="8">
        <v>3</v>
      </c>
      <c r="J43" s="8" t="s">
        <v>481</v>
      </c>
      <c r="K43" s="34">
        <v>13500</v>
      </c>
      <c r="L43" s="35">
        <f t="shared" si="0"/>
        <v>2295000</v>
      </c>
      <c r="M43" s="66"/>
      <c r="N43" s="25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18" customHeight="1" x14ac:dyDescent="0.25">
      <c r="A44" s="27">
        <v>42</v>
      </c>
      <c r="B44" s="27"/>
      <c r="C44" s="9" t="s">
        <v>45</v>
      </c>
      <c r="D44" s="8" t="s">
        <v>516</v>
      </c>
      <c r="E44" s="8">
        <v>2002</v>
      </c>
      <c r="F44" s="8" t="s">
        <v>474</v>
      </c>
      <c r="G44" s="9" t="s">
        <v>483</v>
      </c>
      <c r="H44" s="8">
        <v>116523</v>
      </c>
      <c r="I44" s="8">
        <v>3</v>
      </c>
      <c r="J44" s="8" t="s">
        <v>484</v>
      </c>
      <c r="K44" s="34">
        <v>24000</v>
      </c>
      <c r="L44" s="35">
        <f t="shared" si="0"/>
        <v>4080000</v>
      </c>
      <c r="M44" s="66"/>
      <c r="N44" s="25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ht="18" customHeight="1" x14ac:dyDescent="0.25">
      <c r="A45" s="27">
        <v>43</v>
      </c>
      <c r="B45" s="27"/>
      <c r="C45" s="15" t="s">
        <v>60</v>
      </c>
      <c r="D45" s="8" t="s">
        <v>507</v>
      </c>
      <c r="E45" s="8">
        <v>1999</v>
      </c>
      <c r="F45" s="8" t="s">
        <v>474</v>
      </c>
      <c r="G45" s="9" t="s">
        <v>485</v>
      </c>
      <c r="H45" s="8">
        <v>16700</v>
      </c>
      <c r="I45" s="8">
        <v>3</v>
      </c>
      <c r="J45" s="8" t="s">
        <v>481</v>
      </c>
      <c r="K45" s="34">
        <v>13500</v>
      </c>
      <c r="L45" s="35">
        <f t="shared" si="0"/>
        <v>2295000</v>
      </c>
      <c r="M45" s="66"/>
      <c r="N45" s="25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ht="18" customHeight="1" x14ac:dyDescent="0.25">
      <c r="A46" s="27">
        <v>44</v>
      </c>
      <c r="B46" s="27"/>
      <c r="C46" s="9" t="s">
        <v>47</v>
      </c>
      <c r="D46" s="8" t="s">
        <v>507</v>
      </c>
      <c r="E46" s="8">
        <v>1996</v>
      </c>
      <c r="F46" s="8" t="s">
        <v>474</v>
      </c>
      <c r="G46" s="9" t="s">
        <v>485</v>
      </c>
      <c r="H46" s="8">
        <v>16700</v>
      </c>
      <c r="I46" s="8">
        <v>3</v>
      </c>
      <c r="J46" s="8" t="s">
        <v>481</v>
      </c>
      <c r="K46" s="34">
        <v>13500</v>
      </c>
      <c r="L46" s="35">
        <f t="shared" si="0"/>
        <v>2295000</v>
      </c>
      <c r="M46" s="66"/>
      <c r="N46" s="25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ht="18" customHeight="1" x14ac:dyDescent="0.25">
      <c r="A47" s="27">
        <v>45</v>
      </c>
      <c r="B47" s="27"/>
      <c r="C47" s="9" t="s">
        <v>49</v>
      </c>
      <c r="D47" s="8" t="s">
        <v>507</v>
      </c>
      <c r="E47" s="6">
        <v>1997</v>
      </c>
      <c r="F47" s="8" t="s">
        <v>474</v>
      </c>
      <c r="G47" s="9" t="s">
        <v>485</v>
      </c>
      <c r="H47" s="8">
        <v>16700</v>
      </c>
      <c r="I47" s="8">
        <v>3</v>
      </c>
      <c r="J47" s="8" t="s">
        <v>481</v>
      </c>
      <c r="K47" s="34">
        <v>13500</v>
      </c>
      <c r="L47" s="35">
        <f t="shared" si="0"/>
        <v>2295000</v>
      </c>
      <c r="M47" s="66"/>
      <c r="N47" s="25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ht="18" customHeight="1" x14ac:dyDescent="0.25">
      <c r="A48" s="27">
        <v>46</v>
      </c>
      <c r="B48" s="27"/>
      <c r="C48" s="9" t="s">
        <v>51</v>
      </c>
      <c r="D48" s="8" t="s">
        <v>507</v>
      </c>
      <c r="E48" s="8">
        <v>1993</v>
      </c>
      <c r="F48" s="8" t="s">
        <v>474</v>
      </c>
      <c r="G48" s="9" t="s">
        <v>485</v>
      </c>
      <c r="H48" s="8">
        <v>16710</v>
      </c>
      <c r="I48" s="8">
        <v>3</v>
      </c>
      <c r="J48" s="8" t="s">
        <v>481</v>
      </c>
      <c r="K48" s="34">
        <v>13500</v>
      </c>
      <c r="L48" s="35">
        <f t="shared" si="0"/>
        <v>2295000</v>
      </c>
      <c r="M48" s="66"/>
      <c r="N48" s="25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ht="18" customHeight="1" x14ac:dyDescent="0.25">
      <c r="A49" s="27">
        <v>47</v>
      </c>
      <c r="B49" s="27"/>
      <c r="C49" s="15" t="s">
        <v>67</v>
      </c>
      <c r="D49" s="8" t="s">
        <v>523</v>
      </c>
      <c r="E49" s="6" t="s">
        <v>475</v>
      </c>
      <c r="F49" s="8" t="s">
        <v>474</v>
      </c>
      <c r="G49" s="9" t="s">
        <v>485</v>
      </c>
      <c r="H49" s="8">
        <v>114060</v>
      </c>
      <c r="I49" s="8">
        <v>3</v>
      </c>
      <c r="J49" s="8" t="s">
        <v>487</v>
      </c>
      <c r="K49" s="34">
        <v>13400</v>
      </c>
      <c r="L49" s="35">
        <f t="shared" si="0"/>
        <v>2278000</v>
      </c>
      <c r="M49" s="66"/>
      <c r="N49" s="25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18" customHeight="1" x14ac:dyDescent="0.25">
      <c r="A50" s="27">
        <v>48</v>
      </c>
      <c r="B50" s="27"/>
      <c r="C50" s="9" t="s">
        <v>53</v>
      </c>
      <c r="D50" s="8" t="s">
        <v>523</v>
      </c>
      <c r="E50" s="8" t="s">
        <v>475</v>
      </c>
      <c r="F50" s="8" t="s">
        <v>474</v>
      </c>
      <c r="G50" s="9" t="s">
        <v>485</v>
      </c>
      <c r="H50" s="8">
        <v>114060</v>
      </c>
      <c r="I50" s="8">
        <v>3</v>
      </c>
      <c r="J50" s="8" t="s">
        <v>487</v>
      </c>
      <c r="K50" s="34">
        <v>13400</v>
      </c>
      <c r="L50" s="35">
        <f t="shared" si="0"/>
        <v>2278000</v>
      </c>
      <c r="M50" s="66"/>
      <c r="N50" s="25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ht="18" customHeight="1" x14ac:dyDescent="0.25">
      <c r="A51" s="27">
        <v>49</v>
      </c>
      <c r="B51" s="27"/>
      <c r="C51" s="9" t="s">
        <v>54</v>
      </c>
      <c r="D51" s="8" t="s">
        <v>523</v>
      </c>
      <c r="E51" s="8" t="s">
        <v>475</v>
      </c>
      <c r="F51" s="8" t="s">
        <v>474</v>
      </c>
      <c r="G51" s="9" t="s">
        <v>485</v>
      </c>
      <c r="H51" s="8">
        <v>114060</v>
      </c>
      <c r="I51" s="8">
        <v>3</v>
      </c>
      <c r="J51" s="8" t="s">
        <v>487</v>
      </c>
      <c r="K51" s="34">
        <v>13400</v>
      </c>
      <c r="L51" s="35">
        <f t="shared" si="0"/>
        <v>2278000</v>
      </c>
      <c r="M51" s="66"/>
      <c r="N51" s="25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ht="18" customHeight="1" x14ac:dyDescent="0.25">
      <c r="A52" s="27">
        <v>50</v>
      </c>
      <c r="B52" s="27"/>
      <c r="C52" s="9" t="s">
        <v>56</v>
      </c>
      <c r="D52" s="8" t="s">
        <v>523</v>
      </c>
      <c r="E52" s="8">
        <v>2001</v>
      </c>
      <c r="F52" s="8" t="s">
        <v>474</v>
      </c>
      <c r="G52" s="9" t="s">
        <v>485</v>
      </c>
      <c r="H52" s="8">
        <v>14060</v>
      </c>
      <c r="I52" s="8">
        <v>3</v>
      </c>
      <c r="J52" s="8" t="s">
        <v>481</v>
      </c>
      <c r="K52" s="34">
        <v>11900</v>
      </c>
      <c r="L52" s="35">
        <f t="shared" si="0"/>
        <v>2023000</v>
      </c>
      <c r="M52" s="66"/>
      <c r="N52" s="25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ht="18" customHeight="1" x14ac:dyDescent="0.25">
      <c r="A53" s="27">
        <v>51</v>
      </c>
      <c r="B53" s="27"/>
      <c r="C53" s="9" t="s">
        <v>57</v>
      </c>
      <c r="D53" s="8" t="s">
        <v>508</v>
      </c>
      <c r="E53" s="8">
        <v>1999</v>
      </c>
      <c r="F53" s="8" t="s">
        <v>474</v>
      </c>
      <c r="G53" s="9" t="s">
        <v>509</v>
      </c>
      <c r="H53" s="8">
        <v>16622</v>
      </c>
      <c r="I53" s="8">
        <v>3</v>
      </c>
      <c r="J53" s="8" t="s">
        <v>529</v>
      </c>
      <c r="K53" s="34">
        <v>12500</v>
      </c>
      <c r="L53" s="35">
        <f t="shared" si="0"/>
        <v>2125000</v>
      </c>
      <c r="M53" s="66"/>
      <c r="N53" s="25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ht="18" customHeight="1" x14ac:dyDescent="0.25">
      <c r="A54" s="27">
        <v>52</v>
      </c>
      <c r="B54" s="27"/>
      <c r="C54" s="9" t="s">
        <v>58</v>
      </c>
      <c r="D54" s="8" t="s">
        <v>511</v>
      </c>
      <c r="E54" s="6">
        <v>1993</v>
      </c>
      <c r="F54" s="8" t="s">
        <v>473</v>
      </c>
      <c r="G54" s="9" t="s">
        <v>495</v>
      </c>
      <c r="H54" s="8">
        <v>18239</v>
      </c>
      <c r="I54" s="8">
        <v>3</v>
      </c>
      <c r="J54" s="8" t="s">
        <v>488</v>
      </c>
      <c r="K54" s="34">
        <v>24200</v>
      </c>
      <c r="L54" s="35">
        <f t="shared" si="0"/>
        <v>4114000</v>
      </c>
      <c r="M54" s="66"/>
      <c r="N54" s="25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ht="18" customHeight="1" x14ac:dyDescent="0.25">
      <c r="A55" s="27">
        <v>53</v>
      </c>
      <c r="B55" s="27"/>
      <c r="C55" s="9" t="s">
        <v>59</v>
      </c>
      <c r="D55" s="8" t="s">
        <v>511</v>
      </c>
      <c r="E55" s="8">
        <v>1993</v>
      </c>
      <c r="F55" s="8" t="s">
        <v>473</v>
      </c>
      <c r="G55" s="9" t="s">
        <v>495</v>
      </c>
      <c r="H55" s="8">
        <v>18239</v>
      </c>
      <c r="I55" s="8">
        <v>3</v>
      </c>
      <c r="J55" s="8" t="s">
        <v>484</v>
      </c>
      <c r="K55" s="34">
        <v>24500</v>
      </c>
      <c r="L55" s="35">
        <f t="shared" si="0"/>
        <v>4165000</v>
      </c>
      <c r="M55" s="66"/>
      <c r="N55" s="25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18" customHeight="1" x14ac:dyDescent="0.25">
      <c r="A56" s="27">
        <v>54</v>
      </c>
      <c r="B56" s="27"/>
      <c r="C56" s="9" t="s">
        <v>61</v>
      </c>
      <c r="D56" s="8" t="s">
        <v>508</v>
      </c>
      <c r="E56" s="8">
        <v>2002</v>
      </c>
      <c r="F56" s="8" t="s">
        <v>497</v>
      </c>
      <c r="G56" s="9" t="s">
        <v>509</v>
      </c>
      <c r="H56" s="8">
        <v>168622</v>
      </c>
      <c r="I56" s="8">
        <v>3</v>
      </c>
      <c r="J56" s="8" t="s">
        <v>488</v>
      </c>
      <c r="K56" s="34">
        <v>8500</v>
      </c>
      <c r="L56" s="35">
        <f t="shared" si="0"/>
        <v>1445000</v>
      </c>
      <c r="M56" s="66"/>
      <c r="N56" s="25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ht="18" customHeight="1" x14ac:dyDescent="0.25">
      <c r="A57" s="27">
        <v>55</v>
      </c>
      <c r="B57" s="27"/>
      <c r="C57" s="15" t="s">
        <v>136</v>
      </c>
      <c r="D57" s="8" t="s">
        <v>524</v>
      </c>
      <c r="E57" s="8">
        <v>2001</v>
      </c>
      <c r="F57" s="8" t="s">
        <v>474</v>
      </c>
      <c r="G57" s="9" t="s">
        <v>485</v>
      </c>
      <c r="H57" s="8">
        <v>16570</v>
      </c>
      <c r="I57" s="8">
        <v>3</v>
      </c>
      <c r="J57" s="8" t="s">
        <v>481</v>
      </c>
      <c r="K57" s="34">
        <v>9800</v>
      </c>
      <c r="L57" s="35">
        <f t="shared" si="0"/>
        <v>1666000</v>
      </c>
      <c r="M57" s="66"/>
      <c r="N57" s="25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ht="18" customHeight="1" x14ac:dyDescent="0.25">
      <c r="A58" s="27">
        <v>56</v>
      </c>
      <c r="B58" s="27"/>
      <c r="C58" s="9" t="s">
        <v>62</v>
      </c>
      <c r="D58" s="8" t="s">
        <v>510</v>
      </c>
      <c r="E58" s="8">
        <v>1996</v>
      </c>
      <c r="F58" s="8" t="s">
        <v>474</v>
      </c>
      <c r="G58" s="9" t="s">
        <v>485</v>
      </c>
      <c r="H58" s="8">
        <v>16600</v>
      </c>
      <c r="I58" s="8">
        <v>3</v>
      </c>
      <c r="J58" s="8" t="s">
        <v>481</v>
      </c>
      <c r="K58" s="34">
        <v>12000</v>
      </c>
      <c r="L58" s="35">
        <f t="shared" si="0"/>
        <v>2040000</v>
      </c>
      <c r="M58" s="66"/>
      <c r="N58" s="25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ht="18" customHeight="1" x14ac:dyDescent="0.25">
      <c r="A59" s="27">
        <v>57</v>
      </c>
      <c r="B59" s="27"/>
      <c r="C59" s="15" t="s">
        <v>141</v>
      </c>
      <c r="D59" s="8" t="s">
        <v>510</v>
      </c>
      <c r="E59" s="8">
        <v>1997</v>
      </c>
      <c r="F59" s="8" t="s">
        <v>474</v>
      </c>
      <c r="G59" s="9" t="s">
        <v>485</v>
      </c>
      <c r="H59" s="8">
        <v>16600</v>
      </c>
      <c r="I59" s="8">
        <v>3</v>
      </c>
      <c r="J59" s="8" t="s">
        <v>481</v>
      </c>
      <c r="K59" s="34">
        <v>12000</v>
      </c>
      <c r="L59" s="35">
        <f t="shared" si="0"/>
        <v>2040000</v>
      </c>
      <c r="M59" s="66"/>
      <c r="N59" s="25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18" customHeight="1" x14ac:dyDescent="0.25">
      <c r="A60" s="27">
        <v>58</v>
      </c>
      <c r="B60" s="27"/>
      <c r="C60" s="9" t="s">
        <v>63</v>
      </c>
      <c r="D60" s="8" t="s">
        <v>511</v>
      </c>
      <c r="E60" s="8">
        <v>2008</v>
      </c>
      <c r="F60" s="8" t="s">
        <v>496</v>
      </c>
      <c r="G60" s="9" t="s">
        <v>478</v>
      </c>
      <c r="H60" s="8">
        <v>115234</v>
      </c>
      <c r="I60" s="8">
        <v>3</v>
      </c>
      <c r="J60" s="8" t="s">
        <v>487</v>
      </c>
      <c r="K60" s="34">
        <v>9200</v>
      </c>
      <c r="L60" s="35">
        <f t="shared" si="0"/>
        <v>1564000</v>
      </c>
      <c r="M60" s="66"/>
      <c r="N60" s="25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18" customHeight="1" x14ac:dyDescent="0.25">
      <c r="A61" s="27">
        <v>59</v>
      </c>
      <c r="B61" s="27"/>
      <c r="C61" s="69" t="s">
        <v>64</v>
      </c>
      <c r="D61" s="8" t="s">
        <v>523</v>
      </c>
      <c r="E61" s="6">
        <v>2007</v>
      </c>
      <c r="F61" s="8" t="s">
        <v>474</v>
      </c>
      <c r="G61" s="9" t="s">
        <v>485</v>
      </c>
      <c r="H61" s="8">
        <v>16610</v>
      </c>
      <c r="I61" s="8">
        <v>3</v>
      </c>
      <c r="J61" s="8" t="s">
        <v>481</v>
      </c>
      <c r="K61" s="34">
        <v>12200</v>
      </c>
      <c r="L61" s="35">
        <f t="shared" si="0"/>
        <v>2074000</v>
      </c>
      <c r="M61" s="66"/>
      <c r="N61" s="25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18" customHeight="1" x14ac:dyDescent="0.25">
      <c r="A62" s="27">
        <v>60</v>
      </c>
      <c r="B62" s="27"/>
      <c r="C62" s="15" t="s">
        <v>144</v>
      </c>
      <c r="D62" s="8" t="s">
        <v>507</v>
      </c>
      <c r="E62" s="8">
        <v>1996</v>
      </c>
      <c r="F62" s="8" t="s">
        <v>474</v>
      </c>
      <c r="G62" s="9" t="s">
        <v>485</v>
      </c>
      <c r="H62" s="8">
        <v>16700</v>
      </c>
      <c r="I62" s="8">
        <v>3</v>
      </c>
      <c r="J62" s="8" t="s">
        <v>481</v>
      </c>
      <c r="K62" s="34">
        <v>13500</v>
      </c>
      <c r="L62" s="35">
        <f t="shared" si="0"/>
        <v>2295000</v>
      </c>
      <c r="M62" s="66"/>
      <c r="N62" s="25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18" customHeight="1" x14ac:dyDescent="0.25">
      <c r="A63" s="27">
        <v>61</v>
      </c>
      <c r="B63" s="27"/>
      <c r="C63" s="9" t="s">
        <v>66</v>
      </c>
      <c r="D63" s="8" t="s">
        <v>507</v>
      </c>
      <c r="E63" s="8">
        <v>1991</v>
      </c>
      <c r="F63" s="8" t="s">
        <v>474</v>
      </c>
      <c r="G63" s="9" t="s">
        <v>485</v>
      </c>
      <c r="H63" s="8">
        <v>16700</v>
      </c>
      <c r="I63" s="8">
        <v>3</v>
      </c>
      <c r="J63" s="8" t="s">
        <v>481</v>
      </c>
      <c r="K63" s="34">
        <v>13500</v>
      </c>
      <c r="L63" s="35">
        <f t="shared" si="0"/>
        <v>2295000</v>
      </c>
      <c r="M63" s="66"/>
      <c r="N63" s="25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18" customHeight="1" x14ac:dyDescent="0.25">
      <c r="A64" s="27">
        <v>62</v>
      </c>
      <c r="B64" s="27"/>
      <c r="C64" s="9" t="s">
        <v>68</v>
      </c>
      <c r="D64" s="8" t="s">
        <v>507</v>
      </c>
      <c r="E64" s="8">
        <v>1990</v>
      </c>
      <c r="F64" s="8" t="s">
        <v>474</v>
      </c>
      <c r="G64" s="9" t="s">
        <v>485</v>
      </c>
      <c r="H64" s="8">
        <v>16710</v>
      </c>
      <c r="I64" s="8">
        <v>3</v>
      </c>
      <c r="J64" s="8" t="s">
        <v>481</v>
      </c>
      <c r="K64" s="34">
        <v>13500</v>
      </c>
      <c r="L64" s="35">
        <f t="shared" si="0"/>
        <v>2295000</v>
      </c>
      <c r="M64" s="66"/>
      <c r="N64" s="25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ht="18" customHeight="1" x14ac:dyDescent="0.25">
      <c r="A65" s="27">
        <v>63</v>
      </c>
      <c r="B65" s="27"/>
      <c r="C65" s="9" t="s">
        <v>70</v>
      </c>
      <c r="D65" s="8" t="s">
        <v>523</v>
      </c>
      <c r="E65" s="8">
        <v>2008</v>
      </c>
      <c r="F65" s="8" t="s">
        <v>474</v>
      </c>
      <c r="G65" s="9" t="s">
        <v>485</v>
      </c>
      <c r="H65" s="8">
        <v>116610</v>
      </c>
      <c r="I65" s="8">
        <v>3</v>
      </c>
      <c r="J65" s="8" t="s">
        <v>481</v>
      </c>
      <c r="K65" s="34">
        <v>13500</v>
      </c>
      <c r="L65" s="35">
        <f t="shared" si="0"/>
        <v>2295000</v>
      </c>
      <c r="M65" s="66"/>
      <c r="N65" s="25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ht="18" customHeight="1" x14ac:dyDescent="0.25">
      <c r="A66" s="27">
        <v>64</v>
      </c>
      <c r="B66" s="27"/>
      <c r="C66" s="9" t="s">
        <v>72</v>
      </c>
      <c r="D66" s="8" t="s">
        <v>533</v>
      </c>
      <c r="E66" s="8">
        <v>2008</v>
      </c>
      <c r="F66" s="8" t="s">
        <v>498</v>
      </c>
      <c r="G66" s="9" t="s">
        <v>485</v>
      </c>
      <c r="H66" s="8">
        <v>116660</v>
      </c>
      <c r="I66" s="8">
        <v>3</v>
      </c>
      <c r="J66" s="8" t="s">
        <v>481</v>
      </c>
      <c r="K66" s="34">
        <v>14000</v>
      </c>
      <c r="L66" s="35">
        <f t="shared" si="0"/>
        <v>2380000</v>
      </c>
      <c r="M66" s="66"/>
      <c r="N66" s="25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18" customHeight="1" x14ac:dyDescent="0.25">
      <c r="A67" s="27">
        <v>65</v>
      </c>
      <c r="B67" s="27"/>
      <c r="C67" s="9" t="s">
        <v>74</v>
      </c>
      <c r="D67" s="8" t="s">
        <v>507</v>
      </c>
      <c r="E67" s="8" t="s">
        <v>475</v>
      </c>
      <c r="F67" s="8" t="s">
        <v>474</v>
      </c>
      <c r="G67" s="9" t="s">
        <v>485</v>
      </c>
      <c r="H67" s="8">
        <v>16710</v>
      </c>
      <c r="I67" s="8">
        <v>3</v>
      </c>
      <c r="J67" s="8" t="s">
        <v>481</v>
      </c>
      <c r="K67" s="34">
        <v>13500</v>
      </c>
      <c r="L67" s="35">
        <f t="shared" ref="L67:L130" si="1">K67*170</f>
        <v>2295000</v>
      </c>
      <c r="M67" s="66"/>
      <c r="N67" s="25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 ht="18" customHeight="1" x14ac:dyDescent="0.25">
      <c r="A68" s="27">
        <v>66</v>
      </c>
      <c r="B68" s="27"/>
      <c r="C68" s="9" t="s">
        <v>76</v>
      </c>
      <c r="D68" s="8" t="s">
        <v>523</v>
      </c>
      <c r="E68" s="8">
        <v>2008</v>
      </c>
      <c r="F68" s="8" t="s">
        <v>474</v>
      </c>
      <c r="G68" s="9" t="s">
        <v>485</v>
      </c>
      <c r="H68" s="8">
        <v>16610</v>
      </c>
      <c r="I68" s="8">
        <v>3</v>
      </c>
      <c r="J68" s="8" t="s">
        <v>487</v>
      </c>
      <c r="K68" s="34">
        <v>12500</v>
      </c>
      <c r="L68" s="35">
        <f t="shared" si="1"/>
        <v>2125000</v>
      </c>
      <c r="M68" s="66"/>
      <c r="N68" s="25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ht="18" customHeight="1" x14ac:dyDescent="0.25">
      <c r="A69" s="27">
        <v>67</v>
      </c>
      <c r="B69" s="27"/>
      <c r="C69" s="9" t="s">
        <v>78</v>
      </c>
      <c r="D69" s="8" t="s">
        <v>507</v>
      </c>
      <c r="E69" s="8">
        <v>2006</v>
      </c>
      <c r="F69" s="8" t="s">
        <v>474</v>
      </c>
      <c r="G69" s="9" t="s">
        <v>485</v>
      </c>
      <c r="H69" s="8">
        <v>116660</v>
      </c>
      <c r="I69" s="8">
        <v>3</v>
      </c>
      <c r="J69" s="8" t="s">
        <v>481</v>
      </c>
      <c r="K69" s="34">
        <v>14500</v>
      </c>
      <c r="L69" s="35">
        <f t="shared" si="1"/>
        <v>2465000</v>
      </c>
      <c r="M69" s="66"/>
      <c r="N69" s="25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ht="18" customHeight="1" x14ac:dyDescent="0.25">
      <c r="A70" s="27">
        <v>68</v>
      </c>
      <c r="B70" s="27"/>
      <c r="C70" s="15" t="s">
        <v>153</v>
      </c>
      <c r="D70" s="8" t="s">
        <v>507</v>
      </c>
      <c r="E70" s="8">
        <v>2000</v>
      </c>
      <c r="F70" s="8" t="s">
        <v>474</v>
      </c>
      <c r="G70" s="9" t="s">
        <v>485</v>
      </c>
      <c r="H70" s="8">
        <v>16710</v>
      </c>
      <c r="I70" s="8">
        <v>3</v>
      </c>
      <c r="J70" s="8" t="s">
        <v>481</v>
      </c>
      <c r="K70" s="34">
        <v>13500</v>
      </c>
      <c r="L70" s="35">
        <f t="shared" si="1"/>
        <v>2295000</v>
      </c>
      <c r="M70" s="66"/>
      <c r="N70" s="25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ht="18" customHeight="1" x14ac:dyDescent="0.25">
      <c r="A71" s="27">
        <v>69</v>
      </c>
      <c r="B71" s="27"/>
      <c r="C71" s="9" t="s">
        <v>80</v>
      </c>
      <c r="D71" s="8" t="s">
        <v>523</v>
      </c>
      <c r="E71" s="8" t="s">
        <v>475</v>
      </c>
      <c r="F71" s="8" t="s">
        <v>474</v>
      </c>
      <c r="G71" s="9" t="s">
        <v>506</v>
      </c>
      <c r="H71" s="8">
        <v>16618</v>
      </c>
      <c r="I71" s="8">
        <v>3</v>
      </c>
      <c r="J71" s="8" t="s">
        <v>481</v>
      </c>
      <c r="K71" s="34">
        <v>37000</v>
      </c>
      <c r="L71" s="35">
        <f t="shared" si="1"/>
        <v>6290000</v>
      </c>
      <c r="M71" s="66"/>
      <c r="N71" s="25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ht="18" customHeight="1" x14ac:dyDescent="0.25">
      <c r="A72" s="27">
        <v>70</v>
      </c>
      <c r="B72" s="27"/>
      <c r="C72" s="9" t="s">
        <v>82</v>
      </c>
      <c r="D72" s="8" t="s">
        <v>523</v>
      </c>
      <c r="E72" s="6" t="s">
        <v>475</v>
      </c>
      <c r="F72" s="8" t="s">
        <v>474</v>
      </c>
      <c r="G72" s="9" t="s">
        <v>485</v>
      </c>
      <c r="H72" s="8">
        <v>116610</v>
      </c>
      <c r="I72" s="8">
        <v>3</v>
      </c>
      <c r="J72" s="8" t="s">
        <v>481</v>
      </c>
      <c r="K72" s="34">
        <v>13500</v>
      </c>
      <c r="L72" s="35">
        <f t="shared" si="1"/>
        <v>2295000</v>
      </c>
      <c r="M72" s="66"/>
      <c r="N72" s="25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18" customHeight="1" x14ac:dyDescent="0.25">
      <c r="A73" s="27">
        <v>71</v>
      </c>
      <c r="B73" s="27"/>
      <c r="C73" s="9" t="s">
        <v>84</v>
      </c>
      <c r="D73" s="8" t="s">
        <v>510</v>
      </c>
      <c r="E73" s="8">
        <v>1995</v>
      </c>
      <c r="F73" s="8" t="s">
        <v>474</v>
      </c>
      <c r="G73" s="9" t="s">
        <v>485</v>
      </c>
      <c r="H73" s="8">
        <v>16600</v>
      </c>
      <c r="I73" s="8">
        <v>3</v>
      </c>
      <c r="J73" s="8" t="s">
        <v>481</v>
      </c>
      <c r="K73" s="34">
        <v>12000</v>
      </c>
      <c r="L73" s="35">
        <f t="shared" si="1"/>
        <v>2040000</v>
      </c>
      <c r="M73" s="66"/>
      <c r="N73" s="25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ht="18" customHeight="1" x14ac:dyDescent="0.25">
      <c r="A74" s="27">
        <v>72</v>
      </c>
      <c r="B74" s="27"/>
      <c r="C74" s="9" t="s">
        <v>86</v>
      </c>
      <c r="D74" s="8" t="s">
        <v>511</v>
      </c>
      <c r="E74" s="8">
        <v>1991</v>
      </c>
      <c r="F74" s="8" t="s">
        <v>474</v>
      </c>
      <c r="G74" s="9" t="s">
        <v>506</v>
      </c>
      <c r="H74" s="8">
        <v>16528</v>
      </c>
      <c r="I74" s="8">
        <v>3</v>
      </c>
      <c r="J74" s="8" t="s">
        <v>481</v>
      </c>
      <c r="K74" s="34">
        <v>52000</v>
      </c>
      <c r="L74" s="35">
        <f t="shared" si="1"/>
        <v>8840000</v>
      </c>
      <c r="M74" s="66"/>
      <c r="N74" s="25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ht="18" customHeight="1" x14ac:dyDescent="0.25">
      <c r="A75" s="27">
        <v>73</v>
      </c>
      <c r="B75" s="27"/>
      <c r="C75" s="9" t="s">
        <v>88</v>
      </c>
      <c r="D75" s="8" t="s">
        <v>516</v>
      </c>
      <c r="E75" s="8">
        <v>2004</v>
      </c>
      <c r="F75" s="8" t="s">
        <v>474</v>
      </c>
      <c r="G75" s="9" t="s">
        <v>495</v>
      </c>
      <c r="H75" s="8">
        <v>116509</v>
      </c>
      <c r="I75" s="8">
        <v>3</v>
      </c>
      <c r="J75" s="8" t="s">
        <v>487</v>
      </c>
      <c r="K75" s="34">
        <v>43000</v>
      </c>
      <c r="L75" s="35">
        <f t="shared" si="1"/>
        <v>7310000</v>
      </c>
      <c r="M75" s="66"/>
      <c r="N75" s="25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ht="18" customHeight="1" x14ac:dyDescent="0.25">
      <c r="A76" s="27">
        <v>74</v>
      </c>
      <c r="B76" s="27"/>
      <c r="C76" s="9" t="s">
        <v>90</v>
      </c>
      <c r="D76" s="8" t="s">
        <v>507</v>
      </c>
      <c r="E76" s="8" t="s">
        <v>475</v>
      </c>
      <c r="F76" s="8" t="s">
        <v>474</v>
      </c>
      <c r="G76" s="9" t="s">
        <v>485</v>
      </c>
      <c r="H76" s="8">
        <v>116710</v>
      </c>
      <c r="I76" s="8">
        <v>3</v>
      </c>
      <c r="J76" s="8" t="s">
        <v>487</v>
      </c>
      <c r="K76" s="34">
        <v>14400</v>
      </c>
      <c r="L76" s="35">
        <f t="shared" si="1"/>
        <v>2448000</v>
      </c>
      <c r="M76" s="66"/>
      <c r="N76" s="25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ht="18" customHeight="1" x14ac:dyDescent="0.25">
      <c r="A77" s="27">
        <v>75</v>
      </c>
      <c r="B77" s="27"/>
      <c r="C77" s="9" t="s">
        <v>92</v>
      </c>
      <c r="D77" s="8" t="s">
        <v>505</v>
      </c>
      <c r="E77" s="8">
        <v>2002</v>
      </c>
      <c r="F77" s="8" t="s">
        <v>473</v>
      </c>
      <c r="G77" s="9" t="s">
        <v>485</v>
      </c>
      <c r="H77" s="8">
        <v>16200</v>
      </c>
      <c r="I77" s="8">
        <v>3</v>
      </c>
      <c r="J77" s="8" t="s">
        <v>481</v>
      </c>
      <c r="K77" s="34">
        <v>7000</v>
      </c>
      <c r="L77" s="35">
        <f t="shared" si="1"/>
        <v>1190000</v>
      </c>
      <c r="M77" s="66"/>
      <c r="N77" s="25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ht="18" customHeight="1" x14ac:dyDescent="0.25">
      <c r="A78" s="27">
        <v>76</v>
      </c>
      <c r="B78" s="27"/>
      <c r="C78" s="9" t="s">
        <v>94</v>
      </c>
      <c r="D78" s="8" t="s">
        <v>513</v>
      </c>
      <c r="E78" s="6" t="s">
        <v>475</v>
      </c>
      <c r="F78" s="8" t="s">
        <v>473</v>
      </c>
      <c r="G78" s="9" t="s">
        <v>478</v>
      </c>
      <c r="H78" s="8">
        <v>116034</v>
      </c>
      <c r="I78" s="8">
        <v>3</v>
      </c>
      <c r="J78" s="8" t="s">
        <v>529</v>
      </c>
      <c r="K78" s="34">
        <v>8400</v>
      </c>
      <c r="L78" s="35">
        <f t="shared" si="1"/>
        <v>1428000</v>
      </c>
      <c r="M78" s="66"/>
      <c r="N78" s="25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ht="18" customHeight="1" x14ac:dyDescent="0.25">
      <c r="A79" s="27">
        <v>77</v>
      </c>
      <c r="B79" s="27"/>
      <c r="C79" s="9" t="s">
        <v>96</v>
      </c>
      <c r="D79" s="8" t="s">
        <v>523</v>
      </c>
      <c r="E79" s="8" t="s">
        <v>475</v>
      </c>
      <c r="F79" s="8" t="s">
        <v>474</v>
      </c>
      <c r="G79" s="9" t="s">
        <v>485</v>
      </c>
      <c r="H79" s="8">
        <v>116710</v>
      </c>
      <c r="I79" s="8">
        <v>3</v>
      </c>
      <c r="J79" s="8" t="s">
        <v>481</v>
      </c>
      <c r="K79" s="34">
        <v>11900</v>
      </c>
      <c r="L79" s="35">
        <f t="shared" si="1"/>
        <v>2023000</v>
      </c>
      <c r="M79" s="66"/>
      <c r="N79" s="25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ht="18" customHeight="1" x14ac:dyDescent="0.25">
      <c r="A80" s="27">
        <v>78</v>
      </c>
      <c r="B80" s="27"/>
      <c r="C80" s="9" t="s">
        <v>98</v>
      </c>
      <c r="D80" s="8" t="s">
        <v>505</v>
      </c>
      <c r="E80" s="8">
        <v>2005</v>
      </c>
      <c r="F80" s="8" t="s">
        <v>474</v>
      </c>
      <c r="G80" s="9" t="s">
        <v>483</v>
      </c>
      <c r="H80" s="8">
        <v>116523</v>
      </c>
      <c r="I80" s="8">
        <v>3</v>
      </c>
      <c r="J80" s="8" t="s">
        <v>529</v>
      </c>
      <c r="K80" s="34">
        <v>44000</v>
      </c>
      <c r="L80" s="35">
        <f t="shared" si="1"/>
        <v>7480000</v>
      </c>
      <c r="M80" s="66"/>
      <c r="N80" s="25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ht="18" customHeight="1" x14ac:dyDescent="0.25">
      <c r="A81" s="27">
        <v>79</v>
      </c>
      <c r="B81" s="27"/>
      <c r="C81" s="9" t="s">
        <v>100</v>
      </c>
      <c r="D81" s="8" t="s">
        <v>507</v>
      </c>
      <c r="E81" s="8" t="s">
        <v>475</v>
      </c>
      <c r="F81" s="8" t="s">
        <v>474</v>
      </c>
      <c r="G81" s="9" t="s">
        <v>485</v>
      </c>
      <c r="H81" s="8">
        <v>116710</v>
      </c>
      <c r="I81" s="8">
        <v>3</v>
      </c>
      <c r="J81" s="8" t="s">
        <v>487</v>
      </c>
      <c r="K81" s="34">
        <v>18500</v>
      </c>
      <c r="L81" s="35">
        <f t="shared" si="1"/>
        <v>3145000</v>
      </c>
      <c r="M81" s="66"/>
      <c r="N81" s="25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ht="18" customHeight="1" x14ac:dyDescent="0.25">
      <c r="A82" s="27">
        <v>80</v>
      </c>
      <c r="B82" s="27"/>
      <c r="C82" s="9" t="s">
        <v>102</v>
      </c>
      <c r="D82" s="8" t="s">
        <v>516</v>
      </c>
      <c r="E82" s="8">
        <v>2007</v>
      </c>
      <c r="F82" s="8" t="s">
        <v>474</v>
      </c>
      <c r="G82" s="9" t="s">
        <v>483</v>
      </c>
      <c r="H82" s="8">
        <v>116523</v>
      </c>
      <c r="I82" s="8">
        <v>3</v>
      </c>
      <c r="J82" s="8" t="s">
        <v>529</v>
      </c>
      <c r="K82" s="34">
        <v>23000</v>
      </c>
      <c r="L82" s="35">
        <f t="shared" si="1"/>
        <v>3910000</v>
      </c>
      <c r="M82" s="66"/>
      <c r="N82" s="25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ht="18" customHeight="1" x14ac:dyDescent="0.25">
      <c r="A83" s="27">
        <v>81</v>
      </c>
      <c r="B83" s="27"/>
      <c r="C83" s="9" t="s">
        <v>104</v>
      </c>
      <c r="D83" s="8" t="s">
        <v>531</v>
      </c>
      <c r="E83" s="8">
        <v>1979</v>
      </c>
      <c r="F83" s="8" t="s">
        <v>473</v>
      </c>
      <c r="G83" s="9" t="s">
        <v>495</v>
      </c>
      <c r="H83" s="8">
        <v>19019</v>
      </c>
      <c r="I83" s="8">
        <v>3</v>
      </c>
      <c r="J83" s="8" t="s">
        <v>492</v>
      </c>
      <c r="K83" s="34">
        <v>28900</v>
      </c>
      <c r="L83" s="35">
        <f t="shared" si="1"/>
        <v>4913000</v>
      </c>
      <c r="M83" s="66"/>
      <c r="N83" s="25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ht="18" customHeight="1" x14ac:dyDescent="0.25">
      <c r="A84" s="27">
        <v>82</v>
      </c>
      <c r="B84" s="27"/>
      <c r="C84" s="9" t="s">
        <v>106</v>
      </c>
      <c r="D84" s="8" t="s">
        <v>513</v>
      </c>
      <c r="E84" s="6">
        <v>2006</v>
      </c>
      <c r="F84" s="8" t="s">
        <v>496</v>
      </c>
      <c r="G84" s="9" t="s">
        <v>485</v>
      </c>
      <c r="H84" s="8">
        <v>114200</v>
      </c>
      <c r="I84" s="8">
        <v>3</v>
      </c>
      <c r="J84" s="8" t="s">
        <v>479</v>
      </c>
      <c r="K84" s="34">
        <v>7000</v>
      </c>
      <c r="L84" s="35">
        <f t="shared" si="1"/>
        <v>1190000</v>
      </c>
      <c r="M84" s="66"/>
      <c r="N84" s="25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18" customHeight="1" x14ac:dyDescent="0.25">
      <c r="A85" s="27">
        <v>83</v>
      </c>
      <c r="B85" s="27"/>
      <c r="C85" s="9" t="s">
        <v>108</v>
      </c>
      <c r="D85" s="8" t="s">
        <v>525</v>
      </c>
      <c r="E85" s="6" t="s">
        <v>475</v>
      </c>
      <c r="F85" s="8" t="s">
        <v>498</v>
      </c>
      <c r="G85" s="9" t="s">
        <v>485</v>
      </c>
      <c r="H85" s="8">
        <v>116660</v>
      </c>
      <c r="I85" s="8">
        <v>3</v>
      </c>
      <c r="J85" s="8" t="s">
        <v>487</v>
      </c>
      <c r="K85" s="34">
        <v>14500</v>
      </c>
      <c r="L85" s="35">
        <f t="shared" si="1"/>
        <v>2465000</v>
      </c>
      <c r="M85" s="66"/>
      <c r="N85" s="25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ht="18" customHeight="1" x14ac:dyDescent="0.25">
      <c r="A86" s="27">
        <v>84</v>
      </c>
      <c r="B86" s="27"/>
      <c r="C86" s="9" t="s">
        <v>110</v>
      </c>
      <c r="D86" s="8" t="s">
        <v>505</v>
      </c>
      <c r="E86" s="8">
        <v>2007</v>
      </c>
      <c r="F86" s="8" t="s">
        <v>474</v>
      </c>
      <c r="G86" s="9" t="s">
        <v>485</v>
      </c>
      <c r="H86" s="8">
        <v>16600</v>
      </c>
      <c r="I86" s="8">
        <v>3</v>
      </c>
      <c r="J86" s="8" t="s">
        <v>481</v>
      </c>
      <c r="K86" s="34">
        <v>19000</v>
      </c>
      <c r="L86" s="35">
        <f t="shared" si="1"/>
        <v>3230000</v>
      </c>
      <c r="M86" s="66"/>
      <c r="N86" s="25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ht="18" customHeight="1" x14ac:dyDescent="0.25">
      <c r="A87" s="27">
        <v>85</v>
      </c>
      <c r="B87" s="27"/>
      <c r="C87" s="9" t="s">
        <v>112</v>
      </c>
      <c r="D87" s="8" t="s">
        <v>513</v>
      </c>
      <c r="E87" s="8">
        <v>2008</v>
      </c>
      <c r="F87" s="8" t="s">
        <v>496</v>
      </c>
      <c r="G87" s="9" t="s">
        <v>485</v>
      </c>
      <c r="H87" s="8">
        <v>114200</v>
      </c>
      <c r="I87" s="8">
        <v>3</v>
      </c>
      <c r="J87" s="8" t="s">
        <v>479</v>
      </c>
      <c r="K87" s="34">
        <v>7200</v>
      </c>
      <c r="L87" s="35">
        <f t="shared" si="1"/>
        <v>1224000</v>
      </c>
      <c r="M87" s="66"/>
      <c r="N87" s="25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ht="18" customHeight="1" x14ac:dyDescent="0.25">
      <c r="A88" s="27">
        <v>86</v>
      </c>
      <c r="B88" s="27"/>
      <c r="C88" s="9" t="s">
        <v>114</v>
      </c>
      <c r="D88" s="8" t="s">
        <v>505</v>
      </c>
      <c r="E88" s="8">
        <v>2002</v>
      </c>
      <c r="F88" s="8" t="s">
        <v>474</v>
      </c>
      <c r="G88" s="9" t="s">
        <v>485</v>
      </c>
      <c r="H88" s="8">
        <v>16610</v>
      </c>
      <c r="I88" s="8">
        <v>3</v>
      </c>
      <c r="J88" s="8" t="s">
        <v>487</v>
      </c>
      <c r="K88" s="34">
        <v>12600</v>
      </c>
      <c r="L88" s="35">
        <f t="shared" si="1"/>
        <v>2142000</v>
      </c>
      <c r="M88" s="66"/>
      <c r="N88" s="25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18" customHeight="1" x14ac:dyDescent="0.25">
      <c r="A89" s="27">
        <v>87</v>
      </c>
      <c r="B89" s="27"/>
      <c r="C89" s="9" t="s">
        <v>116</v>
      </c>
      <c r="D89" s="8" t="s">
        <v>505</v>
      </c>
      <c r="E89" s="6">
        <v>2000</v>
      </c>
      <c r="F89" s="8" t="s">
        <v>474</v>
      </c>
      <c r="G89" s="9" t="s">
        <v>485</v>
      </c>
      <c r="H89" s="8">
        <v>16610</v>
      </c>
      <c r="I89" s="8">
        <v>3</v>
      </c>
      <c r="J89" s="8" t="s">
        <v>481</v>
      </c>
      <c r="K89" s="34">
        <v>12600</v>
      </c>
      <c r="L89" s="35">
        <f t="shared" si="1"/>
        <v>2142000</v>
      </c>
      <c r="M89" s="66"/>
      <c r="N89" s="25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ht="18" customHeight="1" x14ac:dyDescent="0.25">
      <c r="A90" s="27">
        <v>88</v>
      </c>
      <c r="B90" s="27"/>
      <c r="C90" s="9" t="s">
        <v>118</v>
      </c>
      <c r="D90" s="8" t="s">
        <v>516</v>
      </c>
      <c r="E90" s="8">
        <v>1999</v>
      </c>
      <c r="F90" s="8" t="s">
        <v>474</v>
      </c>
      <c r="G90" s="9" t="s">
        <v>483</v>
      </c>
      <c r="H90" s="8">
        <v>16523</v>
      </c>
      <c r="I90" s="8">
        <v>3</v>
      </c>
      <c r="J90" s="8" t="s">
        <v>490</v>
      </c>
      <c r="K90" s="34">
        <v>25500</v>
      </c>
      <c r="L90" s="35">
        <f t="shared" si="1"/>
        <v>4335000</v>
      </c>
      <c r="M90" s="66"/>
      <c r="N90" s="25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18" customHeight="1" x14ac:dyDescent="0.25">
      <c r="A91" s="27">
        <v>89</v>
      </c>
      <c r="B91" s="27"/>
      <c r="C91" s="9" t="s">
        <v>120</v>
      </c>
      <c r="D91" s="8" t="s">
        <v>523</v>
      </c>
      <c r="E91" s="8">
        <v>2004</v>
      </c>
      <c r="F91" s="8" t="s">
        <v>474</v>
      </c>
      <c r="G91" s="9" t="s">
        <v>495</v>
      </c>
      <c r="H91" s="8">
        <v>18239</v>
      </c>
      <c r="I91" s="8">
        <v>3</v>
      </c>
      <c r="J91" s="8" t="s">
        <v>481</v>
      </c>
      <c r="K91" s="34">
        <v>11900</v>
      </c>
      <c r="L91" s="35">
        <f t="shared" si="1"/>
        <v>2023000</v>
      </c>
      <c r="M91" s="66"/>
      <c r="N91" s="25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ht="18" customHeight="1" x14ac:dyDescent="0.25">
      <c r="A92" s="27">
        <v>90</v>
      </c>
      <c r="B92" s="27"/>
      <c r="C92" s="9" t="s">
        <v>122</v>
      </c>
      <c r="D92" s="8" t="s">
        <v>508</v>
      </c>
      <c r="E92" s="8">
        <v>2004</v>
      </c>
      <c r="F92" s="8" t="s">
        <v>474</v>
      </c>
      <c r="G92" s="9" t="s">
        <v>509</v>
      </c>
      <c r="H92" s="8">
        <v>16622</v>
      </c>
      <c r="I92" s="8">
        <v>3</v>
      </c>
      <c r="J92" s="8" t="s">
        <v>488</v>
      </c>
      <c r="K92" s="34">
        <v>12000</v>
      </c>
      <c r="L92" s="35">
        <f t="shared" si="1"/>
        <v>2040000</v>
      </c>
      <c r="M92" s="66"/>
      <c r="N92" s="25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18" customHeight="1" x14ac:dyDescent="0.25">
      <c r="A93" s="27">
        <v>91</v>
      </c>
      <c r="B93" s="27"/>
      <c r="C93" s="9" t="s">
        <v>124</v>
      </c>
      <c r="D93" s="8" t="s">
        <v>534</v>
      </c>
      <c r="E93" s="8">
        <v>1991</v>
      </c>
      <c r="F93" s="8" t="s">
        <v>473</v>
      </c>
      <c r="G93" s="9" t="s">
        <v>495</v>
      </c>
      <c r="H93" s="8">
        <v>18239</v>
      </c>
      <c r="I93" s="8">
        <v>3</v>
      </c>
      <c r="J93" s="8" t="s">
        <v>517</v>
      </c>
      <c r="K93" s="34">
        <v>24200</v>
      </c>
      <c r="L93" s="35">
        <f t="shared" si="1"/>
        <v>4114000</v>
      </c>
      <c r="M93" s="66"/>
      <c r="N93" s="25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ht="18" customHeight="1" x14ac:dyDescent="0.25">
      <c r="A94" s="27">
        <v>92</v>
      </c>
      <c r="B94" s="27"/>
      <c r="C94" s="9" t="s">
        <v>125</v>
      </c>
      <c r="D94" s="8" t="s">
        <v>508</v>
      </c>
      <c r="E94" s="8">
        <v>2005</v>
      </c>
      <c r="F94" s="8" t="s">
        <v>474</v>
      </c>
      <c r="G94" s="9" t="s">
        <v>506</v>
      </c>
      <c r="H94" s="8">
        <v>16628</v>
      </c>
      <c r="I94" s="8">
        <v>3</v>
      </c>
      <c r="J94" s="8" t="s">
        <v>490</v>
      </c>
      <c r="K94" s="34">
        <v>31000</v>
      </c>
      <c r="L94" s="35">
        <f t="shared" si="1"/>
        <v>5270000</v>
      </c>
      <c r="M94" s="66"/>
      <c r="N94" s="25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 ht="18" customHeight="1" x14ac:dyDescent="0.25">
      <c r="A95" s="27">
        <v>93</v>
      </c>
      <c r="B95" s="27"/>
      <c r="C95" s="15" t="s">
        <v>179</v>
      </c>
      <c r="D95" s="8" t="s">
        <v>525</v>
      </c>
      <c r="E95" s="6" t="s">
        <v>475</v>
      </c>
      <c r="F95" s="8" t="s">
        <v>498</v>
      </c>
      <c r="G95" s="9" t="s">
        <v>485</v>
      </c>
      <c r="H95" s="8">
        <v>116660</v>
      </c>
      <c r="I95" s="8">
        <v>3</v>
      </c>
      <c r="J95" s="8" t="s">
        <v>487</v>
      </c>
      <c r="K95" s="34">
        <v>14500</v>
      </c>
      <c r="L95" s="35">
        <f t="shared" si="1"/>
        <v>2465000</v>
      </c>
      <c r="M95" s="66"/>
      <c r="N95" s="25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 ht="18" customHeight="1" x14ac:dyDescent="0.25">
      <c r="A96" s="27">
        <v>94</v>
      </c>
      <c r="B96" s="27"/>
      <c r="C96" s="9" t="s">
        <v>127</v>
      </c>
      <c r="D96" s="8" t="s">
        <v>525</v>
      </c>
      <c r="E96" s="6">
        <v>2010</v>
      </c>
      <c r="F96" s="8" t="s">
        <v>498</v>
      </c>
      <c r="G96" s="9" t="s">
        <v>485</v>
      </c>
      <c r="H96" s="8">
        <v>116660</v>
      </c>
      <c r="I96" s="8">
        <v>3</v>
      </c>
      <c r="J96" s="8" t="s">
        <v>487</v>
      </c>
      <c r="K96" s="34">
        <v>14500</v>
      </c>
      <c r="L96" s="35">
        <f t="shared" si="1"/>
        <v>2465000</v>
      </c>
      <c r="M96" s="66"/>
      <c r="N96" s="25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 ht="18" customHeight="1" x14ac:dyDescent="0.25">
      <c r="A97" s="27">
        <v>95</v>
      </c>
      <c r="B97" s="27"/>
      <c r="C97" s="15" t="s">
        <v>182</v>
      </c>
      <c r="D97" s="8" t="s">
        <v>523</v>
      </c>
      <c r="E97" s="8">
        <v>2008</v>
      </c>
      <c r="F97" s="8" t="s">
        <v>474</v>
      </c>
      <c r="G97" s="9" t="s">
        <v>495</v>
      </c>
      <c r="H97" s="8">
        <v>116619</v>
      </c>
      <c r="I97" s="8">
        <v>3</v>
      </c>
      <c r="J97" s="70" t="s">
        <v>492</v>
      </c>
      <c r="K97" s="34">
        <v>42000</v>
      </c>
      <c r="L97" s="35">
        <f t="shared" si="1"/>
        <v>7140000</v>
      </c>
      <c r="M97" s="66"/>
      <c r="N97" s="25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 ht="18" customHeight="1" x14ac:dyDescent="0.25">
      <c r="A98" s="27">
        <v>96</v>
      </c>
      <c r="B98" s="27"/>
      <c r="C98" s="9" t="s">
        <v>129</v>
      </c>
      <c r="D98" s="8" t="s">
        <v>516</v>
      </c>
      <c r="E98" s="8">
        <v>1991</v>
      </c>
      <c r="F98" s="8" t="s">
        <v>474</v>
      </c>
      <c r="G98" s="9" t="s">
        <v>506</v>
      </c>
      <c r="H98" s="8">
        <v>16528</v>
      </c>
      <c r="I98" s="8">
        <v>3</v>
      </c>
      <c r="J98" s="8" t="s">
        <v>517</v>
      </c>
      <c r="K98" s="34">
        <v>50000</v>
      </c>
      <c r="L98" s="35">
        <f t="shared" si="1"/>
        <v>8500000</v>
      </c>
      <c r="M98" s="66"/>
      <c r="N98" s="25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18" customHeight="1" x14ac:dyDescent="0.25">
      <c r="A99" s="27">
        <v>97</v>
      </c>
      <c r="B99" s="27"/>
      <c r="C99" s="9" t="s">
        <v>130</v>
      </c>
      <c r="D99" s="8" t="s">
        <v>508</v>
      </c>
      <c r="E99" s="8">
        <v>2002</v>
      </c>
      <c r="F99" s="8" t="s">
        <v>474</v>
      </c>
      <c r="G99" s="9" t="s">
        <v>509</v>
      </c>
      <c r="H99" s="8">
        <v>16622</v>
      </c>
      <c r="I99" s="8">
        <v>3</v>
      </c>
      <c r="J99" s="8" t="s">
        <v>529</v>
      </c>
      <c r="K99" s="34">
        <v>12400</v>
      </c>
      <c r="L99" s="35">
        <f t="shared" si="1"/>
        <v>2108000</v>
      </c>
      <c r="M99" s="66"/>
      <c r="N99" s="25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 ht="18" customHeight="1" x14ac:dyDescent="0.25">
      <c r="A100" s="27">
        <v>98</v>
      </c>
      <c r="B100" s="27"/>
      <c r="C100" s="9" t="s">
        <v>131</v>
      </c>
      <c r="D100" s="8" t="s">
        <v>508</v>
      </c>
      <c r="E100" s="8" t="s">
        <v>475</v>
      </c>
      <c r="F100" s="8" t="s">
        <v>497</v>
      </c>
      <c r="G100" s="9" t="s">
        <v>509</v>
      </c>
      <c r="H100" s="8">
        <v>168622</v>
      </c>
      <c r="I100" s="8">
        <v>3</v>
      </c>
      <c r="J100" s="70" t="s">
        <v>488</v>
      </c>
      <c r="K100" s="34">
        <v>8900</v>
      </c>
      <c r="L100" s="35">
        <f t="shared" si="1"/>
        <v>1513000</v>
      </c>
      <c r="M100" s="66"/>
      <c r="N100" s="25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 ht="18" customHeight="1" x14ac:dyDescent="0.25">
      <c r="A101" s="27">
        <v>99</v>
      </c>
      <c r="B101" s="27"/>
      <c r="C101" s="9" t="s">
        <v>132</v>
      </c>
      <c r="D101" s="8" t="s">
        <v>508</v>
      </c>
      <c r="E101" s="8" t="s">
        <v>475</v>
      </c>
      <c r="F101" s="8" t="s">
        <v>499</v>
      </c>
      <c r="G101" s="9" t="s">
        <v>509</v>
      </c>
      <c r="H101" s="8">
        <v>169622</v>
      </c>
      <c r="I101" s="8">
        <v>3</v>
      </c>
      <c r="J101" s="8" t="s">
        <v>529</v>
      </c>
      <c r="K101" s="34">
        <v>8900</v>
      </c>
      <c r="L101" s="35">
        <f t="shared" si="1"/>
        <v>1513000</v>
      </c>
      <c r="M101" s="66"/>
      <c r="N101" s="25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 ht="18" customHeight="1" x14ac:dyDescent="0.25">
      <c r="A102" s="27">
        <v>100</v>
      </c>
      <c r="B102" s="27"/>
      <c r="C102" s="69" t="s">
        <v>134</v>
      </c>
      <c r="D102" s="8" t="s">
        <v>505</v>
      </c>
      <c r="E102" s="6">
        <v>2010</v>
      </c>
      <c r="F102" s="8" t="s">
        <v>473</v>
      </c>
      <c r="G102" s="9" t="s">
        <v>478</v>
      </c>
      <c r="H102" s="8">
        <v>116234</v>
      </c>
      <c r="I102" s="8">
        <v>3</v>
      </c>
      <c r="J102" s="8" t="s">
        <v>487</v>
      </c>
      <c r="K102" s="34">
        <v>11500</v>
      </c>
      <c r="L102" s="35">
        <f t="shared" si="1"/>
        <v>1955000</v>
      </c>
      <c r="M102" s="66"/>
      <c r="N102" s="25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 ht="18" customHeight="1" x14ac:dyDescent="0.25">
      <c r="A103" s="27">
        <v>101</v>
      </c>
      <c r="B103" s="27"/>
      <c r="C103" s="9" t="s">
        <v>135</v>
      </c>
      <c r="D103" s="8" t="s">
        <v>524</v>
      </c>
      <c r="E103" s="8">
        <v>2002</v>
      </c>
      <c r="F103" s="8" t="s">
        <v>474</v>
      </c>
      <c r="G103" s="9" t="s">
        <v>485</v>
      </c>
      <c r="H103" s="8">
        <v>16610</v>
      </c>
      <c r="I103" s="8">
        <v>3</v>
      </c>
      <c r="J103" s="8" t="s">
        <v>481</v>
      </c>
      <c r="K103" s="34">
        <v>9800</v>
      </c>
      <c r="L103" s="35">
        <f t="shared" si="1"/>
        <v>1666000</v>
      </c>
      <c r="M103" s="66"/>
      <c r="N103" s="25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 ht="18" customHeight="1" x14ac:dyDescent="0.25">
      <c r="A104" s="27">
        <v>102</v>
      </c>
      <c r="B104" s="27"/>
      <c r="C104" s="9" t="s">
        <v>137</v>
      </c>
      <c r="D104" s="8" t="s">
        <v>534</v>
      </c>
      <c r="E104" s="8" t="s">
        <v>475</v>
      </c>
      <c r="F104" s="8" t="s">
        <v>473</v>
      </c>
      <c r="G104" s="9" t="s">
        <v>485</v>
      </c>
      <c r="H104" s="8">
        <v>16610</v>
      </c>
      <c r="I104" s="8">
        <v>3</v>
      </c>
      <c r="J104" s="8" t="s">
        <v>535</v>
      </c>
      <c r="K104" s="34">
        <v>32000</v>
      </c>
      <c r="L104" s="35">
        <f t="shared" si="1"/>
        <v>5440000</v>
      </c>
      <c r="M104" s="66"/>
      <c r="N104" s="25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 ht="18" customHeight="1" x14ac:dyDescent="0.25">
      <c r="A105" s="27">
        <v>103</v>
      </c>
      <c r="B105" s="27"/>
      <c r="C105" s="9" t="s">
        <v>139</v>
      </c>
      <c r="D105" s="8" t="s">
        <v>523</v>
      </c>
      <c r="E105" s="6">
        <v>2005</v>
      </c>
      <c r="F105" s="8" t="s">
        <v>474</v>
      </c>
      <c r="G105" s="9" t="s">
        <v>506</v>
      </c>
      <c r="H105" s="8" t="s">
        <v>536</v>
      </c>
      <c r="I105" s="8">
        <v>3</v>
      </c>
      <c r="J105" s="8" t="s">
        <v>481</v>
      </c>
      <c r="K105" s="34">
        <v>11600</v>
      </c>
      <c r="L105" s="35">
        <f t="shared" si="1"/>
        <v>1972000</v>
      </c>
      <c r="M105" s="66"/>
      <c r="N105" s="25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 ht="18" customHeight="1" x14ac:dyDescent="0.25">
      <c r="A106" s="27">
        <v>104</v>
      </c>
      <c r="B106" s="27"/>
      <c r="C106" s="69" t="s">
        <v>140</v>
      </c>
      <c r="D106" s="8" t="s">
        <v>523</v>
      </c>
      <c r="E106" s="8">
        <v>2004</v>
      </c>
      <c r="F106" s="8" t="s">
        <v>474</v>
      </c>
      <c r="G106" s="9" t="s">
        <v>506</v>
      </c>
      <c r="H106" s="8">
        <v>16528</v>
      </c>
      <c r="I106" s="8">
        <v>3</v>
      </c>
      <c r="J106" s="8" t="s">
        <v>487</v>
      </c>
      <c r="K106" s="34">
        <v>11900</v>
      </c>
      <c r="L106" s="35">
        <f t="shared" si="1"/>
        <v>2023000</v>
      </c>
      <c r="M106" s="66"/>
      <c r="N106" s="25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 ht="18" customHeight="1" x14ac:dyDescent="0.25">
      <c r="A107" s="27">
        <v>105</v>
      </c>
      <c r="B107" s="27"/>
      <c r="C107" s="9" t="s">
        <v>142</v>
      </c>
      <c r="D107" s="8" t="s">
        <v>523</v>
      </c>
      <c r="E107" s="6">
        <v>2000</v>
      </c>
      <c r="F107" s="8" t="s">
        <v>474</v>
      </c>
      <c r="G107" s="9" t="s">
        <v>506</v>
      </c>
      <c r="H107" s="8">
        <v>16528</v>
      </c>
      <c r="I107" s="8">
        <v>3</v>
      </c>
      <c r="J107" s="8" t="s">
        <v>481</v>
      </c>
      <c r="K107" s="34">
        <v>11600</v>
      </c>
      <c r="L107" s="35">
        <f t="shared" si="1"/>
        <v>1972000</v>
      </c>
      <c r="M107" s="66"/>
      <c r="N107" s="25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18" customHeight="1" x14ac:dyDescent="0.25">
      <c r="A108" s="27">
        <v>106</v>
      </c>
      <c r="B108" s="27"/>
      <c r="C108" s="9" t="s">
        <v>143</v>
      </c>
      <c r="D108" s="8" t="s">
        <v>508</v>
      </c>
      <c r="E108" s="8">
        <v>1999</v>
      </c>
      <c r="F108" s="8" t="s">
        <v>474</v>
      </c>
      <c r="G108" s="9" t="s">
        <v>509</v>
      </c>
      <c r="H108" s="8">
        <v>16622</v>
      </c>
      <c r="I108" s="8">
        <v>3</v>
      </c>
      <c r="J108" s="8" t="s">
        <v>529</v>
      </c>
      <c r="K108" s="34">
        <v>12400</v>
      </c>
      <c r="L108" s="35">
        <f t="shared" si="1"/>
        <v>2108000</v>
      </c>
      <c r="M108" s="66"/>
      <c r="N108" s="25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 ht="18" customHeight="1" x14ac:dyDescent="0.25">
      <c r="A109" s="27">
        <v>107</v>
      </c>
      <c r="B109" s="27"/>
      <c r="C109" s="9" t="s">
        <v>145</v>
      </c>
      <c r="D109" s="8" t="s">
        <v>505</v>
      </c>
      <c r="E109" s="8">
        <v>2006</v>
      </c>
      <c r="F109" s="8" t="s">
        <v>474</v>
      </c>
      <c r="G109" s="9" t="s">
        <v>485</v>
      </c>
      <c r="H109" s="8">
        <v>16610</v>
      </c>
      <c r="I109" s="8">
        <v>3</v>
      </c>
      <c r="J109" s="8" t="s">
        <v>487</v>
      </c>
      <c r="K109" s="34">
        <v>12600</v>
      </c>
      <c r="L109" s="35">
        <f t="shared" si="1"/>
        <v>2142000</v>
      </c>
      <c r="M109" s="66"/>
      <c r="N109" s="25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 ht="18" customHeight="1" x14ac:dyDescent="0.25">
      <c r="A110" s="27">
        <v>108</v>
      </c>
      <c r="B110" s="27"/>
      <c r="C110" s="9" t="s">
        <v>146</v>
      </c>
      <c r="D110" s="8" t="s">
        <v>505</v>
      </c>
      <c r="E110" s="8">
        <v>2000</v>
      </c>
      <c r="F110" s="8" t="s">
        <v>474</v>
      </c>
      <c r="G110" s="9" t="s">
        <v>485</v>
      </c>
      <c r="H110" s="8">
        <v>16610</v>
      </c>
      <c r="I110" s="8">
        <v>3</v>
      </c>
      <c r="J110" s="8" t="s">
        <v>481</v>
      </c>
      <c r="K110" s="34">
        <v>12100</v>
      </c>
      <c r="L110" s="35">
        <f t="shared" si="1"/>
        <v>2057000</v>
      </c>
      <c r="M110" s="66"/>
      <c r="N110" s="25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 ht="18" customHeight="1" x14ac:dyDescent="0.25">
      <c r="A111" s="27">
        <v>109</v>
      </c>
      <c r="B111" s="27"/>
      <c r="C111" s="9" t="s">
        <v>147</v>
      </c>
      <c r="D111" s="8" t="s">
        <v>505</v>
      </c>
      <c r="E111" s="6">
        <v>2001</v>
      </c>
      <c r="F111" s="8" t="s">
        <v>474</v>
      </c>
      <c r="G111" s="9" t="s">
        <v>485</v>
      </c>
      <c r="H111" s="8">
        <v>16610</v>
      </c>
      <c r="I111" s="8">
        <v>3</v>
      </c>
      <c r="J111" s="8" t="s">
        <v>481</v>
      </c>
      <c r="K111" s="34">
        <v>12100</v>
      </c>
      <c r="L111" s="35">
        <f t="shared" si="1"/>
        <v>2057000</v>
      </c>
      <c r="M111" s="66"/>
      <c r="N111" s="25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 ht="18" customHeight="1" x14ac:dyDescent="0.25">
      <c r="A112" s="27">
        <v>110</v>
      </c>
      <c r="B112" s="27"/>
      <c r="C112" s="9" t="s">
        <v>148</v>
      </c>
      <c r="D112" s="8" t="s">
        <v>505</v>
      </c>
      <c r="E112" s="11">
        <v>2004</v>
      </c>
      <c r="F112" s="8" t="s">
        <v>474</v>
      </c>
      <c r="G112" s="9" t="s">
        <v>485</v>
      </c>
      <c r="H112" s="8">
        <v>16610</v>
      </c>
      <c r="I112" s="8">
        <v>3</v>
      </c>
      <c r="J112" s="8" t="s">
        <v>481</v>
      </c>
      <c r="K112" s="34">
        <v>12100</v>
      </c>
      <c r="L112" s="35">
        <f t="shared" si="1"/>
        <v>2057000</v>
      </c>
      <c r="M112" s="66"/>
      <c r="N112" s="25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 ht="18" customHeight="1" x14ac:dyDescent="0.25">
      <c r="A113" s="27">
        <v>111</v>
      </c>
      <c r="B113" s="27"/>
      <c r="C113" s="9" t="s">
        <v>149</v>
      </c>
      <c r="D113" s="8" t="s">
        <v>505</v>
      </c>
      <c r="E113" s="6">
        <v>1991</v>
      </c>
      <c r="F113" s="8" t="s">
        <v>474</v>
      </c>
      <c r="G113" s="9" t="s">
        <v>485</v>
      </c>
      <c r="H113" s="8">
        <v>16610</v>
      </c>
      <c r="I113" s="8">
        <v>3</v>
      </c>
      <c r="J113" s="8" t="s">
        <v>487</v>
      </c>
      <c r="K113" s="34">
        <v>12500</v>
      </c>
      <c r="L113" s="35">
        <f t="shared" si="1"/>
        <v>2125000</v>
      </c>
      <c r="M113" s="66"/>
      <c r="N113" s="25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 ht="18" customHeight="1" x14ac:dyDescent="0.25">
      <c r="A114" s="27">
        <v>112</v>
      </c>
      <c r="B114" s="27"/>
      <c r="C114" s="15" t="s">
        <v>199</v>
      </c>
      <c r="D114" s="8" t="s">
        <v>505</v>
      </c>
      <c r="E114" s="6">
        <v>1991</v>
      </c>
      <c r="F114" s="8" t="s">
        <v>474</v>
      </c>
      <c r="G114" s="9" t="s">
        <v>485</v>
      </c>
      <c r="H114" s="8">
        <v>16610</v>
      </c>
      <c r="I114" s="8">
        <v>3</v>
      </c>
      <c r="J114" s="8" t="s">
        <v>487</v>
      </c>
      <c r="K114" s="34">
        <v>12500</v>
      </c>
      <c r="L114" s="35">
        <f t="shared" si="1"/>
        <v>2125000</v>
      </c>
      <c r="M114" s="66"/>
      <c r="N114" s="25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 ht="18" customHeight="1" x14ac:dyDescent="0.25">
      <c r="A115" s="27">
        <v>113</v>
      </c>
      <c r="B115" s="27"/>
      <c r="C115" s="9" t="s">
        <v>150</v>
      </c>
      <c r="D115" s="8" t="s">
        <v>505</v>
      </c>
      <c r="E115" s="6">
        <v>2000</v>
      </c>
      <c r="F115" s="8" t="s">
        <v>474</v>
      </c>
      <c r="G115" s="9" t="s">
        <v>485</v>
      </c>
      <c r="H115" s="8">
        <v>16610</v>
      </c>
      <c r="I115" s="8">
        <v>3</v>
      </c>
      <c r="J115" s="8" t="s">
        <v>487</v>
      </c>
      <c r="K115" s="34">
        <v>12500</v>
      </c>
      <c r="L115" s="35">
        <f t="shared" si="1"/>
        <v>2125000</v>
      </c>
      <c r="M115" s="66"/>
      <c r="N115" s="25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 ht="18" customHeight="1" x14ac:dyDescent="0.25">
      <c r="A116" s="27">
        <v>114</v>
      </c>
      <c r="B116" s="27"/>
      <c r="C116" s="9" t="s">
        <v>151</v>
      </c>
      <c r="D116" s="8" t="s">
        <v>505</v>
      </c>
      <c r="E116" s="8">
        <v>1996</v>
      </c>
      <c r="F116" s="8" t="s">
        <v>474</v>
      </c>
      <c r="G116" s="9" t="s">
        <v>485</v>
      </c>
      <c r="H116" s="8">
        <v>16610</v>
      </c>
      <c r="I116" s="8">
        <v>3</v>
      </c>
      <c r="J116" s="8" t="s">
        <v>481</v>
      </c>
      <c r="K116" s="34">
        <v>12100</v>
      </c>
      <c r="L116" s="35">
        <f t="shared" si="1"/>
        <v>2057000</v>
      </c>
      <c r="M116" s="66"/>
      <c r="N116" s="25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 ht="18" customHeight="1" x14ac:dyDescent="0.25">
      <c r="A117" s="27">
        <v>115</v>
      </c>
      <c r="B117" s="27"/>
      <c r="C117" s="9" t="s">
        <v>152</v>
      </c>
      <c r="D117" s="8" t="s">
        <v>505</v>
      </c>
      <c r="E117" s="6">
        <v>1993</v>
      </c>
      <c r="F117" s="8" t="s">
        <v>474</v>
      </c>
      <c r="G117" s="9" t="s">
        <v>485</v>
      </c>
      <c r="H117" s="8">
        <v>16610</v>
      </c>
      <c r="I117" s="8">
        <v>3</v>
      </c>
      <c r="J117" s="8" t="s">
        <v>487</v>
      </c>
      <c r="K117" s="34">
        <v>12600</v>
      </c>
      <c r="L117" s="35">
        <f t="shared" si="1"/>
        <v>2142000</v>
      </c>
      <c r="M117" s="66"/>
      <c r="N117" s="25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 ht="18" customHeight="1" x14ac:dyDescent="0.25">
      <c r="A118" s="27">
        <v>116</v>
      </c>
      <c r="B118" s="27"/>
      <c r="C118" s="9" t="s">
        <v>154</v>
      </c>
      <c r="D118" s="8" t="s">
        <v>505</v>
      </c>
      <c r="E118" s="6" t="s">
        <v>475</v>
      </c>
      <c r="F118" s="8" t="s">
        <v>474</v>
      </c>
      <c r="G118" s="9" t="s">
        <v>485</v>
      </c>
      <c r="H118" s="8">
        <v>16610</v>
      </c>
      <c r="I118" s="8">
        <v>3</v>
      </c>
      <c r="J118" s="8" t="s">
        <v>481</v>
      </c>
      <c r="K118" s="34">
        <v>12100</v>
      </c>
      <c r="L118" s="35">
        <f t="shared" si="1"/>
        <v>2057000</v>
      </c>
      <c r="M118" s="66"/>
      <c r="N118" s="25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 ht="18" customHeight="1" x14ac:dyDescent="0.25">
      <c r="A119" s="27">
        <v>117</v>
      </c>
      <c r="B119" s="27"/>
      <c r="C119" s="9" t="s">
        <v>156</v>
      </c>
      <c r="D119" s="8" t="s">
        <v>505</v>
      </c>
      <c r="E119" s="6">
        <v>2000</v>
      </c>
      <c r="F119" s="8" t="s">
        <v>474</v>
      </c>
      <c r="G119" s="9" t="s">
        <v>485</v>
      </c>
      <c r="H119" s="8">
        <v>16610</v>
      </c>
      <c r="I119" s="8">
        <v>3</v>
      </c>
      <c r="J119" s="8" t="s">
        <v>487</v>
      </c>
      <c r="K119" s="34">
        <v>12600</v>
      </c>
      <c r="L119" s="35">
        <f t="shared" si="1"/>
        <v>2142000</v>
      </c>
      <c r="M119" s="66"/>
      <c r="N119" s="25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 ht="18" customHeight="1" x14ac:dyDescent="0.25">
      <c r="A120" s="27">
        <v>118</v>
      </c>
      <c r="B120" s="27"/>
      <c r="C120" s="9" t="s">
        <v>157</v>
      </c>
      <c r="D120" s="8" t="s">
        <v>505</v>
      </c>
      <c r="E120" s="8">
        <v>2000</v>
      </c>
      <c r="F120" s="8" t="s">
        <v>474</v>
      </c>
      <c r="G120" s="9" t="s">
        <v>485</v>
      </c>
      <c r="H120" s="8">
        <v>16610</v>
      </c>
      <c r="I120" s="8">
        <v>3</v>
      </c>
      <c r="J120" s="8" t="s">
        <v>487</v>
      </c>
      <c r="K120" s="34">
        <v>12600</v>
      </c>
      <c r="L120" s="35">
        <f t="shared" si="1"/>
        <v>2142000</v>
      </c>
      <c r="M120" s="66"/>
      <c r="N120" s="25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 ht="18" customHeight="1" x14ac:dyDescent="0.25">
      <c r="A121" s="27">
        <v>119</v>
      </c>
      <c r="B121" s="27"/>
      <c r="C121" s="9" t="s">
        <v>158</v>
      </c>
      <c r="D121" s="8" t="s">
        <v>505</v>
      </c>
      <c r="E121" s="6">
        <v>2002</v>
      </c>
      <c r="F121" s="8" t="s">
        <v>474</v>
      </c>
      <c r="G121" s="9" t="s">
        <v>485</v>
      </c>
      <c r="H121" s="8">
        <v>16610</v>
      </c>
      <c r="I121" s="8">
        <v>3</v>
      </c>
      <c r="J121" s="8" t="s">
        <v>487</v>
      </c>
      <c r="K121" s="34">
        <v>12600</v>
      </c>
      <c r="L121" s="35">
        <f t="shared" si="1"/>
        <v>2142000</v>
      </c>
      <c r="M121" s="66"/>
      <c r="N121" s="25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 ht="18" customHeight="1" x14ac:dyDescent="0.25">
      <c r="A122" s="27">
        <v>120</v>
      </c>
      <c r="B122" s="27"/>
      <c r="C122" s="69" t="s">
        <v>159</v>
      </c>
      <c r="D122" s="8" t="s">
        <v>505</v>
      </c>
      <c r="E122" s="6">
        <v>1995</v>
      </c>
      <c r="F122" s="8" t="s">
        <v>474</v>
      </c>
      <c r="G122" s="9" t="s">
        <v>485</v>
      </c>
      <c r="H122" s="8">
        <v>16610</v>
      </c>
      <c r="I122" s="8">
        <v>3</v>
      </c>
      <c r="J122" s="8" t="s">
        <v>481</v>
      </c>
      <c r="K122" s="34">
        <v>12100</v>
      </c>
      <c r="L122" s="35">
        <f t="shared" si="1"/>
        <v>2057000</v>
      </c>
      <c r="M122" s="66"/>
      <c r="N122" s="25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 ht="18" customHeight="1" x14ac:dyDescent="0.25">
      <c r="A123" s="27">
        <v>121</v>
      </c>
      <c r="B123" s="27"/>
      <c r="C123" s="9" t="s">
        <v>160</v>
      </c>
      <c r="D123" s="8" t="s">
        <v>505</v>
      </c>
      <c r="E123" s="6">
        <v>2000</v>
      </c>
      <c r="F123" s="8" t="s">
        <v>474</v>
      </c>
      <c r="G123" s="9" t="s">
        <v>485</v>
      </c>
      <c r="H123" s="8">
        <v>16610</v>
      </c>
      <c r="I123" s="8">
        <v>3</v>
      </c>
      <c r="J123" s="8" t="s">
        <v>481</v>
      </c>
      <c r="K123" s="34">
        <v>12100</v>
      </c>
      <c r="L123" s="35">
        <f t="shared" si="1"/>
        <v>2057000</v>
      </c>
      <c r="M123" s="66"/>
      <c r="N123" s="25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 ht="18" customHeight="1" x14ac:dyDescent="0.25">
      <c r="A124" s="27">
        <v>122</v>
      </c>
      <c r="B124" s="27"/>
      <c r="C124" s="9" t="s">
        <v>161</v>
      </c>
      <c r="D124" s="8" t="s">
        <v>505</v>
      </c>
      <c r="E124" s="8">
        <v>1991</v>
      </c>
      <c r="F124" s="8" t="s">
        <v>474</v>
      </c>
      <c r="G124" s="9" t="s">
        <v>485</v>
      </c>
      <c r="H124" s="8">
        <v>16610</v>
      </c>
      <c r="I124" s="8">
        <v>3</v>
      </c>
      <c r="J124" s="8" t="s">
        <v>481</v>
      </c>
      <c r="K124" s="34">
        <v>12100</v>
      </c>
      <c r="L124" s="35">
        <f t="shared" si="1"/>
        <v>2057000</v>
      </c>
      <c r="M124" s="66"/>
      <c r="N124" s="25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 ht="18" customHeight="1" x14ac:dyDescent="0.25">
      <c r="A125" s="27">
        <v>123</v>
      </c>
      <c r="B125" s="27"/>
      <c r="C125" s="9" t="s">
        <v>162</v>
      </c>
      <c r="D125" s="8" t="s">
        <v>505</v>
      </c>
      <c r="E125" s="8">
        <v>1995</v>
      </c>
      <c r="F125" s="8" t="s">
        <v>474</v>
      </c>
      <c r="G125" s="9" t="s">
        <v>485</v>
      </c>
      <c r="H125" s="8">
        <v>16610</v>
      </c>
      <c r="I125" s="8">
        <v>3</v>
      </c>
      <c r="J125" s="8" t="s">
        <v>481</v>
      </c>
      <c r="K125" s="34">
        <v>12100</v>
      </c>
      <c r="L125" s="35">
        <f t="shared" si="1"/>
        <v>2057000</v>
      </c>
      <c r="M125" s="66"/>
      <c r="N125" s="25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 ht="18" customHeight="1" x14ac:dyDescent="0.25">
      <c r="A126" s="27">
        <v>124</v>
      </c>
      <c r="B126" s="27"/>
      <c r="C126" s="9" t="s">
        <v>163</v>
      </c>
      <c r="D126" s="8" t="s">
        <v>505</v>
      </c>
      <c r="E126" s="11">
        <v>2006</v>
      </c>
      <c r="F126" s="8" t="s">
        <v>474</v>
      </c>
      <c r="G126" s="9" t="s">
        <v>485</v>
      </c>
      <c r="H126" s="8">
        <v>16610</v>
      </c>
      <c r="I126" s="8">
        <v>3</v>
      </c>
      <c r="J126" s="8" t="s">
        <v>487</v>
      </c>
      <c r="K126" s="34">
        <v>19500</v>
      </c>
      <c r="L126" s="35">
        <f t="shared" si="1"/>
        <v>3315000</v>
      </c>
      <c r="M126" s="66"/>
      <c r="N126" s="25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 ht="18" customHeight="1" x14ac:dyDescent="0.25">
      <c r="A127" s="27">
        <v>125</v>
      </c>
      <c r="B127" s="27"/>
      <c r="C127" s="9" t="s">
        <v>164</v>
      </c>
      <c r="D127" s="8" t="s">
        <v>505</v>
      </c>
      <c r="E127" s="6" t="s">
        <v>475</v>
      </c>
      <c r="F127" s="8" t="s">
        <v>474</v>
      </c>
      <c r="G127" s="9" t="s">
        <v>485</v>
      </c>
      <c r="H127" s="8">
        <v>116610</v>
      </c>
      <c r="I127" s="8">
        <v>3</v>
      </c>
      <c r="J127" s="8" t="s">
        <v>487</v>
      </c>
      <c r="K127" s="34">
        <v>14000</v>
      </c>
      <c r="L127" s="35">
        <f t="shared" si="1"/>
        <v>2380000</v>
      </c>
      <c r="M127" s="66"/>
      <c r="N127" s="25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 ht="18" customHeight="1" x14ac:dyDescent="0.25">
      <c r="A128" s="27">
        <v>126</v>
      </c>
      <c r="B128" s="27"/>
      <c r="C128" s="69" t="s">
        <v>165</v>
      </c>
      <c r="D128" s="8" t="s">
        <v>523</v>
      </c>
      <c r="E128" s="8">
        <v>2001</v>
      </c>
      <c r="F128" s="8" t="s">
        <v>474</v>
      </c>
      <c r="G128" s="9" t="s">
        <v>485</v>
      </c>
      <c r="H128" s="8">
        <v>16600</v>
      </c>
      <c r="I128" s="8">
        <v>3</v>
      </c>
      <c r="J128" s="8" t="s">
        <v>481</v>
      </c>
      <c r="K128" s="34">
        <v>11500</v>
      </c>
      <c r="L128" s="35">
        <f t="shared" si="1"/>
        <v>1955000</v>
      </c>
      <c r="M128" s="66"/>
      <c r="N128" s="25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 ht="18" customHeight="1" x14ac:dyDescent="0.25">
      <c r="A129" s="27">
        <v>127</v>
      </c>
      <c r="B129" s="27"/>
      <c r="C129" s="9" t="s">
        <v>166</v>
      </c>
      <c r="D129" s="8" t="s">
        <v>523</v>
      </c>
      <c r="E129" s="8">
        <v>2001</v>
      </c>
      <c r="F129" s="8" t="s">
        <v>474</v>
      </c>
      <c r="G129" s="9" t="s">
        <v>485</v>
      </c>
      <c r="H129" s="8">
        <v>16600</v>
      </c>
      <c r="I129" s="8">
        <v>3</v>
      </c>
      <c r="J129" s="8" t="s">
        <v>481</v>
      </c>
      <c r="K129" s="34">
        <v>11500</v>
      </c>
      <c r="L129" s="35">
        <f t="shared" si="1"/>
        <v>1955000</v>
      </c>
      <c r="M129" s="66"/>
      <c r="N129" s="25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 ht="18" customHeight="1" x14ac:dyDescent="0.25">
      <c r="A130" s="27">
        <v>128</v>
      </c>
      <c r="B130" s="27"/>
      <c r="C130" s="15" t="s">
        <v>214</v>
      </c>
      <c r="D130" s="8" t="s">
        <v>526</v>
      </c>
      <c r="E130" s="6">
        <v>2005</v>
      </c>
      <c r="F130" s="8" t="s">
        <v>473</v>
      </c>
      <c r="G130" s="9" t="s">
        <v>485</v>
      </c>
      <c r="H130" s="8">
        <v>114270</v>
      </c>
      <c r="I130" s="8">
        <v>3</v>
      </c>
      <c r="J130" s="8" t="s">
        <v>487</v>
      </c>
      <c r="K130" s="34">
        <v>7400</v>
      </c>
      <c r="L130" s="35">
        <f t="shared" si="1"/>
        <v>1258000</v>
      </c>
      <c r="M130" s="66"/>
      <c r="N130" s="25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 ht="18" customHeight="1" x14ac:dyDescent="0.25">
      <c r="A131" s="27">
        <v>129</v>
      </c>
      <c r="B131" s="27"/>
      <c r="C131" s="9" t="s">
        <v>167</v>
      </c>
      <c r="D131" s="8" t="s">
        <v>510</v>
      </c>
      <c r="E131" s="8" t="s">
        <v>475</v>
      </c>
      <c r="F131" s="8" t="s">
        <v>474</v>
      </c>
      <c r="G131" s="9" t="s">
        <v>485</v>
      </c>
      <c r="H131" s="8">
        <v>16600</v>
      </c>
      <c r="I131" s="8">
        <v>3</v>
      </c>
      <c r="J131" s="70" t="s">
        <v>481</v>
      </c>
      <c r="K131" s="34">
        <v>12500</v>
      </c>
      <c r="L131" s="35">
        <f t="shared" ref="L131:L194" si="2">K131*170</f>
        <v>2125000</v>
      </c>
      <c r="M131" s="66"/>
      <c r="N131" s="25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 ht="18" customHeight="1" x14ac:dyDescent="0.25">
      <c r="A132" s="27">
        <v>130</v>
      </c>
      <c r="B132" s="27"/>
      <c r="C132" s="9" t="s">
        <v>168</v>
      </c>
      <c r="D132" s="8" t="s">
        <v>510</v>
      </c>
      <c r="E132" s="6">
        <v>2000</v>
      </c>
      <c r="F132" s="8" t="s">
        <v>474</v>
      </c>
      <c r="G132" s="9" t="s">
        <v>485</v>
      </c>
      <c r="H132" s="8">
        <v>16600</v>
      </c>
      <c r="I132" s="8">
        <v>3</v>
      </c>
      <c r="J132" s="8" t="s">
        <v>481</v>
      </c>
      <c r="K132" s="34">
        <v>12000</v>
      </c>
      <c r="L132" s="35">
        <f t="shared" si="2"/>
        <v>2040000</v>
      </c>
      <c r="M132" s="66">
        <v>12100</v>
      </c>
      <c r="N132" s="33">
        <f>K132-M132</f>
        <v>-100</v>
      </c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 ht="18" customHeight="1" x14ac:dyDescent="0.25">
      <c r="A133" s="27">
        <v>131</v>
      </c>
      <c r="B133" s="27"/>
      <c r="C133" s="9" t="s">
        <v>169</v>
      </c>
      <c r="D133" s="8" t="s">
        <v>510</v>
      </c>
      <c r="E133" s="8">
        <v>2001</v>
      </c>
      <c r="F133" s="8" t="s">
        <v>474</v>
      </c>
      <c r="G133" s="9" t="s">
        <v>485</v>
      </c>
      <c r="H133" s="8">
        <v>16600</v>
      </c>
      <c r="I133" s="8">
        <v>3</v>
      </c>
      <c r="J133" s="70" t="s">
        <v>481</v>
      </c>
      <c r="K133" s="34">
        <v>12100</v>
      </c>
      <c r="L133" s="35">
        <f t="shared" si="2"/>
        <v>2057000</v>
      </c>
      <c r="M133" s="66"/>
      <c r="N133" s="25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 ht="18" customHeight="1" x14ac:dyDescent="0.25">
      <c r="A134" s="27">
        <v>132</v>
      </c>
      <c r="B134" s="27"/>
      <c r="C134" s="9" t="s">
        <v>170</v>
      </c>
      <c r="D134" s="8" t="s">
        <v>526</v>
      </c>
      <c r="E134" s="8">
        <v>2004</v>
      </c>
      <c r="F134" s="8" t="s">
        <v>473</v>
      </c>
      <c r="G134" s="9" t="s">
        <v>485</v>
      </c>
      <c r="H134" s="8">
        <v>114270</v>
      </c>
      <c r="I134" s="8">
        <v>3</v>
      </c>
      <c r="J134" s="8" t="s">
        <v>481</v>
      </c>
      <c r="K134" s="34">
        <v>7100</v>
      </c>
      <c r="L134" s="35">
        <f t="shared" si="2"/>
        <v>1207000</v>
      </c>
      <c r="M134" s="66"/>
      <c r="N134" s="25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 ht="18" customHeight="1" x14ac:dyDescent="0.25">
      <c r="A135" s="27">
        <v>133</v>
      </c>
      <c r="B135" s="27"/>
      <c r="C135" s="9" t="s">
        <v>171</v>
      </c>
      <c r="D135" s="8" t="s">
        <v>505</v>
      </c>
      <c r="E135" s="6" t="s">
        <v>475</v>
      </c>
      <c r="F135" s="8" t="s">
        <v>473</v>
      </c>
      <c r="G135" s="9" t="s">
        <v>485</v>
      </c>
      <c r="H135" s="8">
        <v>116200</v>
      </c>
      <c r="I135" s="8">
        <v>3</v>
      </c>
      <c r="J135" s="8" t="s">
        <v>529</v>
      </c>
      <c r="K135" s="34">
        <v>8500</v>
      </c>
      <c r="L135" s="35">
        <f t="shared" si="2"/>
        <v>1445000</v>
      </c>
      <c r="M135" s="66"/>
      <c r="N135" s="25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 ht="18" customHeight="1" x14ac:dyDescent="0.25">
      <c r="A136" s="27">
        <v>134</v>
      </c>
      <c r="B136" s="27"/>
      <c r="C136" s="9" t="s">
        <v>172</v>
      </c>
      <c r="D136" s="8" t="s">
        <v>525</v>
      </c>
      <c r="E136" s="8" t="s">
        <v>475</v>
      </c>
      <c r="F136" s="8" t="s">
        <v>498</v>
      </c>
      <c r="G136" s="9" t="s">
        <v>485</v>
      </c>
      <c r="H136" s="8">
        <v>116660</v>
      </c>
      <c r="I136" s="8">
        <v>3</v>
      </c>
      <c r="J136" s="8" t="s">
        <v>487</v>
      </c>
      <c r="K136" s="34">
        <v>14500</v>
      </c>
      <c r="L136" s="35">
        <f t="shared" si="2"/>
        <v>2465000</v>
      </c>
      <c r="M136" s="66"/>
      <c r="N136" s="25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 ht="18" customHeight="1" x14ac:dyDescent="0.25">
      <c r="A137" s="27">
        <v>135</v>
      </c>
      <c r="B137" s="27"/>
      <c r="C137" s="9" t="s">
        <v>173</v>
      </c>
      <c r="D137" s="8" t="s">
        <v>508</v>
      </c>
      <c r="E137" s="8">
        <v>2004</v>
      </c>
      <c r="F137" s="8" t="s">
        <v>474</v>
      </c>
      <c r="G137" s="9" t="s">
        <v>506</v>
      </c>
      <c r="H137" s="8">
        <v>16628</v>
      </c>
      <c r="I137" s="8">
        <v>3</v>
      </c>
      <c r="J137" s="8" t="s">
        <v>517</v>
      </c>
      <c r="K137" s="34">
        <v>27000</v>
      </c>
      <c r="L137" s="35">
        <f t="shared" si="2"/>
        <v>4590000</v>
      </c>
      <c r="M137" s="66"/>
      <c r="N137" s="25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 ht="18" customHeight="1" x14ac:dyDescent="0.25">
      <c r="A138" s="27">
        <v>136</v>
      </c>
      <c r="B138" s="27"/>
      <c r="C138" s="9" t="s">
        <v>174</v>
      </c>
      <c r="D138" s="8" t="s">
        <v>524</v>
      </c>
      <c r="E138" s="8">
        <v>2006</v>
      </c>
      <c r="F138" s="8" t="s">
        <v>474</v>
      </c>
      <c r="G138" s="9" t="s">
        <v>485</v>
      </c>
      <c r="H138" s="8">
        <v>16570</v>
      </c>
      <c r="I138" s="8">
        <v>3</v>
      </c>
      <c r="J138" s="8" t="s">
        <v>481</v>
      </c>
      <c r="K138" s="34">
        <v>9500</v>
      </c>
      <c r="L138" s="35">
        <f t="shared" si="2"/>
        <v>1615000</v>
      </c>
      <c r="M138" s="66"/>
      <c r="N138" s="33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 ht="18" customHeight="1" x14ac:dyDescent="0.25">
      <c r="A139" s="27">
        <v>137</v>
      </c>
      <c r="B139" s="27"/>
      <c r="C139" s="9" t="s">
        <v>175</v>
      </c>
      <c r="D139" s="8" t="s">
        <v>524</v>
      </c>
      <c r="E139" s="6">
        <v>1993</v>
      </c>
      <c r="F139" s="8" t="s">
        <v>474</v>
      </c>
      <c r="G139" s="9" t="s">
        <v>485</v>
      </c>
      <c r="H139" s="8">
        <v>16570</v>
      </c>
      <c r="I139" s="8">
        <v>3</v>
      </c>
      <c r="J139" s="8" t="s">
        <v>481</v>
      </c>
      <c r="K139" s="34">
        <v>9500</v>
      </c>
      <c r="L139" s="35">
        <f t="shared" si="2"/>
        <v>1615000</v>
      </c>
      <c r="M139" s="66"/>
      <c r="N139" s="25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 ht="18" customHeight="1" x14ac:dyDescent="0.25">
      <c r="A140" s="27">
        <v>138</v>
      </c>
      <c r="B140" s="27"/>
      <c r="C140" s="9" t="s">
        <v>176</v>
      </c>
      <c r="D140" s="8" t="s">
        <v>524</v>
      </c>
      <c r="E140" s="8">
        <v>2005</v>
      </c>
      <c r="F140" s="8" t="s">
        <v>474</v>
      </c>
      <c r="G140" s="9" t="s">
        <v>495</v>
      </c>
      <c r="H140" s="8">
        <v>116509</v>
      </c>
      <c r="I140" s="8">
        <v>3</v>
      </c>
      <c r="J140" s="8" t="s">
        <v>481</v>
      </c>
      <c r="K140" s="34">
        <v>9500</v>
      </c>
      <c r="L140" s="35">
        <f t="shared" si="2"/>
        <v>1615000</v>
      </c>
      <c r="M140" s="66"/>
      <c r="N140" s="25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 ht="18" customHeight="1" x14ac:dyDescent="0.25">
      <c r="A141" s="27">
        <v>139</v>
      </c>
      <c r="B141" s="27"/>
      <c r="C141" s="9" t="s">
        <v>177</v>
      </c>
      <c r="D141" s="8" t="s">
        <v>516</v>
      </c>
      <c r="E141" s="8">
        <v>2006</v>
      </c>
      <c r="F141" s="8" t="s">
        <v>474</v>
      </c>
      <c r="G141" s="9" t="s">
        <v>495</v>
      </c>
      <c r="H141" s="8">
        <v>116509</v>
      </c>
      <c r="I141" s="8">
        <v>3</v>
      </c>
      <c r="J141" s="8" t="s">
        <v>487</v>
      </c>
      <c r="K141" s="34">
        <v>42000</v>
      </c>
      <c r="L141" s="35">
        <f t="shared" si="2"/>
        <v>7140000</v>
      </c>
      <c r="M141" s="66"/>
      <c r="N141" s="25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 ht="18" customHeight="1" x14ac:dyDescent="0.25">
      <c r="A142" s="27">
        <v>140</v>
      </c>
      <c r="B142" s="27"/>
      <c r="C142" s="9" t="s">
        <v>178</v>
      </c>
      <c r="D142" s="8" t="s">
        <v>510</v>
      </c>
      <c r="E142" s="6">
        <v>2006</v>
      </c>
      <c r="F142" s="8" t="s">
        <v>474</v>
      </c>
      <c r="G142" s="9" t="s">
        <v>485</v>
      </c>
      <c r="H142" s="8">
        <v>116610</v>
      </c>
      <c r="I142" s="8">
        <v>3</v>
      </c>
      <c r="J142" s="8" t="s">
        <v>481</v>
      </c>
      <c r="K142" s="34">
        <v>12000</v>
      </c>
      <c r="L142" s="35">
        <f t="shared" si="2"/>
        <v>2040000</v>
      </c>
      <c r="M142" s="66"/>
      <c r="N142" s="25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 ht="18" customHeight="1" x14ac:dyDescent="0.25">
      <c r="A143" s="27">
        <v>141</v>
      </c>
      <c r="B143" s="27"/>
      <c r="C143" s="9" t="s">
        <v>183</v>
      </c>
      <c r="D143" s="8" t="s">
        <v>516</v>
      </c>
      <c r="E143" s="6">
        <v>2004</v>
      </c>
      <c r="F143" s="8" t="s">
        <v>474</v>
      </c>
      <c r="G143" s="9" t="s">
        <v>506</v>
      </c>
      <c r="H143" s="8">
        <v>116518</v>
      </c>
      <c r="I143" s="8" t="s">
        <v>521</v>
      </c>
      <c r="J143" s="8" t="s">
        <v>484</v>
      </c>
      <c r="K143" s="34">
        <v>38000</v>
      </c>
      <c r="L143" s="35">
        <f t="shared" si="2"/>
        <v>6460000</v>
      </c>
      <c r="M143" s="66"/>
      <c r="N143" s="25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 ht="18" customHeight="1" x14ac:dyDescent="0.25">
      <c r="A144" s="27">
        <v>142</v>
      </c>
      <c r="B144" s="27"/>
      <c r="C144" s="9" t="s">
        <v>184</v>
      </c>
      <c r="D144" s="8" t="s">
        <v>516</v>
      </c>
      <c r="E144" s="8">
        <v>1996</v>
      </c>
      <c r="F144" s="8" t="s">
        <v>474</v>
      </c>
      <c r="G144" s="9" t="s">
        <v>506</v>
      </c>
      <c r="H144" s="8">
        <v>16518</v>
      </c>
      <c r="I144" s="8" t="s">
        <v>521</v>
      </c>
      <c r="J144" s="8" t="s">
        <v>490</v>
      </c>
      <c r="K144" s="34">
        <v>31000</v>
      </c>
      <c r="L144" s="35">
        <f t="shared" si="2"/>
        <v>5270000</v>
      </c>
      <c r="M144" s="66"/>
      <c r="N144" s="25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 ht="18" customHeight="1" x14ac:dyDescent="0.25">
      <c r="A145" s="27">
        <v>143</v>
      </c>
      <c r="B145" s="27"/>
      <c r="C145" s="9" t="s">
        <v>185</v>
      </c>
      <c r="D145" s="8" t="s">
        <v>524</v>
      </c>
      <c r="E145" s="6">
        <v>2006</v>
      </c>
      <c r="F145" s="8" t="s">
        <v>474</v>
      </c>
      <c r="G145" s="9" t="s">
        <v>485</v>
      </c>
      <c r="H145" s="8">
        <v>16570</v>
      </c>
      <c r="I145" s="8">
        <v>3</v>
      </c>
      <c r="J145" s="8" t="s">
        <v>487</v>
      </c>
      <c r="K145" s="34">
        <v>9600</v>
      </c>
      <c r="L145" s="35">
        <f t="shared" si="2"/>
        <v>1632000</v>
      </c>
      <c r="M145" s="66"/>
      <c r="N145" s="25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 ht="18" customHeight="1" x14ac:dyDescent="0.25">
      <c r="A146" s="27">
        <v>144</v>
      </c>
      <c r="B146" s="27"/>
      <c r="C146" s="9" t="s">
        <v>186</v>
      </c>
      <c r="D146" s="8" t="s">
        <v>505</v>
      </c>
      <c r="E146" s="8" t="s">
        <v>475</v>
      </c>
      <c r="F146" s="8" t="s">
        <v>474</v>
      </c>
      <c r="G146" s="9" t="s">
        <v>495</v>
      </c>
      <c r="H146" s="8">
        <v>116619</v>
      </c>
      <c r="I146" s="8">
        <v>3</v>
      </c>
      <c r="J146" s="8" t="s">
        <v>492</v>
      </c>
      <c r="K146" s="34">
        <v>42000</v>
      </c>
      <c r="L146" s="35">
        <f t="shared" si="2"/>
        <v>7140000</v>
      </c>
      <c r="M146" s="66"/>
      <c r="N146" s="25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 ht="18" customHeight="1" x14ac:dyDescent="0.25">
      <c r="A147" s="27">
        <v>145</v>
      </c>
      <c r="B147" s="27"/>
      <c r="C147" s="9" t="s">
        <v>188</v>
      </c>
      <c r="D147" s="8" t="s">
        <v>505</v>
      </c>
      <c r="E147" s="6">
        <v>1995</v>
      </c>
      <c r="F147" s="8" t="s">
        <v>473</v>
      </c>
      <c r="G147" s="9" t="s">
        <v>478</v>
      </c>
      <c r="H147" s="8">
        <v>16234</v>
      </c>
      <c r="I147" s="8">
        <v>5</v>
      </c>
      <c r="J147" s="8" t="s">
        <v>529</v>
      </c>
      <c r="K147" s="34">
        <v>7500</v>
      </c>
      <c r="L147" s="35">
        <f t="shared" si="2"/>
        <v>1275000</v>
      </c>
      <c r="M147" s="66"/>
      <c r="N147" s="25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 ht="18" customHeight="1" x14ac:dyDescent="0.25">
      <c r="A148" s="27">
        <v>146</v>
      </c>
      <c r="B148" s="27"/>
      <c r="C148" s="9" t="s">
        <v>189</v>
      </c>
      <c r="D148" s="8" t="s">
        <v>505</v>
      </c>
      <c r="E148" s="8">
        <v>1990</v>
      </c>
      <c r="F148" s="8" t="s">
        <v>473</v>
      </c>
      <c r="G148" s="9" t="s">
        <v>478</v>
      </c>
      <c r="H148" s="8">
        <v>16234</v>
      </c>
      <c r="I148" s="8">
        <v>5</v>
      </c>
      <c r="J148" s="8" t="s">
        <v>529</v>
      </c>
      <c r="K148" s="34">
        <v>7400</v>
      </c>
      <c r="L148" s="35">
        <f t="shared" si="2"/>
        <v>1258000</v>
      </c>
      <c r="M148" s="66"/>
      <c r="N148" s="25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 ht="18" customHeight="1" x14ac:dyDescent="0.25">
      <c r="A149" s="27">
        <v>147</v>
      </c>
      <c r="B149" s="27"/>
      <c r="C149" s="9" t="s">
        <v>191</v>
      </c>
      <c r="D149" s="8" t="s">
        <v>505</v>
      </c>
      <c r="E149" s="8">
        <v>2010</v>
      </c>
      <c r="F149" s="8" t="s">
        <v>473</v>
      </c>
      <c r="G149" s="9" t="s">
        <v>485</v>
      </c>
      <c r="H149" s="8">
        <v>116200</v>
      </c>
      <c r="I149" s="8">
        <v>5</v>
      </c>
      <c r="J149" s="8" t="s">
        <v>491</v>
      </c>
      <c r="K149" s="34">
        <v>8200</v>
      </c>
      <c r="L149" s="35">
        <f t="shared" si="2"/>
        <v>1394000</v>
      </c>
      <c r="M149" s="66"/>
      <c r="N149" s="25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 ht="18" customHeight="1" x14ac:dyDescent="0.25">
      <c r="A150" s="27">
        <v>148</v>
      </c>
      <c r="B150" s="27"/>
      <c r="C150" s="9" t="s">
        <v>192</v>
      </c>
      <c r="D150" s="8" t="s">
        <v>505</v>
      </c>
      <c r="E150" s="6">
        <v>2007</v>
      </c>
      <c r="F150" s="8" t="s">
        <v>473</v>
      </c>
      <c r="G150" s="9" t="s">
        <v>485</v>
      </c>
      <c r="H150" s="8">
        <v>116200</v>
      </c>
      <c r="I150" s="8">
        <v>3</v>
      </c>
      <c r="J150" s="8" t="s">
        <v>490</v>
      </c>
      <c r="K150" s="34">
        <v>8000</v>
      </c>
      <c r="L150" s="35">
        <f t="shared" si="2"/>
        <v>1360000</v>
      </c>
      <c r="M150" s="66"/>
      <c r="N150" s="25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 ht="18" customHeight="1" x14ac:dyDescent="0.25">
      <c r="A151" s="27">
        <v>149</v>
      </c>
      <c r="B151" s="27"/>
      <c r="C151" s="9" t="s">
        <v>193</v>
      </c>
      <c r="D151" s="8" t="s">
        <v>524</v>
      </c>
      <c r="E151" s="6" t="s">
        <v>475</v>
      </c>
      <c r="F151" s="8" t="s">
        <v>474</v>
      </c>
      <c r="G151" s="9" t="s">
        <v>485</v>
      </c>
      <c r="H151" s="8">
        <v>16570</v>
      </c>
      <c r="I151" s="8">
        <v>3</v>
      </c>
      <c r="J151" s="8" t="s">
        <v>481</v>
      </c>
      <c r="K151" s="34">
        <v>9400</v>
      </c>
      <c r="L151" s="35">
        <f t="shared" si="2"/>
        <v>1598000</v>
      </c>
      <c r="M151" s="66"/>
      <c r="N151" s="25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 ht="18" customHeight="1" x14ac:dyDescent="0.25">
      <c r="A152" s="27">
        <v>150</v>
      </c>
      <c r="B152" s="27"/>
      <c r="C152" s="9" t="s">
        <v>194</v>
      </c>
      <c r="D152" s="8" t="s">
        <v>505</v>
      </c>
      <c r="E152" s="8">
        <v>1993</v>
      </c>
      <c r="F152" s="8" t="s">
        <v>473</v>
      </c>
      <c r="G152" s="9" t="s">
        <v>478</v>
      </c>
      <c r="H152" s="8">
        <v>16264</v>
      </c>
      <c r="I152" s="8">
        <v>5</v>
      </c>
      <c r="J152" s="8" t="s">
        <v>529</v>
      </c>
      <c r="K152" s="34">
        <v>7600</v>
      </c>
      <c r="L152" s="35">
        <f t="shared" si="2"/>
        <v>1292000</v>
      </c>
      <c r="M152" s="66"/>
      <c r="N152" s="25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 ht="18" customHeight="1" x14ac:dyDescent="0.25">
      <c r="A153" s="27">
        <v>151</v>
      </c>
      <c r="B153" s="27"/>
      <c r="C153" s="15" t="s">
        <v>237</v>
      </c>
      <c r="D153" s="8" t="s">
        <v>507</v>
      </c>
      <c r="E153" s="8">
        <v>2000</v>
      </c>
      <c r="F153" s="8" t="s">
        <v>474</v>
      </c>
      <c r="G153" s="9" t="s">
        <v>485</v>
      </c>
      <c r="H153" s="8">
        <v>16710</v>
      </c>
      <c r="I153" s="8">
        <v>3</v>
      </c>
      <c r="J153" s="8" t="s">
        <v>487</v>
      </c>
      <c r="K153" s="34">
        <v>13900</v>
      </c>
      <c r="L153" s="35">
        <f t="shared" si="2"/>
        <v>2363000</v>
      </c>
      <c r="M153" s="66"/>
      <c r="N153" s="25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 ht="18" customHeight="1" x14ac:dyDescent="0.25">
      <c r="A154" s="27">
        <v>152</v>
      </c>
      <c r="B154" s="27"/>
      <c r="C154" s="9" t="s">
        <v>195</v>
      </c>
      <c r="D154" s="8" t="s">
        <v>510</v>
      </c>
      <c r="E154" s="8">
        <v>1995</v>
      </c>
      <c r="F154" s="8" t="s">
        <v>474</v>
      </c>
      <c r="G154" s="9" t="s">
        <v>485</v>
      </c>
      <c r="H154" s="8">
        <v>16600</v>
      </c>
      <c r="I154" s="8">
        <v>3</v>
      </c>
      <c r="J154" s="8" t="s">
        <v>481</v>
      </c>
      <c r="K154" s="34">
        <v>11500</v>
      </c>
      <c r="L154" s="35">
        <f t="shared" si="2"/>
        <v>1955000</v>
      </c>
      <c r="M154" s="66"/>
      <c r="N154" s="25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 ht="18" customHeight="1" x14ac:dyDescent="0.25">
      <c r="A155" s="27">
        <v>153</v>
      </c>
      <c r="B155" s="27"/>
      <c r="C155" s="9" t="s">
        <v>196</v>
      </c>
      <c r="D155" s="8" t="s">
        <v>510</v>
      </c>
      <c r="E155" s="8">
        <v>2000</v>
      </c>
      <c r="F155" s="8" t="s">
        <v>474</v>
      </c>
      <c r="G155" s="9" t="s">
        <v>485</v>
      </c>
      <c r="H155" s="8">
        <v>16600</v>
      </c>
      <c r="I155" s="8">
        <v>3</v>
      </c>
      <c r="J155" s="8" t="s">
        <v>487</v>
      </c>
      <c r="K155" s="34">
        <v>11900</v>
      </c>
      <c r="L155" s="35">
        <f t="shared" si="2"/>
        <v>2023000</v>
      </c>
      <c r="M155" s="66"/>
      <c r="N155" s="25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 ht="18" customHeight="1" x14ac:dyDescent="0.25">
      <c r="A156" s="27">
        <v>154</v>
      </c>
      <c r="B156" s="27"/>
      <c r="C156" s="15" t="s">
        <v>241</v>
      </c>
      <c r="D156" s="8" t="s">
        <v>505</v>
      </c>
      <c r="E156" s="8">
        <v>1999</v>
      </c>
      <c r="F156" s="8" t="s">
        <v>474</v>
      </c>
      <c r="G156" s="9" t="s">
        <v>485</v>
      </c>
      <c r="H156" s="8">
        <v>16610</v>
      </c>
      <c r="I156" s="8">
        <v>3</v>
      </c>
      <c r="J156" s="8" t="s">
        <v>487</v>
      </c>
      <c r="K156" s="34">
        <v>12500</v>
      </c>
      <c r="L156" s="35">
        <f t="shared" si="2"/>
        <v>2125000</v>
      </c>
      <c r="M156" s="66"/>
      <c r="N156" s="25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 ht="18" customHeight="1" x14ac:dyDescent="0.25">
      <c r="A157" s="27">
        <v>155</v>
      </c>
      <c r="B157" s="27"/>
      <c r="C157" s="15" t="s">
        <v>243</v>
      </c>
      <c r="D157" s="8" t="s">
        <v>505</v>
      </c>
      <c r="E157" s="8">
        <v>1995</v>
      </c>
      <c r="F157" s="8" t="s">
        <v>474</v>
      </c>
      <c r="G157" s="9" t="s">
        <v>485</v>
      </c>
      <c r="H157" s="8">
        <v>16610</v>
      </c>
      <c r="I157" s="8">
        <v>3</v>
      </c>
      <c r="J157" s="8" t="s">
        <v>487</v>
      </c>
      <c r="K157" s="34">
        <v>12600</v>
      </c>
      <c r="L157" s="35">
        <f t="shared" si="2"/>
        <v>2142000</v>
      </c>
      <c r="M157" s="66"/>
      <c r="N157" s="25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18" customHeight="1" x14ac:dyDescent="0.25">
      <c r="A158" s="27">
        <v>156</v>
      </c>
      <c r="B158" s="27"/>
      <c r="C158" s="9" t="s">
        <v>197</v>
      </c>
      <c r="D158" s="8" t="s">
        <v>526</v>
      </c>
      <c r="E158" s="8">
        <v>2005</v>
      </c>
      <c r="F158" s="8" t="s">
        <v>473</v>
      </c>
      <c r="G158" s="9" t="s">
        <v>485</v>
      </c>
      <c r="H158" s="8">
        <v>114270</v>
      </c>
      <c r="I158" s="8">
        <v>3</v>
      </c>
      <c r="J158" s="8" t="s">
        <v>487</v>
      </c>
      <c r="K158" s="34">
        <v>7400</v>
      </c>
      <c r="L158" s="35">
        <f t="shared" si="2"/>
        <v>1258000</v>
      </c>
      <c r="M158" s="66"/>
      <c r="N158" s="25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 ht="18" customHeight="1" x14ac:dyDescent="0.25">
      <c r="A159" s="27">
        <v>157</v>
      </c>
      <c r="B159" s="27"/>
      <c r="C159" s="9" t="s">
        <v>198</v>
      </c>
      <c r="D159" s="8" t="s">
        <v>505</v>
      </c>
      <c r="E159" s="8" t="s">
        <v>475</v>
      </c>
      <c r="F159" s="8" t="s">
        <v>482</v>
      </c>
      <c r="G159" s="9" t="s">
        <v>506</v>
      </c>
      <c r="H159" s="8">
        <v>69158</v>
      </c>
      <c r="I159" s="8" t="s">
        <v>522</v>
      </c>
      <c r="J159" s="8" t="s">
        <v>517</v>
      </c>
      <c r="K159" s="34">
        <v>16500</v>
      </c>
      <c r="L159" s="35">
        <f t="shared" si="2"/>
        <v>2805000</v>
      </c>
      <c r="M159" s="66"/>
      <c r="N159" s="25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 ht="18" customHeight="1" x14ac:dyDescent="0.25">
      <c r="A160" s="27">
        <v>158</v>
      </c>
      <c r="B160" s="27"/>
      <c r="C160" s="9" t="s">
        <v>200</v>
      </c>
      <c r="D160" s="8" t="s">
        <v>525</v>
      </c>
      <c r="E160" s="8">
        <v>2010</v>
      </c>
      <c r="F160" s="8" t="s">
        <v>498</v>
      </c>
      <c r="G160" s="9" t="s">
        <v>485</v>
      </c>
      <c r="H160" s="8">
        <v>116660</v>
      </c>
      <c r="I160" s="8">
        <v>3</v>
      </c>
      <c r="J160" s="8" t="s">
        <v>487</v>
      </c>
      <c r="K160" s="34">
        <v>14500</v>
      </c>
      <c r="L160" s="35">
        <f t="shared" si="2"/>
        <v>2465000</v>
      </c>
      <c r="M160" s="66"/>
      <c r="N160" s="25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 ht="18" customHeight="1" x14ac:dyDescent="0.25">
      <c r="A161" s="27">
        <v>159</v>
      </c>
      <c r="B161" s="27"/>
      <c r="C161" s="9" t="s">
        <v>201</v>
      </c>
      <c r="D161" s="8" t="s">
        <v>505</v>
      </c>
      <c r="E161" s="11">
        <v>2007</v>
      </c>
      <c r="F161" s="8" t="s">
        <v>473</v>
      </c>
      <c r="G161" s="9" t="s">
        <v>485</v>
      </c>
      <c r="H161" s="8">
        <v>116200</v>
      </c>
      <c r="I161" s="8">
        <v>3</v>
      </c>
      <c r="J161" s="8" t="s">
        <v>481</v>
      </c>
      <c r="K161" s="34">
        <v>8000</v>
      </c>
      <c r="L161" s="35">
        <f t="shared" si="2"/>
        <v>1360000</v>
      </c>
      <c r="M161" s="66"/>
      <c r="N161" s="25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 ht="18" customHeight="1" x14ac:dyDescent="0.25">
      <c r="A162" s="27">
        <v>160</v>
      </c>
      <c r="B162" s="27"/>
      <c r="C162" s="9" t="s">
        <v>202</v>
      </c>
      <c r="D162" s="8" t="s">
        <v>519</v>
      </c>
      <c r="E162" s="8" t="s">
        <v>475</v>
      </c>
      <c r="F162" s="8" t="s">
        <v>476</v>
      </c>
      <c r="G162" s="9" t="s">
        <v>478</v>
      </c>
      <c r="H162" s="8">
        <v>326934</v>
      </c>
      <c r="I162" s="8">
        <v>3</v>
      </c>
      <c r="J162" s="8" t="s">
        <v>487</v>
      </c>
      <c r="K162" s="34">
        <v>24900</v>
      </c>
      <c r="L162" s="35">
        <f t="shared" si="2"/>
        <v>4233000</v>
      </c>
      <c r="M162" s="66"/>
      <c r="N162" s="25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 ht="18" customHeight="1" x14ac:dyDescent="0.25">
      <c r="A163" s="27">
        <v>161</v>
      </c>
      <c r="B163" s="27"/>
      <c r="C163" s="9" t="s">
        <v>203</v>
      </c>
      <c r="D163" s="8" t="s">
        <v>505</v>
      </c>
      <c r="E163" s="8">
        <v>1998</v>
      </c>
      <c r="F163" s="8" t="s">
        <v>482</v>
      </c>
      <c r="G163" s="9" t="s">
        <v>478</v>
      </c>
      <c r="H163" s="8">
        <v>69174</v>
      </c>
      <c r="I163" s="8">
        <v>5</v>
      </c>
      <c r="J163" s="8" t="s">
        <v>537</v>
      </c>
      <c r="K163" s="34">
        <v>5000</v>
      </c>
      <c r="L163" s="35">
        <f t="shared" si="2"/>
        <v>850000</v>
      </c>
      <c r="M163" s="66"/>
      <c r="N163" s="25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 ht="18" customHeight="1" x14ac:dyDescent="0.25">
      <c r="A164" s="27">
        <v>162</v>
      </c>
      <c r="B164" s="27"/>
      <c r="C164" s="9" t="s">
        <v>204</v>
      </c>
      <c r="D164" s="8" t="s">
        <v>534</v>
      </c>
      <c r="E164" s="8" t="s">
        <v>475</v>
      </c>
      <c r="F164" s="8" t="s">
        <v>473</v>
      </c>
      <c r="G164" s="9" t="s">
        <v>506</v>
      </c>
      <c r="H164" s="8">
        <v>118138</v>
      </c>
      <c r="I164" s="8" t="s">
        <v>521</v>
      </c>
      <c r="J164" s="8" t="s">
        <v>512</v>
      </c>
      <c r="K164" s="34">
        <v>28000</v>
      </c>
      <c r="L164" s="35">
        <f t="shared" si="2"/>
        <v>4760000</v>
      </c>
      <c r="M164" s="66"/>
      <c r="N164" s="25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 ht="18" customHeight="1" x14ac:dyDescent="0.25">
      <c r="A165" s="27">
        <v>163</v>
      </c>
      <c r="B165" s="27"/>
      <c r="C165" s="9" t="s">
        <v>205</v>
      </c>
      <c r="D165" s="8" t="s">
        <v>507</v>
      </c>
      <c r="E165" s="8" t="s">
        <v>475</v>
      </c>
      <c r="F165" s="8" t="s">
        <v>474</v>
      </c>
      <c r="G165" s="9" t="s">
        <v>483</v>
      </c>
      <c r="H165" s="8">
        <v>16713</v>
      </c>
      <c r="I165" s="8">
        <v>3</v>
      </c>
      <c r="J165" s="8" t="s">
        <v>481</v>
      </c>
      <c r="K165" s="34">
        <v>14500</v>
      </c>
      <c r="L165" s="35">
        <f t="shared" si="2"/>
        <v>2465000</v>
      </c>
      <c r="M165" s="66"/>
      <c r="N165" s="25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 ht="18" customHeight="1" x14ac:dyDescent="0.25">
      <c r="A166" s="27">
        <v>164</v>
      </c>
      <c r="B166" s="27"/>
      <c r="C166" s="9" t="s">
        <v>207</v>
      </c>
      <c r="D166" s="8" t="s">
        <v>516</v>
      </c>
      <c r="E166" s="11">
        <v>1998</v>
      </c>
      <c r="F166" s="8" t="s">
        <v>474</v>
      </c>
      <c r="G166" s="9" t="s">
        <v>485</v>
      </c>
      <c r="H166" s="8">
        <v>16520</v>
      </c>
      <c r="I166" s="8">
        <v>3</v>
      </c>
      <c r="J166" s="8" t="s">
        <v>481</v>
      </c>
      <c r="K166" s="34">
        <v>33000</v>
      </c>
      <c r="L166" s="35">
        <f t="shared" si="2"/>
        <v>5610000</v>
      </c>
      <c r="M166" s="66"/>
      <c r="N166" s="25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 ht="18" customHeight="1" x14ac:dyDescent="0.25">
      <c r="A167" s="27">
        <v>165</v>
      </c>
      <c r="B167" s="27"/>
      <c r="C167" s="9" t="s">
        <v>208</v>
      </c>
      <c r="D167" s="8" t="s">
        <v>508</v>
      </c>
      <c r="E167" s="8" t="s">
        <v>475</v>
      </c>
      <c r="F167" s="8" t="s">
        <v>474</v>
      </c>
      <c r="G167" s="9" t="s">
        <v>520</v>
      </c>
      <c r="H167" s="8">
        <v>116655</v>
      </c>
      <c r="I167" s="8" t="s">
        <v>521</v>
      </c>
      <c r="J167" s="8" t="s">
        <v>538</v>
      </c>
      <c r="K167" s="34">
        <v>55000</v>
      </c>
      <c r="L167" s="35">
        <f t="shared" si="2"/>
        <v>9350000</v>
      </c>
      <c r="M167" s="66"/>
      <c r="N167" s="25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 ht="18" customHeight="1" x14ac:dyDescent="0.25">
      <c r="A168" s="27">
        <v>166</v>
      </c>
      <c r="B168" s="27"/>
      <c r="C168" s="9" t="s">
        <v>209</v>
      </c>
      <c r="D168" s="8" t="s">
        <v>505</v>
      </c>
      <c r="E168" s="11">
        <v>2008</v>
      </c>
      <c r="F168" s="8" t="s">
        <v>473</v>
      </c>
      <c r="G168" s="9" t="s">
        <v>483</v>
      </c>
      <c r="H168" s="8">
        <v>116243</v>
      </c>
      <c r="I168" s="8">
        <v>3</v>
      </c>
      <c r="J168" s="8" t="s">
        <v>532</v>
      </c>
      <c r="K168" s="34">
        <v>17500</v>
      </c>
      <c r="L168" s="35">
        <f t="shared" si="2"/>
        <v>2975000</v>
      </c>
      <c r="M168" s="66"/>
      <c r="N168" s="25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 ht="18" customHeight="1" x14ac:dyDescent="0.25">
      <c r="A169" s="27">
        <v>167</v>
      </c>
      <c r="B169" s="27"/>
      <c r="C169" s="9" t="s">
        <v>210</v>
      </c>
      <c r="D169" s="8" t="s">
        <v>505</v>
      </c>
      <c r="E169" s="8" t="s">
        <v>475</v>
      </c>
      <c r="F169" s="8" t="s">
        <v>473</v>
      </c>
      <c r="G169" s="9" t="s">
        <v>483</v>
      </c>
      <c r="H169" s="8">
        <v>16263</v>
      </c>
      <c r="I169" s="8">
        <v>3</v>
      </c>
      <c r="J169" s="8" t="s">
        <v>488</v>
      </c>
      <c r="K169" s="34">
        <v>8500</v>
      </c>
      <c r="L169" s="35">
        <f t="shared" si="2"/>
        <v>1445000</v>
      </c>
      <c r="M169" s="66"/>
      <c r="N169" s="25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 ht="18" customHeight="1" x14ac:dyDescent="0.25">
      <c r="A170" s="27">
        <v>168</v>
      </c>
      <c r="B170" s="27"/>
      <c r="C170" s="9" t="s">
        <v>211</v>
      </c>
      <c r="D170" s="8" t="s">
        <v>505</v>
      </c>
      <c r="E170" s="8">
        <v>1996</v>
      </c>
      <c r="F170" s="8" t="s">
        <v>473</v>
      </c>
      <c r="G170" s="9" t="s">
        <v>478</v>
      </c>
      <c r="H170" s="8">
        <v>16264</v>
      </c>
      <c r="I170" s="8">
        <v>3</v>
      </c>
      <c r="J170" s="8" t="s">
        <v>481</v>
      </c>
      <c r="K170" s="34">
        <v>7900</v>
      </c>
      <c r="L170" s="35">
        <f t="shared" si="2"/>
        <v>1343000</v>
      </c>
      <c r="M170" s="66"/>
      <c r="N170" s="25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 ht="18" customHeight="1" x14ac:dyDescent="0.25">
      <c r="A171" s="27">
        <v>169</v>
      </c>
      <c r="B171" s="27"/>
      <c r="C171" s="15" t="s">
        <v>254</v>
      </c>
      <c r="D171" s="8" t="s">
        <v>505</v>
      </c>
      <c r="E171" s="6">
        <v>1989</v>
      </c>
      <c r="F171" s="8" t="s">
        <v>474</v>
      </c>
      <c r="G171" s="9" t="s">
        <v>485</v>
      </c>
      <c r="H171" s="8">
        <v>16610</v>
      </c>
      <c r="I171" s="8">
        <v>3</v>
      </c>
      <c r="J171" s="8" t="s">
        <v>481</v>
      </c>
      <c r="K171" s="34">
        <v>12100</v>
      </c>
      <c r="L171" s="35">
        <f t="shared" si="2"/>
        <v>2057000</v>
      </c>
      <c r="M171" s="66"/>
      <c r="N171" s="25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 ht="18" customHeight="1" x14ac:dyDescent="0.25">
      <c r="A172" s="27">
        <v>170</v>
      </c>
      <c r="B172" s="27"/>
      <c r="C172" s="9" t="s">
        <v>212</v>
      </c>
      <c r="D172" s="8" t="s">
        <v>505</v>
      </c>
      <c r="E172" s="11">
        <v>1982</v>
      </c>
      <c r="F172" s="8" t="s">
        <v>474</v>
      </c>
      <c r="G172" s="9" t="s">
        <v>485</v>
      </c>
      <c r="H172" s="8">
        <v>16800</v>
      </c>
      <c r="I172" s="8">
        <v>3</v>
      </c>
      <c r="J172" s="8" t="s">
        <v>481</v>
      </c>
      <c r="K172" s="34">
        <v>12500</v>
      </c>
      <c r="L172" s="35">
        <f t="shared" si="2"/>
        <v>2125000</v>
      </c>
      <c r="M172" s="66"/>
      <c r="N172" s="25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 ht="18" customHeight="1" x14ac:dyDescent="0.25">
      <c r="A173" s="27">
        <v>171</v>
      </c>
      <c r="B173" s="27"/>
      <c r="C173" s="9" t="s">
        <v>215</v>
      </c>
      <c r="D173" s="8" t="s">
        <v>505</v>
      </c>
      <c r="E173" s="6" t="s">
        <v>475</v>
      </c>
      <c r="F173" s="8" t="s">
        <v>474</v>
      </c>
      <c r="G173" s="9" t="s">
        <v>506</v>
      </c>
      <c r="H173" s="8">
        <v>116618</v>
      </c>
      <c r="I173" s="8">
        <v>3</v>
      </c>
      <c r="J173" s="8" t="s">
        <v>492</v>
      </c>
      <c r="K173" s="34">
        <v>39500</v>
      </c>
      <c r="L173" s="35">
        <f t="shared" si="2"/>
        <v>6715000</v>
      </c>
      <c r="M173" s="66"/>
      <c r="N173" s="25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 ht="18" customHeight="1" x14ac:dyDescent="0.25">
      <c r="A174" s="27">
        <v>172</v>
      </c>
      <c r="B174" s="27"/>
      <c r="C174" s="9" t="s">
        <v>216</v>
      </c>
      <c r="D174" s="8" t="s">
        <v>510</v>
      </c>
      <c r="E174" s="8">
        <v>2002</v>
      </c>
      <c r="F174" s="8" t="s">
        <v>474</v>
      </c>
      <c r="G174" s="9" t="s">
        <v>485</v>
      </c>
      <c r="H174" s="8">
        <v>16600</v>
      </c>
      <c r="I174" s="8">
        <v>3</v>
      </c>
      <c r="J174" s="8" t="s">
        <v>487</v>
      </c>
      <c r="K174" s="34">
        <v>12500</v>
      </c>
      <c r="L174" s="35">
        <f t="shared" si="2"/>
        <v>2125000</v>
      </c>
      <c r="M174" s="66"/>
      <c r="N174" s="25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 ht="18" customHeight="1" x14ac:dyDescent="0.25">
      <c r="A175" s="27">
        <v>173</v>
      </c>
      <c r="B175" s="27"/>
      <c r="C175" s="9" t="s">
        <v>217</v>
      </c>
      <c r="D175" s="8" t="s">
        <v>508</v>
      </c>
      <c r="E175" s="6">
        <v>1998</v>
      </c>
      <c r="F175" s="8" t="s">
        <v>474</v>
      </c>
      <c r="G175" s="9" t="s">
        <v>506</v>
      </c>
      <c r="H175" s="8">
        <v>16628</v>
      </c>
      <c r="I175" s="8">
        <v>3</v>
      </c>
      <c r="J175" s="8" t="s">
        <v>492</v>
      </c>
      <c r="K175" s="34">
        <v>28000</v>
      </c>
      <c r="L175" s="35">
        <f t="shared" si="2"/>
        <v>4760000</v>
      </c>
      <c r="M175" s="66"/>
      <c r="N175" s="25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 ht="18" customHeight="1" x14ac:dyDescent="0.25">
      <c r="A176" s="27">
        <v>174</v>
      </c>
      <c r="B176" s="27"/>
      <c r="C176" s="9" t="s">
        <v>218</v>
      </c>
      <c r="D176" s="8" t="s">
        <v>523</v>
      </c>
      <c r="E176" s="6">
        <v>1979</v>
      </c>
      <c r="F176" s="8" t="s">
        <v>474</v>
      </c>
      <c r="G176" s="9" t="s">
        <v>506</v>
      </c>
      <c r="H176" s="8">
        <v>16808</v>
      </c>
      <c r="I176" s="8">
        <v>3</v>
      </c>
      <c r="J176" s="8" t="s">
        <v>492</v>
      </c>
      <c r="K176" s="34">
        <v>36000</v>
      </c>
      <c r="L176" s="35">
        <f t="shared" si="2"/>
        <v>6120000</v>
      </c>
      <c r="M176" s="66"/>
      <c r="N176" s="25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 ht="18" customHeight="1" x14ac:dyDescent="0.25">
      <c r="A177" s="27">
        <v>175</v>
      </c>
      <c r="B177" s="27"/>
      <c r="C177" s="9" t="s">
        <v>219</v>
      </c>
      <c r="D177" s="8" t="s">
        <v>505</v>
      </c>
      <c r="E177" s="6" t="s">
        <v>475</v>
      </c>
      <c r="F177" s="8" t="s">
        <v>482</v>
      </c>
      <c r="G177" s="9" t="s">
        <v>506</v>
      </c>
      <c r="H177" s="8">
        <v>69178</v>
      </c>
      <c r="I177" s="8" t="s">
        <v>522</v>
      </c>
      <c r="J177" s="8" t="s">
        <v>539</v>
      </c>
      <c r="K177" s="34">
        <v>12000</v>
      </c>
      <c r="L177" s="35">
        <f t="shared" si="2"/>
        <v>2040000</v>
      </c>
      <c r="M177" s="66"/>
      <c r="N177" s="25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18" customHeight="1" x14ac:dyDescent="0.25">
      <c r="A178" s="27">
        <v>176</v>
      </c>
      <c r="B178" s="27"/>
      <c r="C178" s="9" t="s">
        <v>220</v>
      </c>
      <c r="D178" s="8" t="s">
        <v>513</v>
      </c>
      <c r="E178" s="11">
        <v>2007</v>
      </c>
      <c r="F178" s="8" t="s">
        <v>496</v>
      </c>
      <c r="G178" s="9" t="s">
        <v>485</v>
      </c>
      <c r="H178" s="8">
        <v>114200</v>
      </c>
      <c r="I178" s="8">
        <v>3</v>
      </c>
      <c r="J178" s="8" t="s">
        <v>490</v>
      </c>
      <c r="K178" s="34">
        <v>6500</v>
      </c>
      <c r="L178" s="35">
        <f t="shared" si="2"/>
        <v>1105000</v>
      </c>
      <c r="M178" s="66"/>
      <c r="N178" s="25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 ht="18" customHeight="1" x14ac:dyDescent="0.25">
      <c r="A179" s="27">
        <v>177</v>
      </c>
      <c r="B179" s="27"/>
      <c r="C179" s="9" t="s">
        <v>222</v>
      </c>
      <c r="D179" s="8" t="s">
        <v>534</v>
      </c>
      <c r="E179" s="6">
        <v>2000</v>
      </c>
      <c r="F179" s="8" t="s">
        <v>473</v>
      </c>
      <c r="G179" s="9" t="s">
        <v>506</v>
      </c>
      <c r="H179" s="8">
        <v>118208</v>
      </c>
      <c r="I179" s="8" t="s">
        <v>522</v>
      </c>
      <c r="J179" s="8" t="s">
        <v>490</v>
      </c>
      <c r="K179" s="34">
        <v>28000</v>
      </c>
      <c r="L179" s="35">
        <f t="shared" si="2"/>
        <v>4760000</v>
      </c>
      <c r="M179" s="66"/>
      <c r="N179" s="25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 ht="18" customHeight="1" x14ac:dyDescent="0.25">
      <c r="A180" s="27">
        <v>178</v>
      </c>
      <c r="B180" s="27"/>
      <c r="C180" s="9" t="s">
        <v>223</v>
      </c>
      <c r="D180" s="8" t="s">
        <v>534</v>
      </c>
      <c r="E180" s="8">
        <v>2001</v>
      </c>
      <c r="F180" s="8" t="s">
        <v>473</v>
      </c>
      <c r="G180" s="9" t="s">
        <v>506</v>
      </c>
      <c r="H180" s="8">
        <v>118238</v>
      </c>
      <c r="I180" s="8" t="s">
        <v>522</v>
      </c>
      <c r="J180" s="8" t="s">
        <v>488</v>
      </c>
      <c r="K180" s="34">
        <v>31000</v>
      </c>
      <c r="L180" s="35">
        <f t="shared" si="2"/>
        <v>5270000</v>
      </c>
      <c r="M180" s="66"/>
      <c r="N180" s="25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 ht="18" customHeight="1" x14ac:dyDescent="0.25">
      <c r="A181" s="27">
        <v>179</v>
      </c>
      <c r="B181" s="27"/>
      <c r="C181" s="9" t="s">
        <v>224</v>
      </c>
      <c r="D181" s="8" t="s">
        <v>516</v>
      </c>
      <c r="E181" s="8">
        <v>2006</v>
      </c>
      <c r="F181" s="8" t="s">
        <v>474</v>
      </c>
      <c r="G181" s="9" t="s">
        <v>495</v>
      </c>
      <c r="H181" s="8">
        <v>116509</v>
      </c>
      <c r="I181" s="8">
        <v>3</v>
      </c>
      <c r="J181" s="8" t="s">
        <v>487</v>
      </c>
      <c r="K181" s="34">
        <v>42000</v>
      </c>
      <c r="L181" s="35">
        <f t="shared" si="2"/>
        <v>7140000</v>
      </c>
      <c r="M181" s="66"/>
      <c r="N181" s="25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 ht="18" customHeight="1" x14ac:dyDescent="0.25">
      <c r="A182" s="27">
        <v>180</v>
      </c>
      <c r="B182" s="27"/>
      <c r="C182" s="9" t="s">
        <v>225</v>
      </c>
      <c r="D182" s="8" t="s">
        <v>516</v>
      </c>
      <c r="E182" s="6">
        <v>2006</v>
      </c>
      <c r="F182" s="8" t="s">
        <v>474</v>
      </c>
      <c r="G182" s="9" t="s">
        <v>506</v>
      </c>
      <c r="H182" s="8">
        <v>116528</v>
      </c>
      <c r="I182" s="8">
        <v>3</v>
      </c>
      <c r="J182" s="8" t="s">
        <v>517</v>
      </c>
      <c r="K182" s="34">
        <v>47000</v>
      </c>
      <c r="L182" s="35">
        <f t="shared" si="2"/>
        <v>7990000</v>
      </c>
      <c r="M182" s="66"/>
      <c r="N182" s="25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 ht="18" customHeight="1" x14ac:dyDescent="0.25">
      <c r="A183" s="27">
        <v>181</v>
      </c>
      <c r="B183" s="27"/>
      <c r="C183" s="9" t="s">
        <v>226</v>
      </c>
      <c r="D183" s="8" t="s">
        <v>516</v>
      </c>
      <c r="E183" s="6">
        <v>2008</v>
      </c>
      <c r="F183" s="8" t="s">
        <v>474</v>
      </c>
      <c r="G183" s="9" t="s">
        <v>506</v>
      </c>
      <c r="H183" s="8">
        <v>116528</v>
      </c>
      <c r="I183" s="8" t="s">
        <v>521</v>
      </c>
      <c r="J183" s="8" t="s">
        <v>540</v>
      </c>
      <c r="K183" s="34">
        <v>120000</v>
      </c>
      <c r="L183" s="35">
        <f t="shared" si="2"/>
        <v>20400000</v>
      </c>
      <c r="M183" s="66"/>
      <c r="N183" s="25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 ht="18" customHeight="1" x14ac:dyDescent="0.25">
      <c r="A184" s="27">
        <v>182</v>
      </c>
      <c r="B184" s="27"/>
      <c r="C184" s="15" t="s">
        <v>266</v>
      </c>
      <c r="D184" s="8" t="s">
        <v>505</v>
      </c>
      <c r="E184" s="8">
        <v>2005</v>
      </c>
      <c r="F184" s="8" t="s">
        <v>473</v>
      </c>
      <c r="G184" s="9" t="s">
        <v>485</v>
      </c>
      <c r="H184" s="8">
        <v>116200</v>
      </c>
      <c r="I184" s="8">
        <v>3</v>
      </c>
      <c r="J184" s="8" t="s">
        <v>488</v>
      </c>
      <c r="K184" s="34">
        <v>8500</v>
      </c>
      <c r="L184" s="35">
        <f t="shared" si="2"/>
        <v>1445000</v>
      </c>
      <c r="M184" s="66"/>
      <c r="N184" s="25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 ht="18" customHeight="1" x14ac:dyDescent="0.25">
      <c r="A185" s="27">
        <v>183</v>
      </c>
      <c r="B185" s="27"/>
      <c r="C185" s="9" t="s">
        <v>227</v>
      </c>
      <c r="D185" s="8" t="s">
        <v>505</v>
      </c>
      <c r="E185" s="6" t="s">
        <v>475</v>
      </c>
      <c r="F185" s="8" t="s">
        <v>473</v>
      </c>
      <c r="G185" s="9" t="s">
        <v>485</v>
      </c>
      <c r="H185" s="8">
        <v>116200</v>
      </c>
      <c r="I185" s="8">
        <v>3</v>
      </c>
      <c r="J185" s="8" t="s">
        <v>488</v>
      </c>
      <c r="K185" s="34">
        <v>8500</v>
      </c>
      <c r="L185" s="35">
        <f t="shared" si="2"/>
        <v>1445000</v>
      </c>
      <c r="M185" s="66"/>
      <c r="N185" s="25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 ht="18" customHeight="1" x14ac:dyDescent="0.25">
      <c r="A186" s="27">
        <v>184</v>
      </c>
      <c r="B186" s="27"/>
      <c r="C186" s="15" t="s">
        <v>269</v>
      </c>
      <c r="D186" s="8" t="s">
        <v>507</v>
      </c>
      <c r="E186" s="8" t="s">
        <v>475</v>
      </c>
      <c r="F186" s="8" t="s">
        <v>474</v>
      </c>
      <c r="G186" s="9" t="s">
        <v>485</v>
      </c>
      <c r="H186" s="8">
        <v>116710</v>
      </c>
      <c r="I186" s="8">
        <v>3</v>
      </c>
      <c r="J186" s="8" t="s">
        <v>487</v>
      </c>
      <c r="K186" s="34">
        <v>15000</v>
      </c>
      <c r="L186" s="35">
        <f t="shared" si="2"/>
        <v>2550000</v>
      </c>
      <c r="M186" s="66"/>
      <c r="N186" s="25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 ht="18" customHeight="1" x14ac:dyDescent="0.25">
      <c r="A187" s="27">
        <v>185</v>
      </c>
      <c r="B187" s="27"/>
      <c r="C187" s="15" t="s">
        <v>271</v>
      </c>
      <c r="D187" s="8" t="s">
        <v>516</v>
      </c>
      <c r="E187" s="8">
        <v>2001</v>
      </c>
      <c r="F187" s="8" t="s">
        <v>474</v>
      </c>
      <c r="G187" s="9" t="s">
        <v>506</v>
      </c>
      <c r="H187" s="8">
        <v>116528</v>
      </c>
      <c r="I187" s="8">
        <v>3</v>
      </c>
      <c r="J187" s="8" t="s">
        <v>487</v>
      </c>
      <c r="K187" s="34">
        <v>49000</v>
      </c>
      <c r="L187" s="35">
        <f t="shared" si="2"/>
        <v>8330000</v>
      </c>
      <c r="M187" s="66"/>
      <c r="N187" s="25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 ht="18" customHeight="1" x14ac:dyDescent="0.25">
      <c r="A188" s="27">
        <v>186</v>
      </c>
      <c r="B188" s="27"/>
      <c r="C188" s="9" t="s">
        <v>228</v>
      </c>
      <c r="D188" s="8" t="s">
        <v>516</v>
      </c>
      <c r="E188" s="8">
        <v>2007</v>
      </c>
      <c r="F188" s="8" t="s">
        <v>474</v>
      </c>
      <c r="G188" s="9" t="s">
        <v>495</v>
      </c>
      <c r="H188" s="8">
        <v>116509</v>
      </c>
      <c r="I188" s="8">
        <v>3</v>
      </c>
      <c r="J188" s="8" t="s">
        <v>493</v>
      </c>
      <c r="K188" s="34">
        <v>42000</v>
      </c>
      <c r="L188" s="35">
        <f t="shared" si="2"/>
        <v>7140000</v>
      </c>
      <c r="M188" s="66"/>
      <c r="N188" s="25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 ht="18" customHeight="1" x14ac:dyDescent="0.25">
      <c r="A189" s="27">
        <v>187</v>
      </c>
      <c r="B189" s="27"/>
      <c r="C189" s="9" t="s">
        <v>229</v>
      </c>
      <c r="D189" s="8" t="s">
        <v>516</v>
      </c>
      <c r="E189" s="8" t="s">
        <v>475</v>
      </c>
      <c r="F189" s="8" t="s">
        <v>474</v>
      </c>
      <c r="G189" s="9" t="s">
        <v>495</v>
      </c>
      <c r="H189" s="8">
        <v>116509</v>
      </c>
      <c r="I189" s="8">
        <v>3</v>
      </c>
      <c r="J189" s="8" t="s">
        <v>493</v>
      </c>
      <c r="K189" s="34">
        <v>42000</v>
      </c>
      <c r="L189" s="35">
        <f t="shared" si="2"/>
        <v>7140000</v>
      </c>
      <c r="M189" s="66"/>
      <c r="N189" s="25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 ht="18" customHeight="1" x14ac:dyDescent="0.25">
      <c r="A190" s="27">
        <v>188</v>
      </c>
      <c r="B190" s="27"/>
      <c r="C190" s="9" t="s">
        <v>230</v>
      </c>
      <c r="D190" s="8" t="s">
        <v>511</v>
      </c>
      <c r="E190" s="8" t="s">
        <v>475</v>
      </c>
      <c r="F190" s="8" t="s">
        <v>496</v>
      </c>
      <c r="G190" s="9" t="s">
        <v>483</v>
      </c>
      <c r="H190" s="8">
        <v>15223</v>
      </c>
      <c r="I190" s="8">
        <v>5</v>
      </c>
      <c r="J190" s="8" t="s">
        <v>490</v>
      </c>
      <c r="K190" s="34">
        <v>6200</v>
      </c>
      <c r="L190" s="35">
        <f t="shared" si="2"/>
        <v>1054000</v>
      </c>
      <c r="M190" s="66"/>
      <c r="N190" s="25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 ht="18" customHeight="1" x14ac:dyDescent="0.25">
      <c r="A191" s="27">
        <v>189</v>
      </c>
      <c r="B191" s="27"/>
      <c r="C191" s="9" t="s">
        <v>231</v>
      </c>
      <c r="D191" s="8" t="s">
        <v>505</v>
      </c>
      <c r="E191" s="8">
        <v>2005</v>
      </c>
      <c r="F191" s="8" t="s">
        <v>473</v>
      </c>
      <c r="G191" s="9" t="s">
        <v>489</v>
      </c>
      <c r="H191" s="8">
        <v>116201</v>
      </c>
      <c r="I191" s="8">
        <v>3</v>
      </c>
      <c r="J191" s="8" t="s">
        <v>488</v>
      </c>
      <c r="K191" s="34">
        <v>10000</v>
      </c>
      <c r="L191" s="35">
        <f t="shared" si="2"/>
        <v>1700000</v>
      </c>
      <c r="M191" s="66"/>
      <c r="N191" s="25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 ht="18" customHeight="1" x14ac:dyDescent="0.25">
      <c r="A192" s="27">
        <v>190</v>
      </c>
      <c r="B192" s="27"/>
      <c r="C192" s="9" t="s">
        <v>232</v>
      </c>
      <c r="D192" s="8" t="s">
        <v>505</v>
      </c>
      <c r="E192" s="6">
        <v>2007</v>
      </c>
      <c r="F192" s="8" t="s">
        <v>473</v>
      </c>
      <c r="G192" s="9" t="s">
        <v>478</v>
      </c>
      <c r="H192" s="8">
        <v>116234</v>
      </c>
      <c r="I192" s="8">
        <v>3</v>
      </c>
      <c r="J192" s="8" t="s">
        <v>481</v>
      </c>
      <c r="K192" s="34">
        <v>9600</v>
      </c>
      <c r="L192" s="35">
        <f t="shared" si="2"/>
        <v>1632000</v>
      </c>
      <c r="M192" s="66"/>
      <c r="N192" s="25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 ht="18" customHeight="1" x14ac:dyDescent="0.25">
      <c r="A193" s="27">
        <v>191</v>
      </c>
      <c r="B193" s="27"/>
      <c r="C193" s="9" t="s">
        <v>233</v>
      </c>
      <c r="D193" s="8" t="s">
        <v>505</v>
      </c>
      <c r="E193" s="6" t="s">
        <v>475</v>
      </c>
      <c r="F193" s="8" t="s">
        <v>473</v>
      </c>
      <c r="G193" s="9" t="s">
        <v>478</v>
      </c>
      <c r="H193" s="8">
        <v>116234</v>
      </c>
      <c r="I193" s="8">
        <v>5</v>
      </c>
      <c r="J193" s="8" t="s">
        <v>481</v>
      </c>
      <c r="K193" s="34">
        <v>9600</v>
      </c>
      <c r="L193" s="35">
        <f t="shared" si="2"/>
        <v>1632000</v>
      </c>
      <c r="M193" s="66"/>
      <c r="N193" s="25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 ht="18" customHeight="1" x14ac:dyDescent="0.25">
      <c r="A194" s="27">
        <v>192</v>
      </c>
      <c r="B194" s="27"/>
      <c r="C194" s="9" t="s">
        <v>234</v>
      </c>
      <c r="D194" s="8" t="s">
        <v>510</v>
      </c>
      <c r="E194" s="6" t="s">
        <v>475</v>
      </c>
      <c r="F194" s="8" t="s">
        <v>476</v>
      </c>
      <c r="G194" s="9" t="s">
        <v>483</v>
      </c>
      <c r="H194" s="8">
        <v>326933</v>
      </c>
      <c r="I194" s="8">
        <v>3</v>
      </c>
      <c r="J194" s="8" t="s">
        <v>487</v>
      </c>
      <c r="K194" s="34">
        <v>21500</v>
      </c>
      <c r="L194" s="35">
        <f t="shared" si="2"/>
        <v>3655000</v>
      </c>
      <c r="M194" s="66"/>
      <c r="N194" s="25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 ht="18" customHeight="1" x14ac:dyDescent="0.25">
      <c r="A195" s="27">
        <v>193</v>
      </c>
      <c r="B195" s="27"/>
      <c r="C195" s="9" t="s">
        <v>235</v>
      </c>
      <c r="D195" s="8" t="s">
        <v>505</v>
      </c>
      <c r="E195" s="6">
        <v>2004</v>
      </c>
      <c r="F195" s="8" t="s">
        <v>473</v>
      </c>
      <c r="G195" s="9" t="s">
        <v>478</v>
      </c>
      <c r="H195" s="8">
        <v>116264</v>
      </c>
      <c r="I195" s="8">
        <v>5</v>
      </c>
      <c r="J195" s="8" t="s">
        <v>481</v>
      </c>
      <c r="K195" s="34">
        <v>9000</v>
      </c>
      <c r="L195" s="35">
        <f t="shared" ref="L195:L258" si="3">K195*170</f>
        <v>1530000</v>
      </c>
      <c r="M195" s="66"/>
      <c r="N195" s="25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 ht="18" customHeight="1" x14ac:dyDescent="0.25">
      <c r="A196" s="27">
        <v>194</v>
      </c>
      <c r="B196" s="27"/>
      <c r="C196" s="9" t="s">
        <v>236</v>
      </c>
      <c r="D196" s="8" t="s">
        <v>534</v>
      </c>
      <c r="E196" s="6" t="s">
        <v>475</v>
      </c>
      <c r="F196" s="8" t="s">
        <v>473</v>
      </c>
      <c r="G196" s="9" t="s">
        <v>506</v>
      </c>
      <c r="H196" s="8">
        <v>18948</v>
      </c>
      <c r="I196" s="8" t="s">
        <v>531</v>
      </c>
      <c r="J196" s="8" t="s">
        <v>538</v>
      </c>
      <c r="K196" s="34">
        <v>59000</v>
      </c>
      <c r="L196" s="35">
        <f t="shared" si="3"/>
        <v>10030000</v>
      </c>
      <c r="M196" s="66"/>
      <c r="N196" s="25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 ht="18" customHeight="1" x14ac:dyDescent="0.25">
      <c r="A197" s="27">
        <v>195</v>
      </c>
      <c r="B197" s="27"/>
      <c r="C197" s="9" t="s">
        <v>238</v>
      </c>
      <c r="D197" s="8" t="s">
        <v>505</v>
      </c>
      <c r="E197" s="6">
        <v>2006</v>
      </c>
      <c r="F197" s="8" t="s">
        <v>494</v>
      </c>
      <c r="G197" s="9" t="s">
        <v>495</v>
      </c>
      <c r="H197" s="8">
        <v>178279</v>
      </c>
      <c r="I197" s="8" t="s">
        <v>522</v>
      </c>
      <c r="J197" s="8" t="s">
        <v>481</v>
      </c>
      <c r="K197" s="34">
        <v>17100</v>
      </c>
      <c r="L197" s="35">
        <f t="shared" si="3"/>
        <v>2907000</v>
      </c>
      <c r="M197" s="66"/>
      <c r="N197" s="25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 ht="18" customHeight="1" x14ac:dyDescent="0.25">
      <c r="A198" s="27">
        <v>196</v>
      </c>
      <c r="B198" s="27"/>
      <c r="C198" s="9" t="s">
        <v>239</v>
      </c>
      <c r="D198" s="8" t="s">
        <v>505</v>
      </c>
      <c r="E198" s="6">
        <v>2005</v>
      </c>
      <c r="F198" s="8" t="s">
        <v>482</v>
      </c>
      <c r="G198" s="9" t="s">
        <v>489</v>
      </c>
      <c r="H198" s="8">
        <v>179161</v>
      </c>
      <c r="I198" s="8">
        <v>5</v>
      </c>
      <c r="J198" s="8" t="s">
        <v>488</v>
      </c>
      <c r="K198" s="34">
        <v>6800</v>
      </c>
      <c r="L198" s="35">
        <f t="shared" si="3"/>
        <v>1156000</v>
      </c>
      <c r="M198" s="66"/>
      <c r="N198" s="25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 ht="18" customHeight="1" x14ac:dyDescent="0.25">
      <c r="A199" s="27">
        <v>197</v>
      </c>
      <c r="B199" s="27"/>
      <c r="C199" s="9" t="s">
        <v>240</v>
      </c>
      <c r="D199" s="8" t="s">
        <v>534</v>
      </c>
      <c r="E199" s="8">
        <v>1984</v>
      </c>
      <c r="F199" s="8" t="s">
        <v>473</v>
      </c>
      <c r="G199" s="9" t="s">
        <v>506</v>
      </c>
      <c r="H199" s="8">
        <v>18038</v>
      </c>
      <c r="I199" s="8" t="s">
        <v>522</v>
      </c>
      <c r="J199" s="8" t="s">
        <v>517</v>
      </c>
      <c r="K199" s="34">
        <v>21000</v>
      </c>
      <c r="L199" s="35">
        <f t="shared" si="3"/>
        <v>3570000</v>
      </c>
      <c r="M199" s="66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 ht="18" customHeight="1" x14ac:dyDescent="0.25">
      <c r="A200" s="27">
        <v>198</v>
      </c>
      <c r="B200" s="27"/>
      <c r="C200" s="15" t="s">
        <v>282</v>
      </c>
      <c r="D200" s="8" t="s">
        <v>505</v>
      </c>
      <c r="E200" s="6">
        <v>2006</v>
      </c>
      <c r="F200" s="8" t="s">
        <v>473</v>
      </c>
      <c r="G200" s="9" t="s">
        <v>478</v>
      </c>
      <c r="H200" s="8">
        <v>116264</v>
      </c>
      <c r="I200" s="54">
        <v>3</v>
      </c>
      <c r="J200" s="8" t="s">
        <v>481</v>
      </c>
      <c r="K200" s="34">
        <v>9100</v>
      </c>
      <c r="L200" s="35">
        <f t="shared" si="3"/>
        <v>1547000</v>
      </c>
      <c r="M200" s="66"/>
      <c r="N200" s="25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 ht="18" customHeight="1" x14ac:dyDescent="0.25">
      <c r="A201" s="27">
        <v>199</v>
      </c>
      <c r="B201" s="27"/>
      <c r="C201" s="9" t="s">
        <v>242</v>
      </c>
      <c r="D201" s="8" t="s">
        <v>505</v>
      </c>
      <c r="E201" s="8">
        <v>2010</v>
      </c>
      <c r="F201" s="8" t="s">
        <v>494</v>
      </c>
      <c r="G201" s="9" t="s">
        <v>478</v>
      </c>
      <c r="H201" s="8">
        <v>178384</v>
      </c>
      <c r="I201" s="8">
        <v>5</v>
      </c>
      <c r="J201" s="8" t="s">
        <v>537</v>
      </c>
      <c r="K201" s="34">
        <v>14000</v>
      </c>
      <c r="L201" s="35">
        <f t="shared" si="3"/>
        <v>2380000</v>
      </c>
      <c r="M201" s="66"/>
      <c r="N201" s="25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18" customHeight="1" x14ac:dyDescent="0.25">
      <c r="A202" s="27">
        <v>200</v>
      </c>
      <c r="B202" s="27"/>
      <c r="C202" s="9" t="s">
        <v>244</v>
      </c>
      <c r="D202" s="8" t="s">
        <v>524</v>
      </c>
      <c r="E202" s="6" t="s">
        <v>475</v>
      </c>
      <c r="F202" s="8" t="s">
        <v>474</v>
      </c>
      <c r="G202" s="9" t="s">
        <v>485</v>
      </c>
      <c r="H202" s="8">
        <v>16570</v>
      </c>
      <c r="I202" s="8">
        <v>3</v>
      </c>
      <c r="J202" s="8" t="s">
        <v>490</v>
      </c>
      <c r="K202" s="34">
        <v>10300</v>
      </c>
      <c r="L202" s="35">
        <f t="shared" si="3"/>
        <v>1751000</v>
      </c>
      <c r="M202" s="66"/>
      <c r="N202" s="25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 ht="18" customHeight="1" x14ac:dyDescent="0.25">
      <c r="A203" s="27">
        <v>201</v>
      </c>
      <c r="B203" s="27"/>
      <c r="C203" s="9" t="s">
        <v>245</v>
      </c>
      <c r="D203" s="8" t="s">
        <v>524</v>
      </c>
      <c r="E203" s="6">
        <v>1993</v>
      </c>
      <c r="F203" s="8" t="s">
        <v>474</v>
      </c>
      <c r="G203" s="9" t="s">
        <v>485</v>
      </c>
      <c r="H203" s="8">
        <v>16570</v>
      </c>
      <c r="I203" s="8">
        <v>3</v>
      </c>
      <c r="J203" s="8" t="s">
        <v>479</v>
      </c>
      <c r="K203" s="34">
        <v>10800</v>
      </c>
      <c r="L203" s="35">
        <f t="shared" si="3"/>
        <v>1836000</v>
      </c>
      <c r="M203" s="66"/>
      <c r="N203" s="25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 ht="18" customHeight="1" x14ac:dyDescent="0.25">
      <c r="A204" s="27">
        <v>202</v>
      </c>
      <c r="B204" s="27"/>
      <c r="C204" s="9" t="s">
        <v>246</v>
      </c>
      <c r="D204" s="8" t="s">
        <v>508</v>
      </c>
      <c r="E204" s="6" t="s">
        <v>475</v>
      </c>
      <c r="F204" s="8" t="s">
        <v>474</v>
      </c>
      <c r="G204" s="9" t="s">
        <v>509</v>
      </c>
      <c r="H204" s="8">
        <v>16622</v>
      </c>
      <c r="I204" s="8">
        <v>3</v>
      </c>
      <c r="J204" s="8" t="s">
        <v>529</v>
      </c>
      <c r="K204" s="34">
        <v>12400</v>
      </c>
      <c r="L204" s="35">
        <f t="shared" si="3"/>
        <v>2108000</v>
      </c>
      <c r="M204" s="66"/>
      <c r="N204" s="25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 ht="18" customHeight="1" x14ac:dyDescent="0.25">
      <c r="A205" s="27">
        <v>203</v>
      </c>
      <c r="B205" s="27"/>
      <c r="C205" s="9" t="s">
        <v>248</v>
      </c>
      <c r="D205" s="8" t="s">
        <v>523</v>
      </c>
      <c r="E205" s="8">
        <v>2002</v>
      </c>
      <c r="F205" s="8" t="s">
        <v>474</v>
      </c>
      <c r="G205" s="9" t="s">
        <v>495</v>
      </c>
      <c r="H205" s="8">
        <v>116519</v>
      </c>
      <c r="I205" s="8">
        <v>3</v>
      </c>
      <c r="J205" s="8" t="s">
        <v>487</v>
      </c>
      <c r="K205" s="34">
        <v>12000</v>
      </c>
      <c r="L205" s="35">
        <f t="shared" si="3"/>
        <v>2040000</v>
      </c>
      <c r="M205" s="66"/>
      <c r="N205" s="25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 ht="18" customHeight="1" x14ac:dyDescent="0.25">
      <c r="A206" s="27">
        <v>204</v>
      </c>
      <c r="B206" s="27"/>
      <c r="C206" s="9" t="s">
        <v>249</v>
      </c>
      <c r="D206" s="8" t="s">
        <v>510</v>
      </c>
      <c r="E206" s="8">
        <v>2004</v>
      </c>
      <c r="F206" s="8" t="s">
        <v>474</v>
      </c>
      <c r="G206" s="9" t="s">
        <v>520</v>
      </c>
      <c r="H206" s="8">
        <v>116515</v>
      </c>
      <c r="I206" s="8">
        <v>3</v>
      </c>
      <c r="J206" s="8" t="s">
        <v>481</v>
      </c>
      <c r="K206" s="34">
        <v>12000</v>
      </c>
      <c r="L206" s="35">
        <f t="shared" si="3"/>
        <v>2040000</v>
      </c>
      <c r="M206" s="66"/>
      <c r="N206" s="25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 ht="18" customHeight="1" x14ac:dyDescent="0.25">
      <c r="A207" s="27">
        <v>205</v>
      </c>
      <c r="B207" s="27"/>
      <c r="C207" s="9" t="s">
        <v>250</v>
      </c>
      <c r="D207" s="8" t="s">
        <v>505</v>
      </c>
      <c r="E207" s="6">
        <v>2004</v>
      </c>
      <c r="F207" s="8" t="s">
        <v>474</v>
      </c>
      <c r="G207" s="9" t="s">
        <v>506</v>
      </c>
      <c r="H207" s="8">
        <v>116528</v>
      </c>
      <c r="I207" s="8">
        <v>3</v>
      </c>
      <c r="J207" s="8" t="s">
        <v>481</v>
      </c>
      <c r="K207" s="34">
        <v>12100</v>
      </c>
      <c r="L207" s="35">
        <f t="shared" si="3"/>
        <v>2057000</v>
      </c>
      <c r="M207" s="66"/>
      <c r="N207" s="25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 ht="18" customHeight="1" x14ac:dyDescent="0.25">
      <c r="A208" s="27">
        <v>206</v>
      </c>
      <c r="B208" s="27"/>
      <c r="C208" s="9" t="s">
        <v>251</v>
      </c>
      <c r="D208" s="8" t="s">
        <v>516</v>
      </c>
      <c r="E208" s="6">
        <v>2005</v>
      </c>
      <c r="F208" s="8" t="s">
        <v>474</v>
      </c>
      <c r="G208" s="9" t="s">
        <v>495</v>
      </c>
      <c r="H208" s="8">
        <v>116519</v>
      </c>
      <c r="I208" s="8" t="s">
        <v>521</v>
      </c>
      <c r="J208" s="8" t="s">
        <v>541</v>
      </c>
      <c r="K208" s="34">
        <v>85000</v>
      </c>
      <c r="L208" s="35">
        <f t="shared" si="3"/>
        <v>14450000</v>
      </c>
      <c r="M208" s="66"/>
      <c r="N208" s="25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 ht="18" customHeight="1" x14ac:dyDescent="0.25">
      <c r="A209" s="27">
        <v>207</v>
      </c>
      <c r="B209" s="27"/>
      <c r="C209" s="9" t="s">
        <v>252</v>
      </c>
      <c r="D209" s="8" t="s">
        <v>516</v>
      </c>
      <c r="E209" s="6">
        <v>2005</v>
      </c>
      <c r="F209" s="8" t="s">
        <v>474</v>
      </c>
      <c r="G209" s="9" t="s">
        <v>506</v>
      </c>
      <c r="H209" s="8">
        <v>116518</v>
      </c>
      <c r="I209" s="8" t="s">
        <v>521</v>
      </c>
      <c r="J209" s="8" t="s">
        <v>479</v>
      </c>
      <c r="K209" s="34">
        <v>36000</v>
      </c>
      <c r="L209" s="35">
        <f t="shared" si="3"/>
        <v>6120000</v>
      </c>
      <c r="M209" s="66"/>
      <c r="N209" s="25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 ht="18" customHeight="1" x14ac:dyDescent="0.25">
      <c r="A210" s="27">
        <v>208</v>
      </c>
      <c r="B210" s="27"/>
      <c r="C210" s="9" t="s">
        <v>253</v>
      </c>
      <c r="D210" s="8" t="s">
        <v>516</v>
      </c>
      <c r="E210" s="6" t="s">
        <v>475</v>
      </c>
      <c r="F210" s="8" t="s">
        <v>474</v>
      </c>
      <c r="G210" s="9" t="s">
        <v>520</v>
      </c>
      <c r="H210" s="8">
        <v>116515</v>
      </c>
      <c r="I210" s="8" t="s">
        <v>521</v>
      </c>
      <c r="J210" s="8" t="s">
        <v>535</v>
      </c>
      <c r="K210" s="34">
        <v>45000</v>
      </c>
      <c r="L210" s="35">
        <f t="shared" si="3"/>
        <v>7650000</v>
      </c>
      <c r="M210" s="66"/>
      <c r="N210" s="25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 ht="18" customHeight="1" x14ac:dyDescent="0.25">
      <c r="A211" s="27">
        <v>209</v>
      </c>
      <c r="B211" s="27"/>
      <c r="C211" s="9" t="s">
        <v>255</v>
      </c>
      <c r="D211" s="8" t="s">
        <v>516</v>
      </c>
      <c r="E211" s="11">
        <v>2007</v>
      </c>
      <c r="F211" s="8" t="s">
        <v>474</v>
      </c>
      <c r="G211" s="9" t="s">
        <v>485</v>
      </c>
      <c r="H211" s="8">
        <v>116520</v>
      </c>
      <c r="I211" s="8">
        <v>3</v>
      </c>
      <c r="J211" s="8" t="s">
        <v>481</v>
      </c>
      <c r="K211" s="34">
        <v>25500</v>
      </c>
      <c r="L211" s="35">
        <f t="shared" si="3"/>
        <v>4335000</v>
      </c>
      <c r="M211" s="66"/>
      <c r="N211" s="25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 ht="18" customHeight="1" x14ac:dyDescent="0.25">
      <c r="A212" s="27">
        <v>210</v>
      </c>
      <c r="B212" s="27"/>
      <c r="C212" s="9" t="s">
        <v>256</v>
      </c>
      <c r="D212" s="8" t="s">
        <v>516</v>
      </c>
      <c r="E212" s="8">
        <v>2005</v>
      </c>
      <c r="F212" s="8" t="s">
        <v>474</v>
      </c>
      <c r="G212" s="9" t="s">
        <v>506</v>
      </c>
      <c r="H212" s="8">
        <v>116528</v>
      </c>
      <c r="I212" s="8">
        <v>3</v>
      </c>
      <c r="J212" s="8" t="s">
        <v>487</v>
      </c>
      <c r="K212" s="34">
        <v>47000</v>
      </c>
      <c r="L212" s="35">
        <f t="shared" si="3"/>
        <v>7990000</v>
      </c>
      <c r="M212" s="66"/>
      <c r="N212" s="25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 ht="18" customHeight="1" x14ac:dyDescent="0.25">
      <c r="A213" s="27">
        <v>211</v>
      </c>
      <c r="B213" s="27"/>
      <c r="C213" s="9" t="s">
        <v>257</v>
      </c>
      <c r="D213" s="8" t="s">
        <v>516</v>
      </c>
      <c r="E213" s="6">
        <v>2006</v>
      </c>
      <c r="F213" s="8" t="s">
        <v>474</v>
      </c>
      <c r="G213" s="9" t="s">
        <v>483</v>
      </c>
      <c r="H213" s="8">
        <v>116523</v>
      </c>
      <c r="I213" s="8">
        <v>3</v>
      </c>
      <c r="J213" s="8" t="s">
        <v>490</v>
      </c>
      <c r="K213" s="34">
        <v>23500</v>
      </c>
      <c r="L213" s="35">
        <f t="shared" si="3"/>
        <v>3995000</v>
      </c>
      <c r="M213" s="66"/>
      <c r="N213" s="25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 ht="18" customHeight="1" x14ac:dyDescent="0.25">
      <c r="A214" s="27">
        <v>212</v>
      </c>
      <c r="B214" s="27"/>
      <c r="C214" s="9" t="s">
        <v>258</v>
      </c>
      <c r="D214" s="8" t="s">
        <v>516</v>
      </c>
      <c r="E214" s="6">
        <v>2007</v>
      </c>
      <c r="F214" s="8" t="s">
        <v>474</v>
      </c>
      <c r="G214" s="9" t="s">
        <v>506</v>
      </c>
      <c r="H214" s="8">
        <v>116518</v>
      </c>
      <c r="I214" s="8" t="s">
        <v>521</v>
      </c>
      <c r="J214" s="8" t="s">
        <v>487</v>
      </c>
      <c r="K214" s="34">
        <v>37000</v>
      </c>
      <c r="L214" s="35">
        <f t="shared" si="3"/>
        <v>6290000</v>
      </c>
      <c r="M214" s="66"/>
      <c r="N214" s="25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 ht="18" customHeight="1" x14ac:dyDescent="0.25">
      <c r="A215" s="27">
        <v>213</v>
      </c>
      <c r="B215" s="27"/>
      <c r="C215" s="9" t="s">
        <v>259</v>
      </c>
      <c r="D215" s="8" t="s">
        <v>524</v>
      </c>
      <c r="E215" s="8">
        <v>1999</v>
      </c>
      <c r="F215" s="8" t="s">
        <v>474</v>
      </c>
      <c r="G215" s="9" t="s">
        <v>485</v>
      </c>
      <c r="H215" s="8">
        <v>16570</v>
      </c>
      <c r="I215" s="8">
        <v>3</v>
      </c>
      <c r="J215" s="8" t="s">
        <v>481</v>
      </c>
      <c r="K215" s="34">
        <v>9600</v>
      </c>
      <c r="L215" s="35">
        <f t="shared" si="3"/>
        <v>1632000</v>
      </c>
      <c r="M215" s="66"/>
      <c r="N215" s="25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 ht="18" customHeight="1" x14ac:dyDescent="0.25">
      <c r="A216" s="27">
        <v>214</v>
      </c>
      <c r="B216" s="27"/>
      <c r="C216" s="9" t="s">
        <v>260</v>
      </c>
      <c r="D216" s="8" t="s">
        <v>526</v>
      </c>
      <c r="E216" s="8">
        <v>2004</v>
      </c>
      <c r="F216" s="8" t="s">
        <v>473</v>
      </c>
      <c r="G216" s="9" t="s">
        <v>485</v>
      </c>
      <c r="H216" s="8">
        <v>114270</v>
      </c>
      <c r="I216" s="8">
        <v>3</v>
      </c>
      <c r="J216" s="8" t="s">
        <v>481</v>
      </c>
      <c r="K216" s="34">
        <v>7500</v>
      </c>
      <c r="L216" s="35">
        <f t="shared" si="3"/>
        <v>1275000</v>
      </c>
      <c r="M216" s="66"/>
      <c r="N216" s="25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 ht="18" customHeight="1" x14ac:dyDescent="0.25">
      <c r="A217" s="27">
        <v>215</v>
      </c>
      <c r="B217" s="27"/>
      <c r="C217" s="69" t="s">
        <v>261</v>
      </c>
      <c r="D217" s="8" t="s">
        <v>526</v>
      </c>
      <c r="E217" s="6">
        <v>2004</v>
      </c>
      <c r="F217" s="8" t="s">
        <v>473</v>
      </c>
      <c r="G217" s="9" t="s">
        <v>485</v>
      </c>
      <c r="H217" s="8">
        <v>114270</v>
      </c>
      <c r="I217" s="8">
        <v>3</v>
      </c>
      <c r="J217" s="8" t="s">
        <v>481</v>
      </c>
      <c r="K217" s="34">
        <v>7500</v>
      </c>
      <c r="L217" s="35">
        <f t="shared" si="3"/>
        <v>1275000</v>
      </c>
      <c r="M217" s="66"/>
      <c r="N217" s="25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 ht="18" customHeight="1" x14ac:dyDescent="0.25">
      <c r="A218" s="27">
        <v>216</v>
      </c>
      <c r="B218" s="27"/>
      <c r="C218" s="69" t="s">
        <v>262</v>
      </c>
      <c r="D218" s="8" t="s">
        <v>524</v>
      </c>
      <c r="E218" s="8">
        <v>1997</v>
      </c>
      <c r="F218" s="8" t="s">
        <v>474</v>
      </c>
      <c r="G218" s="9" t="s">
        <v>485</v>
      </c>
      <c r="H218" s="8">
        <v>16570</v>
      </c>
      <c r="I218" s="8">
        <v>3</v>
      </c>
      <c r="J218" s="8" t="s">
        <v>481</v>
      </c>
      <c r="K218" s="34">
        <v>9600</v>
      </c>
      <c r="L218" s="35">
        <f t="shared" si="3"/>
        <v>1632000</v>
      </c>
      <c r="M218" s="66"/>
      <c r="N218" s="25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 ht="18" customHeight="1" x14ac:dyDescent="0.25">
      <c r="A219" s="27">
        <v>217</v>
      </c>
      <c r="B219" s="27"/>
      <c r="C219" s="9" t="s">
        <v>263</v>
      </c>
      <c r="D219" s="8" t="s">
        <v>524</v>
      </c>
      <c r="E219" s="6">
        <v>2002</v>
      </c>
      <c r="F219" s="8" t="s">
        <v>474</v>
      </c>
      <c r="G219" s="9" t="s">
        <v>485</v>
      </c>
      <c r="H219" s="8">
        <v>16570</v>
      </c>
      <c r="I219" s="8">
        <v>3</v>
      </c>
      <c r="J219" s="8" t="s">
        <v>490</v>
      </c>
      <c r="K219" s="34">
        <v>9900</v>
      </c>
      <c r="L219" s="35">
        <f t="shared" si="3"/>
        <v>1683000</v>
      </c>
      <c r="M219" s="66"/>
      <c r="N219" s="25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 ht="18" customHeight="1" x14ac:dyDescent="0.25">
      <c r="A220" s="27">
        <v>218</v>
      </c>
      <c r="B220" s="27"/>
      <c r="C220" s="9" t="s">
        <v>264</v>
      </c>
      <c r="D220" s="8" t="s">
        <v>508</v>
      </c>
      <c r="E220" s="6">
        <v>2002</v>
      </c>
      <c r="F220" s="8" t="s">
        <v>474</v>
      </c>
      <c r="G220" s="9" t="s">
        <v>506</v>
      </c>
      <c r="H220" s="8">
        <v>16628</v>
      </c>
      <c r="I220" s="8">
        <v>3</v>
      </c>
      <c r="J220" s="8" t="s">
        <v>542</v>
      </c>
      <c r="K220" s="34">
        <v>31000</v>
      </c>
      <c r="L220" s="35">
        <f t="shared" si="3"/>
        <v>5270000</v>
      </c>
      <c r="M220" s="66"/>
      <c r="N220" s="25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 ht="18" customHeight="1" x14ac:dyDescent="0.25">
      <c r="A221" s="27">
        <v>219</v>
      </c>
      <c r="B221" s="27"/>
      <c r="C221" s="9" t="s">
        <v>265</v>
      </c>
      <c r="D221" s="8" t="s">
        <v>519</v>
      </c>
      <c r="E221" s="6" t="s">
        <v>475</v>
      </c>
      <c r="F221" s="8" t="s">
        <v>476</v>
      </c>
      <c r="G221" s="9" t="s">
        <v>483</v>
      </c>
      <c r="H221" s="8">
        <v>326933</v>
      </c>
      <c r="I221" s="8">
        <v>3</v>
      </c>
      <c r="J221" s="8" t="s">
        <v>487</v>
      </c>
      <c r="K221" s="34">
        <v>21000</v>
      </c>
      <c r="L221" s="35">
        <f t="shared" si="3"/>
        <v>3570000</v>
      </c>
      <c r="M221" s="66"/>
      <c r="N221" s="25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 ht="18" customHeight="1" x14ac:dyDescent="0.25">
      <c r="A222" s="27">
        <v>220</v>
      </c>
      <c r="B222" s="27"/>
      <c r="C222" s="9" t="s">
        <v>267</v>
      </c>
      <c r="D222" s="8" t="s">
        <v>531</v>
      </c>
      <c r="E222" s="6">
        <v>2008</v>
      </c>
      <c r="F222" s="8" t="s">
        <v>474</v>
      </c>
      <c r="G222" s="9" t="s">
        <v>485</v>
      </c>
      <c r="H222" s="8">
        <v>116400</v>
      </c>
      <c r="I222" s="8">
        <v>3</v>
      </c>
      <c r="J222" s="8" t="s">
        <v>487</v>
      </c>
      <c r="K222" s="34">
        <v>12400</v>
      </c>
      <c r="L222" s="35">
        <f t="shared" si="3"/>
        <v>2108000</v>
      </c>
      <c r="M222" s="66"/>
      <c r="N222" s="25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 ht="18" customHeight="1" x14ac:dyDescent="0.25">
      <c r="A223" s="27">
        <v>221</v>
      </c>
      <c r="B223" s="27"/>
      <c r="C223" s="9" t="s">
        <v>268</v>
      </c>
      <c r="D223" s="8" t="s">
        <v>505</v>
      </c>
      <c r="E223" s="6">
        <v>1999</v>
      </c>
      <c r="F223" s="8" t="s">
        <v>473</v>
      </c>
      <c r="G223" s="9" t="s">
        <v>478</v>
      </c>
      <c r="H223" s="8">
        <v>16234</v>
      </c>
      <c r="I223" s="8">
        <v>5</v>
      </c>
      <c r="J223" s="8" t="s">
        <v>488</v>
      </c>
      <c r="K223" s="34">
        <v>7200</v>
      </c>
      <c r="L223" s="35">
        <f t="shared" si="3"/>
        <v>1224000</v>
      </c>
      <c r="M223" s="66"/>
      <c r="N223" s="25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 ht="18" customHeight="1" x14ac:dyDescent="0.25">
      <c r="A224" s="27">
        <v>222</v>
      </c>
      <c r="B224" s="27"/>
      <c r="C224" s="69" t="s">
        <v>272</v>
      </c>
      <c r="D224" s="8" t="s">
        <v>534</v>
      </c>
      <c r="E224" s="6">
        <v>2282</v>
      </c>
      <c r="F224" s="8" t="s">
        <v>474</v>
      </c>
      <c r="G224" s="9" t="s">
        <v>530</v>
      </c>
      <c r="H224" s="8">
        <v>228206</v>
      </c>
      <c r="I224" s="8">
        <v>3</v>
      </c>
      <c r="J224" s="8" t="s">
        <v>486</v>
      </c>
      <c r="K224" s="34">
        <v>69000</v>
      </c>
      <c r="L224" s="35">
        <f t="shared" si="3"/>
        <v>11730000</v>
      </c>
      <c r="M224" s="66"/>
      <c r="N224" s="25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 ht="18" customHeight="1" x14ac:dyDescent="0.25">
      <c r="A225" s="27">
        <v>223</v>
      </c>
      <c r="B225" s="27"/>
      <c r="C225" s="9" t="s">
        <v>273</v>
      </c>
      <c r="D225" s="8" t="s">
        <v>505</v>
      </c>
      <c r="E225" s="6">
        <v>1991</v>
      </c>
      <c r="F225" s="8" t="s">
        <v>473</v>
      </c>
      <c r="G225" s="9" t="s">
        <v>478</v>
      </c>
      <c r="H225" s="8">
        <v>16264</v>
      </c>
      <c r="I225" s="8">
        <v>3</v>
      </c>
      <c r="J225" s="8" t="s">
        <v>481</v>
      </c>
      <c r="K225" s="34">
        <v>7600</v>
      </c>
      <c r="L225" s="35">
        <f t="shared" si="3"/>
        <v>1292000</v>
      </c>
      <c r="M225" s="66"/>
      <c r="N225" s="25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 ht="18" customHeight="1" x14ac:dyDescent="0.25">
      <c r="A226" s="27">
        <v>224</v>
      </c>
      <c r="B226" s="27"/>
      <c r="C226" s="9" t="s">
        <v>274</v>
      </c>
      <c r="D226" s="8" t="s">
        <v>513</v>
      </c>
      <c r="E226" s="6">
        <v>2006</v>
      </c>
      <c r="F226" s="8" t="s">
        <v>496</v>
      </c>
      <c r="G226" s="9" t="s">
        <v>485</v>
      </c>
      <c r="H226" s="8">
        <v>114200</v>
      </c>
      <c r="I226" s="8">
        <v>3</v>
      </c>
      <c r="J226" s="8" t="s">
        <v>488</v>
      </c>
      <c r="K226" s="34">
        <v>6600</v>
      </c>
      <c r="L226" s="35">
        <f t="shared" si="3"/>
        <v>1122000</v>
      </c>
      <c r="M226" s="66"/>
      <c r="N226" s="25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 ht="18" customHeight="1" x14ac:dyDescent="0.25">
      <c r="A227" s="27">
        <v>225</v>
      </c>
      <c r="B227" s="27"/>
      <c r="C227" s="9" t="s">
        <v>275</v>
      </c>
      <c r="D227" s="8" t="s">
        <v>513</v>
      </c>
      <c r="E227" s="6" t="s">
        <v>475</v>
      </c>
      <c r="F227" s="8" t="s">
        <v>496</v>
      </c>
      <c r="G227" s="9" t="s">
        <v>485</v>
      </c>
      <c r="H227" s="8">
        <v>114200</v>
      </c>
      <c r="I227" s="8">
        <v>3</v>
      </c>
      <c r="J227" s="8" t="s">
        <v>529</v>
      </c>
      <c r="K227" s="34">
        <v>6900</v>
      </c>
      <c r="L227" s="35">
        <f t="shared" si="3"/>
        <v>1173000</v>
      </c>
      <c r="M227" s="66"/>
      <c r="N227" s="25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 ht="18" customHeight="1" x14ac:dyDescent="0.25">
      <c r="A228" s="27">
        <v>226</v>
      </c>
      <c r="B228" s="27"/>
      <c r="C228" s="9" t="s">
        <v>276</v>
      </c>
      <c r="D228" s="8" t="s">
        <v>513</v>
      </c>
      <c r="E228" s="8" t="s">
        <v>475</v>
      </c>
      <c r="F228" s="8" t="s">
        <v>500</v>
      </c>
      <c r="G228" s="9" t="s">
        <v>485</v>
      </c>
      <c r="H228" s="8">
        <v>114300</v>
      </c>
      <c r="I228" s="8">
        <v>3</v>
      </c>
      <c r="J228" s="8" t="s">
        <v>493</v>
      </c>
      <c r="K228" s="34">
        <v>9800</v>
      </c>
      <c r="L228" s="35">
        <f t="shared" si="3"/>
        <v>1666000</v>
      </c>
      <c r="M228" s="66"/>
      <c r="N228" s="25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 ht="18" customHeight="1" x14ac:dyDescent="0.25">
      <c r="A229" s="27">
        <v>227</v>
      </c>
      <c r="B229" s="27"/>
      <c r="C229" s="9" t="s">
        <v>277</v>
      </c>
      <c r="D229" s="8" t="s">
        <v>505</v>
      </c>
      <c r="E229" s="8">
        <v>1999</v>
      </c>
      <c r="F229" s="8" t="s">
        <v>473</v>
      </c>
      <c r="G229" s="9" t="s">
        <v>478</v>
      </c>
      <c r="H229" s="8">
        <v>16264</v>
      </c>
      <c r="I229" s="8">
        <v>3</v>
      </c>
      <c r="J229" s="8" t="s">
        <v>529</v>
      </c>
      <c r="K229" s="34">
        <v>8600</v>
      </c>
      <c r="L229" s="35">
        <f t="shared" si="3"/>
        <v>1462000</v>
      </c>
      <c r="M229" s="66"/>
      <c r="N229" s="25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 ht="18" customHeight="1" x14ac:dyDescent="0.25">
      <c r="A230" s="27">
        <v>228</v>
      </c>
      <c r="B230" s="27"/>
      <c r="C230" s="9" t="s">
        <v>278</v>
      </c>
      <c r="D230" s="8" t="s">
        <v>505</v>
      </c>
      <c r="E230" s="8">
        <v>2002</v>
      </c>
      <c r="F230" s="8" t="s">
        <v>494</v>
      </c>
      <c r="G230" s="9" t="s">
        <v>485</v>
      </c>
      <c r="H230" s="8">
        <v>78240</v>
      </c>
      <c r="I230" s="8">
        <v>3</v>
      </c>
      <c r="J230" s="8" t="s">
        <v>481</v>
      </c>
      <c r="K230" s="34">
        <v>5000</v>
      </c>
      <c r="L230" s="35">
        <f t="shared" si="3"/>
        <v>850000</v>
      </c>
      <c r="M230" s="66"/>
      <c r="N230" s="25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 ht="18" customHeight="1" x14ac:dyDescent="0.25">
      <c r="A231" s="27">
        <v>229</v>
      </c>
      <c r="B231" s="27"/>
      <c r="C231" s="9" t="s">
        <v>279</v>
      </c>
      <c r="D231" s="8" t="s">
        <v>531</v>
      </c>
      <c r="E231" s="8">
        <v>1995</v>
      </c>
      <c r="F231" s="8" t="s">
        <v>499</v>
      </c>
      <c r="G231" s="9" t="s">
        <v>506</v>
      </c>
      <c r="H231" s="8">
        <v>69318</v>
      </c>
      <c r="I231" s="8">
        <v>5</v>
      </c>
      <c r="J231" s="8" t="s">
        <v>479</v>
      </c>
      <c r="K231" s="34">
        <v>14000</v>
      </c>
      <c r="L231" s="35">
        <f t="shared" si="3"/>
        <v>2380000</v>
      </c>
      <c r="M231" s="66"/>
      <c r="N231" s="25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 ht="18" customHeight="1" x14ac:dyDescent="0.25">
      <c r="A232" s="27">
        <v>230</v>
      </c>
      <c r="B232" s="27"/>
      <c r="C232" s="9" t="s">
        <v>280</v>
      </c>
      <c r="D232" s="8" t="s">
        <v>505</v>
      </c>
      <c r="E232" s="6" t="s">
        <v>475</v>
      </c>
      <c r="F232" s="8" t="s">
        <v>501</v>
      </c>
      <c r="G232" s="9" t="s">
        <v>478</v>
      </c>
      <c r="H232" s="8">
        <v>279174</v>
      </c>
      <c r="I232" s="8">
        <v>3</v>
      </c>
      <c r="J232" s="8" t="s">
        <v>527</v>
      </c>
      <c r="K232" s="34">
        <v>8000</v>
      </c>
      <c r="L232" s="35">
        <f t="shared" si="3"/>
        <v>1360000</v>
      </c>
      <c r="M232" s="66"/>
      <c r="N232" s="25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 ht="18" customHeight="1" x14ac:dyDescent="0.25">
      <c r="A233" s="27">
        <v>231</v>
      </c>
      <c r="B233" s="27"/>
      <c r="C233" s="9" t="s">
        <v>281</v>
      </c>
      <c r="D233" s="8" t="s">
        <v>505</v>
      </c>
      <c r="E233" s="8">
        <v>1984</v>
      </c>
      <c r="F233" s="8" t="s">
        <v>482</v>
      </c>
      <c r="G233" s="9" t="s">
        <v>483</v>
      </c>
      <c r="H233" s="8">
        <v>69173</v>
      </c>
      <c r="I233" s="8">
        <v>3</v>
      </c>
      <c r="J233" s="8" t="s">
        <v>490</v>
      </c>
      <c r="K233" s="34">
        <v>6300</v>
      </c>
      <c r="L233" s="35">
        <f t="shared" si="3"/>
        <v>1071000</v>
      </c>
      <c r="M233" s="66"/>
      <c r="N233" s="25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 ht="18" customHeight="1" x14ac:dyDescent="0.25">
      <c r="A234" s="27">
        <v>232</v>
      </c>
      <c r="B234" s="27"/>
      <c r="C234" s="9" t="s">
        <v>283</v>
      </c>
      <c r="D234" s="8" t="s">
        <v>505</v>
      </c>
      <c r="E234" s="6" t="s">
        <v>475</v>
      </c>
      <c r="F234" s="8" t="s">
        <v>473</v>
      </c>
      <c r="G234" s="9" t="s">
        <v>483</v>
      </c>
      <c r="H234" s="8">
        <v>126283</v>
      </c>
      <c r="I234" s="8">
        <v>5</v>
      </c>
      <c r="J234" s="8" t="s">
        <v>529</v>
      </c>
      <c r="K234" s="34">
        <v>22000</v>
      </c>
      <c r="L234" s="35">
        <f t="shared" si="3"/>
        <v>3740000</v>
      </c>
      <c r="M234" s="66"/>
      <c r="N234" s="25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 ht="18" customHeight="1" x14ac:dyDescent="0.25">
      <c r="A235" s="27">
        <v>233</v>
      </c>
      <c r="B235" s="27"/>
      <c r="C235" s="9" t="s">
        <v>284</v>
      </c>
      <c r="D235" s="8" t="s">
        <v>505</v>
      </c>
      <c r="E235" s="6">
        <v>2001</v>
      </c>
      <c r="F235" s="8" t="s">
        <v>474</v>
      </c>
      <c r="G235" s="9" t="s">
        <v>485</v>
      </c>
      <c r="H235" s="8">
        <v>16610</v>
      </c>
      <c r="I235" s="8">
        <v>3</v>
      </c>
      <c r="J235" s="8" t="s">
        <v>487</v>
      </c>
      <c r="K235" s="34">
        <v>12500</v>
      </c>
      <c r="L235" s="35">
        <f t="shared" si="3"/>
        <v>2125000</v>
      </c>
      <c r="M235" s="66"/>
      <c r="N235" s="25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 ht="18" customHeight="1" x14ac:dyDescent="0.25">
      <c r="A236" s="27">
        <v>234</v>
      </c>
      <c r="B236" s="27"/>
      <c r="C236" s="9" t="s">
        <v>285</v>
      </c>
      <c r="D236" s="8" t="s">
        <v>516</v>
      </c>
      <c r="E236" s="6">
        <v>2001</v>
      </c>
      <c r="F236" s="8" t="s">
        <v>474</v>
      </c>
      <c r="G236" s="9" t="s">
        <v>483</v>
      </c>
      <c r="H236" s="8">
        <v>116523</v>
      </c>
      <c r="I236" s="8">
        <v>3</v>
      </c>
      <c r="J236" s="8" t="s">
        <v>487</v>
      </c>
      <c r="K236" s="34">
        <v>25000</v>
      </c>
      <c r="L236" s="35">
        <f t="shared" si="3"/>
        <v>4250000</v>
      </c>
      <c r="M236" s="66"/>
      <c r="N236" s="25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 ht="18" customHeight="1" x14ac:dyDescent="0.25">
      <c r="A237" s="27">
        <v>235</v>
      </c>
      <c r="B237" s="27"/>
      <c r="C237" s="15" t="s">
        <v>315</v>
      </c>
      <c r="D237" s="8" t="s">
        <v>505</v>
      </c>
      <c r="E237" s="8">
        <v>1991</v>
      </c>
      <c r="F237" s="8" t="s">
        <v>474</v>
      </c>
      <c r="G237" s="9" t="s">
        <v>485</v>
      </c>
      <c r="H237" s="8">
        <v>16610</v>
      </c>
      <c r="I237" s="8">
        <v>3</v>
      </c>
      <c r="J237" s="8" t="s">
        <v>487</v>
      </c>
      <c r="K237" s="34">
        <v>12600</v>
      </c>
      <c r="L237" s="35">
        <f t="shared" si="3"/>
        <v>2142000</v>
      </c>
      <c r="M237" s="66"/>
      <c r="N237" s="25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 ht="18" customHeight="1" x14ac:dyDescent="0.25">
      <c r="A238" s="27">
        <v>236</v>
      </c>
      <c r="B238" s="27"/>
      <c r="C238" s="69" t="s">
        <v>286</v>
      </c>
      <c r="D238" s="8" t="s">
        <v>505</v>
      </c>
      <c r="E238" s="8">
        <v>2002</v>
      </c>
      <c r="F238" s="8" t="s">
        <v>474</v>
      </c>
      <c r="G238" s="9" t="s">
        <v>485</v>
      </c>
      <c r="H238" s="8">
        <v>16610</v>
      </c>
      <c r="I238" s="8">
        <v>3</v>
      </c>
      <c r="J238" s="8" t="s">
        <v>481</v>
      </c>
      <c r="K238" s="34">
        <v>12200</v>
      </c>
      <c r="L238" s="35">
        <f t="shared" si="3"/>
        <v>2074000</v>
      </c>
      <c r="M238" s="66"/>
      <c r="N238" s="25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 ht="18" customHeight="1" x14ac:dyDescent="0.25">
      <c r="A239" s="27">
        <v>237</v>
      </c>
      <c r="B239" s="27"/>
      <c r="C239" s="9" t="s">
        <v>287</v>
      </c>
      <c r="D239" s="8" t="s">
        <v>523</v>
      </c>
      <c r="E239" s="6">
        <v>2000</v>
      </c>
      <c r="F239" s="8" t="s">
        <v>474</v>
      </c>
      <c r="G239" s="9" t="s">
        <v>485</v>
      </c>
      <c r="H239" s="8">
        <v>16610</v>
      </c>
      <c r="I239" s="8">
        <v>3</v>
      </c>
      <c r="J239" s="8" t="s">
        <v>481</v>
      </c>
      <c r="K239" s="34">
        <v>11600</v>
      </c>
      <c r="L239" s="35">
        <f t="shared" si="3"/>
        <v>1972000</v>
      </c>
      <c r="M239" s="66"/>
      <c r="N239" s="25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 ht="18" customHeight="1" x14ac:dyDescent="0.25">
      <c r="A240" s="27">
        <v>238</v>
      </c>
      <c r="B240" s="27"/>
      <c r="C240" s="9" t="s">
        <v>288</v>
      </c>
      <c r="D240" s="8" t="s">
        <v>508</v>
      </c>
      <c r="E240" s="6">
        <v>2004</v>
      </c>
      <c r="F240" s="8" t="s">
        <v>474</v>
      </c>
      <c r="G240" s="9" t="s">
        <v>506</v>
      </c>
      <c r="H240" s="8">
        <v>16628</v>
      </c>
      <c r="I240" s="8">
        <v>3</v>
      </c>
      <c r="J240" s="8" t="s">
        <v>493</v>
      </c>
      <c r="K240" s="34">
        <v>28800</v>
      </c>
      <c r="L240" s="35">
        <f t="shared" si="3"/>
        <v>4896000</v>
      </c>
      <c r="M240" s="66"/>
      <c r="N240" s="25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 ht="18" customHeight="1" x14ac:dyDescent="0.25">
      <c r="A241" s="27">
        <v>239</v>
      </c>
      <c r="B241" s="27"/>
      <c r="C241" s="9" t="s">
        <v>289</v>
      </c>
      <c r="D241" s="8" t="s">
        <v>505</v>
      </c>
      <c r="E241" s="6">
        <v>1995</v>
      </c>
      <c r="F241" s="8" t="s">
        <v>474</v>
      </c>
      <c r="G241" s="9" t="s">
        <v>485</v>
      </c>
      <c r="H241" s="8">
        <v>16610</v>
      </c>
      <c r="I241" s="8">
        <v>3</v>
      </c>
      <c r="J241" s="8" t="s">
        <v>481</v>
      </c>
      <c r="K241" s="34">
        <v>12200</v>
      </c>
      <c r="L241" s="35">
        <f t="shared" si="3"/>
        <v>2074000</v>
      </c>
      <c r="M241" s="66"/>
      <c r="N241" s="25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 ht="18" customHeight="1" x14ac:dyDescent="0.25">
      <c r="A242" s="27">
        <v>240</v>
      </c>
      <c r="B242" s="27"/>
      <c r="C242" s="9" t="s">
        <v>290</v>
      </c>
      <c r="D242" s="8" t="s">
        <v>523</v>
      </c>
      <c r="E242" s="6">
        <v>1999</v>
      </c>
      <c r="F242" s="8" t="s">
        <v>474</v>
      </c>
      <c r="G242" s="9" t="s">
        <v>485</v>
      </c>
      <c r="H242" s="8">
        <v>14060</v>
      </c>
      <c r="I242" s="8">
        <v>3</v>
      </c>
      <c r="J242" s="8" t="s">
        <v>481</v>
      </c>
      <c r="K242" s="34">
        <v>11600</v>
      </c>
      <c r="L242" s="35">
        <f t="shared" si="3"/>
        <v>1972000</v>
      </c>
      <c r="M242" s="66"/>
      <c r="N242" s="25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 ht="18" customHeight="1" x14ac:dyDescent="0.25">
      <c r="A243" s="27">
        <v>241</v>
      </c>
      <c r="B243" s="27"/>
      <c r="C243" s="15" t="s">
        <v>322</v>
      </c>
      <c r="D243" s="8" t="s">
        <v>523</v>
      </c>
      <c r="E243" s="11">
        <v>2002</v>
      </c>
      <c r="F243" s="8" t="s">
        <v>474</v>
      </c>
      <c r="G243" s="9" t="s">
        <v>485</v>
      </c>
      <c r="H243" s="8">
        <v>14060</v>
      </c>
      <c r="I243" s="8">
        <v>3</v>
      </c>
      <c r="J243" s="8" t="s">
        <v>481</v>
      </c>
      <c r="K243" s="34">
        <v>11600</v>
      </c>
      <c r="L243" s="35">
        <f t="shared" si="3"/>
        <v>1972000</v>
      </c>
      <c r="M243" s="66"/>
      <c r="N243" s="25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 ht="18" customHeight="1" x14ac:dyDescent="0.25">
      <c r="A244" s="27">
        <v>242</v>
      </c>
      <c r="B244" s="27"/>
      <c r="C244" s="9" t="s">
        <v>292</v>
      </c>
      <c r="D244" s="8" t="s">
        <v>505</v>
      </c>
      <c r="E244" s="8">
        <v>1996</v>
      </c>
      <c r="F244" s="8" t="s">
        <v>474</v>
      </c>
      <c r="G244" s="9" t="s">
        <v>485</v>
      </c>
      <c r="H244" s="8">
        <v>16610</v>
      </c>
      <c r="I244" s="8">
        <v>3</v>
      </c>
      <c r="J244" s="8" t="s">
        <v>481</v>
      </c>
      <c r="K244" s="34">
        <v>12100</v>
      </c>
      <c r="L244" s="35">
        <f t="shared" si="3"/>
        <v>2057000</v>
      </c>
      <c r="M244" s="66"/>
      <c r="N244" s="25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 ht="18" customHeight="1" x14ac:dyDescent="0.25">
      <c r="A245" s="27">
        <v>243</v>
      </c>
      <c r="B245" s="27"/>
      <c r="C245" s="69" t="s">
        <v>293</v>
      </c>
      <c r="D245" s="8" t="s">
        <v>505</v>
      </c>
      <c r="E245" s="11">
        <v>1991</v>
      </c>
      <c r="F245" s="8" t="s">
        <v>474</v>
      </c>
      <c r="G245" s="9" t="s">
        <v>485</v>
      </c>
      <c r="H245" s="8">
        <v>16610</v>
      </c>
      <c r="I245" s="8">
        <v>3</v>
      </c>
      <c r="J245" s="8" t="s">
        <v>481</v>
      </c>
      <c r="K245" s="34">
        <v>12100</v>
      </c>
      <c r="L245" s="35">
        <f t="shared" si="3"/>
        <v>2057000</v>
      </c>
      <c r="M245" s="66"/>
      <c r="N245" s="25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 ht="18" customHeight="1" x14ac:dyDescent="0.25">
      <c r="A246" s="27">
        <v>244</v>
      </c>
      <c r="B246" s="27"/>
      <c r="C246" s="9" t="s">
        <v>294</v>
      </c>
      <c r="D246" s="8" t="s">
        <v>505</v>
      </c>
      <c r="E246" s="6">
        <v>2000</v>
      </c>
      <c r="F246" s="8" t="s">
        <v>474</v>
      </c>
      <c r="G246" s="9" t="s">
        <v>485</v>
      </c>
      <c r="H246" s="8">
        <v>16610</v>
      </c>
      <c r="I246" s="8">
        <v>3</v>
      </c>
      <c r="J246" s="8" t="s">
        <v>481</v>
      </c>
      <c r="K246" s="34">
        <v>12100</v>
      </c>
      <c r="L246" s="35">
        <f t="shared" si="3"/>
        <v>2057000</v>
      </c>
      <c r="M246" s="66"/>
      <c r="N246" s="25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 ht="18" customHeight="1" x14ac:dyDescent="0.25">
      <c r="A247" s="27">
        <v>245</v>
      </c>
      <c r="B247" s="27"/>
      <c r="C247" s="9" t="s">
        <v>295</v>
      </c>
      <c r="D247" s="8" t="s">
        <v>505</v>
      </c>
      <c r="E247" s="8">
        <v>2002</v>
      </c>
      <c r="F247" s="8" t="s">
        <v>474</v>
      </c>
      <c r="G247" s="9" t="s">
        <v>485</v>
      </c>
      <c r="H247" s="8">
        <v>16610</v>
      </c>
      <c r="I247" s="8">
        <v>3</v>
      </c>
      <c r="J247" s="8" t="s">
        <v>481</v>
      </c>
      <c r="K247" s="34">
        <v>12200</v>
      </c>
      <c r="L247" s="35">
        <f t="shared" si="3"/>
        <v>2074000</v>
      </c>
      <c r="M247" s="66"/>
      <c r="N247" s="25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 ht="18" customHeight="1" x14ac:dyDescent="0.25">
      <c r="A248" s="27">
        <v>246</v>
      </c>
      <c r="B248" s="27"/>
      <c r="C248" s="9" t="s">
        <v>296</v>
      </c>
      <c r="D248" s="8" t="s">
        <v>507</v>
      </c>
      <c r="E248" s="6">
        <v>2004</v>
      </c>
      <c r="F248" s="8" t="s">
        <v>474</v>
      </c>
      <c r="G248" s="9" t="s">
        <v>485</v>
      </c>
      <c r="H248" s="8">
        <v>16700</v>
      </c>
      <c r="I248" s="8">
        <v>3</v>
      </c>
      <c r="J248" s="8" t="s">
        <v>481</v>
      </c>
      <c r="K248" s="34">
        <v>14000</v>
      </c>
      <c r="L248" s="35">
        <f t="shared" si="3"/>
        <v>2380000</v>
      </c>
      <c r="M248" s="66"/>
      <c r="N248" s="25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18" customHeight="1" x14ac:dyDescent="0.25">
      <c r="A249" s="27">
        <v>247</v>
      </c>
      <c r="B249" s="27"/>
      <c r="C249" s="9" t="s">
        <v>298</v>
      </c>
      <c r="D249" s="8" t="s">
        <v>505</v>
      </c>
      <c r="E249" s="6">
        <v>2004</v>
      </c>
      <c r="F249" s="8" t="s">
        <v>474</v>
      </c>
      <c r="G249" s="9" t="s">
        <v>506</v>
      </c>
      <c r="H249" s="8">
        <v>16618</v>
      </c>
      <c r="I249" s="8">
        <v>3</v>
      </c>
      <c r="J249" s="8" t="s">
        <v>487</v>
      </c>
      <c r="K249" s="34">
        <v>19500</v>
      </c>
      <c r="L249" s="35">
        <f t="shared" si="3"/>
        <v>3315000</v>
      </c>
      <c r="M249" s="66"/>
      <c r="N249" s="25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 ht="18" customHeight="1" x14ac:dyDescent="0.25">
      <c r="A250" s="27">
        <v>248</v>
      </c>
      <c r="B250" s="27"/>
      <c r="C250" s="9" t="s">
        <v>299</v>
      </c>
      <c r="D250" s="8" t="s">
        <v>505</v>
      </c>
      <c r="E250" s="8">
        <v>1990</v>
      </c>
      <c r="F250" s="8" t="s">
        <v>474</v>
      </c>
      <c r="G250" s="9" t="s">
        <v>506</v>
      </c>
      <c r="H250" s="8">
        <v>16618</v>
      </c>
      <c r="I250" s="8">
        <v>3</v>
      </c>
      <c r="J250" s="8" t="s">
        <v>492</v>
      </c>
      <c r="K250" s="34">
        <v>33000</v>
      </c>
      <c r="L250" s="35">
        <f t="shared" si="3"/>
        <v>5610000</v>
      </c>
      <c r="M250" s="66"/>
      <c r="N250" s="25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 ht="18" customHeight="1" x14ac:dyDescent="0.25">
      <c r="A251" s="27">
        <v>249</v>
      </c>
      <c r="B251" s="27"/>
      <c r="C251" s="15" t="s">
        <v>331</v>
      </c>
      <c r="D251" s="8" t="s">
        <v>505</v>
      </c>
      <c r="E251" s="6">
        <v>2006</v>
      </c>
      <c r="F251" s="8" t="s">
        <v>473</v>
      </c>
      <c r="G251" s="9" t="s">
        <v>485</v>
      </c>
      <c r="H251" s="8">
        <v>116200</v>
      </c>
      <c r="I251" s="8">
        <v>3</v>
      </c>
      <c r="J251" s="8" t="s">
        <v>492</v>
      </c>
      <c r="K251" s="34">
        <v>8200</v>
      </c>
      <c r="L251" s="35">
        <f t="shared" si="3"/>
        <v>1394000</v>
      </c>
      <c r="M251" s="66"/>
      <c r="N251" s="25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18" customHeight="1" x14ac:dyDescent="0.25">
      <c r="A252" s="27">
        <v>250</v>
      </c>
      <c r="B252" s="27"/>
      <c r="C252" s="9" t="s">
        <v>300</v>
      </c>
      <c r="D252" s="8" t="s">
        <v>513</v>
      </c>
      <c r="E252" s="8">
        <v>1999</v>
      </c>
      <c r="F252" s="8" t="s">
        <v>494</v>
      </c>
      <c r="G252" s="9" t="s">
        <v>506</v>
      </c>
      <c r="H252" s="8">
        <v>77488</v>
      </c>
      <c r="I252" s="8">
        <v>3</v>
      </c>
      <c r="J252" s="8" t="s">
        <v>490</v>
      </c>
      <c r="K252" s="34">
        <v>13500</v>
      </c>
      <c r="L252" s="35">
        <f t="shared" si="3"/>
        <v>2295000</v>
      </c>
      <c r="M252" s="66"/>
      <c r="N252" s="25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 ht="18" customHeight="1" x14ac:dyDescent="0.25">
      <c r="A253" s="27">
        <v>251</v>
      </c>
      <c r="B253" s="27"/>
      <c r="C253" s="9" t="s">
        <v>301</v>
      </c>
      <c r="D253" s="8" t="s">
        <v>510</v>
      </c>
      <c r="E253" s="6">
        <v>2005</v>
      </c>
      <c r="F253" s="8" t="s">
        <v>474</v>
      </c>
      <c r="G253" s="9" t="s">
        <v>506</v>
      </c>
      <c r="H253" s="8">
        <v>77488</v>
      </c>
      <c r="I253" s="8">
        <v>3</v>
      </c>
      <c r="J253" s="8" t="s">
        <v>481</v>
      </c>
      <c r="K253" s="34">
        <v>12000</v>
      </c>
      <c r="L253" s="35">
        <f t="shared" si="3"/>
        <v>2040000</v>
      </c>
      <c r="M253" s="66"/>
      <c r="N253" s="25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 ht="18" customHeight="1" x14ac:dyDescent="0.25">
      <c r="A254" s="27">
        <v>252</v>
      </c>
      <c r="B254" s="27"/>
      <c r="C254" s="9" t="s">
        <v>302</v>
      </c>
      <c r="D254" s="8" t="s">
        <v>505</v>
      </c>
      <c r="E254" s="6">
        <v>1999</v>
      </c>
      <c r="F254" s="8" t="s">
        <v>474</v>
      </c>
      <c r="G254" s="9" t="s">
        <v>485</v>
      </c>
      <c r="H254" s="8">
        <v>16610</v>
      </c>
      <c r="I254" s="8">
        <v>3</v>
      </c>
      <c r="J254" s="8" t="s">
        <v>481</v>
      </c>
      <c r="K254" s="34">
        <v>12100</v>
      </c>
      <c r="L254" s="35">
        <f t="shared" si="3"/>
        <v>2057000</v>
      </c>
      <c r="M254" s="66"/>
      <c r="N254" s="25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 ht="18" customHeight="1" x14ac:dyDescent="0.25">
      <c r="A255" s="27">
        <v>253</v>
      </c>
      <c r="B255" s="27"/>
      <c r="C255" s="15" t="s">
        <v>336</v>
      </c>
      <c r="D255" s="8" t="s">
        <v>507</v>
      </c>
      <c r="E255" s="6">
        <v>1999</v>
      </c>
      <c r="F255" s="8" t="s">
        <v>474</v>
      </c>
      <c r="G255" s="9" t="s">
        <v>485</v>
      </c>
      <c r="H255" s="8">
        <v>16700</v>
      </c>
      <c r="I255" s="8">
        <v>3</v>
      </c>
      <c r="J255" s="8" t="s">
        <v>481</v>
      </c>
      <c r="K255" s="34">
        <v>13600</v>
      </c>
      <c r="L255" s="35">
        <f t="shared" si="3"/>
        <v>2312000</v>
      </c>
      <c r="M255" s="66"/>
      <c r="N255" s="25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 ht="18" customHeight="1" x14ac:dyDescent="0.25">
      <c r="A256" s="27">
        <v>254</v>
      </c>
      <c r="B256" s="27"/>
      <c r="C256" s="15" t="s">
        <v>338</v>
      </c>
      <c r="D256" s="8" t="s">
        <v>510</v>
      </c>
      <c r="E256" s="6">
        <v>2002</v>
      </c>
      <c r="F256" s="8" t="s">
        <v>474</v>
      </c>
      <c r="G256" s="9" t="s">
        <v>485</v>
      </c>
      <c r="H256" s="8">
        <v>16600</v>
      </c>
      <c r="I256" s="8">
        <v>3</v>
      </c>
      <c r="J256" s="8" t="s">
        <v>481</v>
      </c>
      <c r="K256" s="34">
        <v>12100</v>
      </c>
      <c r="L256" s="35">
        <f t="shared" si="3"/>
        <v>2057000</v>
      </c>
      <c r="M256" s="66"/>
      <c r="N256" s="25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 ht="18" customHeight="1" x14ac:dyDescent="0.25">
      <c r="A257" s="27">
        <v>255</v>
      </c>
      <c r="B257" s="27"/>
      <c r="C257" s="9" t="s">
        <v>303</v>
      </c>
      <c r="D257" s="8" t="s">
        <v>507</v>
      </c>
      <c r="E257" s="6" t="s">
        <v>475</v>
      </c>
      <c r="F257" s="8" t="s">
        <v>474</v>
      </c>
      <c r="G257" s="9" t="s">
        <v>485</v>
      </c>
      <c r="H257" s="8">
        <v>116710</v>
      </c>
      <c r="I257" s="8">
        <v>3</v>
      </c>
      <c r="J257" s="8" t="s">
        <v>487</v>
      </c>
      <c r="K257" s="34">
        <v>15000</v>
      </c>
      <c r="L257" s="35">
        <f t="shared" si="3"/>
        <v>2550000</v>
      </c>
      <c r="M257" s="66"/>
      <c r="N257" s="32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 ht="18" customHeight="1" x14ac:dyDescent="0.25">
      <c r="A258" s="27">
        <v>256</v>
      </c>
      <c r="B258" s="27"/>
      <c r="C258" s="9" t="s">
        <v>305</v>
      </c>
      <c r="D258" s="8" t="s">
        <v>505</v>
      </c>
      <c r="E258" s="6">
        <v>1990</v>
      </c>
      <c r="F258" s="8" t="s">
        <v>494</v>
      </c>
      <c r="G258" s="9" t="s">
        <v>483</v>
      </c>
      <c r="H258" s="8">
        <v>68273</v>
      </c>
      <c r="I258" s="8">
        <v>5</v>
      </c>
      <c r="J258" s="8" t="s">
        <v>517</v>
      </c>
      <c r="K258" s="34">
        <v>7200</v>
      </c>
      <c r="L258" s="35">
        <f t="shared" si="3"/>
        <v>1224000</v>
      </c>
      <c r="M258" s="66"/>
      <c r="N258" s="25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 ht="18" customHeight="1" x14ac:dyDescent="0.25">
      <c r="A259" s="27">
        <v>257</v>
      </c>
      <c r="B259" s="27"/>
      <c r="C259" s="9" t="s">
        <v>306</v>
      </c>
      <c r="D259" s="8" t="s">
        <v>507</v>
      </c>
      <c r="E259" s="6" t="s">
        <v>475</v>
      </c>
      <c r="F259" s="8" t="s">
        <v>474</v>
      </c>
      <c r="G259" s="9" t="s">
        <v>485</v>
      </c>
      <c r="H259" s="8">
        <v>116710</v>
      </c>
      <c r="I259" s="8">
        <v>3</v>
      </c>
      <c r="J259" s="8" t="s">
        <v>487</v>
      </c>
      <c r="K259" s="34">
        <v>14800</v>
      </c>
      <c r="L259" s="35">
        <f t="shared" ref="L259:L322" si="4">K259*170</f>
        <v>2516000</v>
      </c>
      <c r="M259" s="66"/>
      <c r="N259" s="25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 ht="18" customHeight="1" x14ac:dyDescent="0.25">
      <c r="A260" s="27">
        <v>258</v>
      </c>
      <c r="B260" s="27"/>
      <c r="C260" s="9" t="s">
        <v>307</v>
      </c>
      <c r="D260" s="8" t="s">
        <v>505</v>
      </c>
      <c r="E260" s="6">
        <v>1991</v>
      </c>
      <c r="F260" s="8" t="s">
        <v>473</v>
      </c>
      <c r="G260" s="9" t="s">
        <v>478</v>
      </c>
      <c r="H260" s="8">
        <v>16234</v>
      </c>
      <c r="I260" s="8">
        <v>5</v>
      </c>
      <c r="J260" s="8" t="s">
        <v>491</v>
      </c>
      <c r="K260" s="34">
        <v>7600</v>
      </c>
      <c r="L260" s="35">
        <f t="shared" si="4"/>
        <v>1292000</v>
      </c>
      <c r="M260" s="66"/>
      <c r="N260" s="25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 ht="18" customHeight="1" x14ac:dyDescent="0.25">
      <c r="A261" s="27">
        <v>259</v>
      </c>
      <c r="B261" s="27"/>
      <c r="C261" s="9" t="s">
        <v>309</v>
      </c>
      <c r="D261" s="8" t="s">
        <v>505</v>
      </c>
      <c r="E261" s="8">
        <v>1989</v>
      </c>
      <c r="F261" s="8" t="s">
        <v>494</v>
      </c>
      <c r="G261" s="9" t="s">
        <v>483</v>
      </c>
      <c r="H261" s="8">
        <v>68273</v>
      </c>
      <c r="I261" s="8">
        <v>5</v>
      </c>
      <c r="J261" s="8" t="s">
        <v>481</v>
      </c>
      <c r="K261" s="34">
        <v>7200</v>
      </c>
      <c r="L261" s="35">
        <f t="shared" si="4"/>
        <v>1224000</v>
      </c>
      <c r="M261" s="66"/>
      <c r="N261" s="25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18" customHeight="1" x14ac:dyDescent="0.25">
      <c r="A262" s="27">
        <v>260</v>
      </c>
      <c r="B262" s="27"/>
      <c r="C262" s="9" t="s">
        <v>310</v>
      </c>
      <c r="D262" s="8" t="s">
        <v>510</v>
      </c>
      <c r="E262" s="8" t="s">
        <v>475</v>
      </c>
      <c r="F262" s="8" t="s">
        <v>476</v>
      </c>
      <c r="G262" s="9" t="s">
        <v>506</v>
      </c>
      <c r="H262" s="8">
        <v>326938</v>
      </c>
      <c r="I262" s="8">
        <v>3</v>
      </c>
      <c r="J262" s="8" t="s">
        <v>484</v>
      </c>
      <c r="K262" s="34">
        <v>47000</v>
      </c>
      <c r="L262" s="35">
        <f t="shared" si="4"/>
        <v>7990000</v>
      </c>
      <c r="M262" s="66"/>
      <c r="N262" s="25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 ht="18" customHeight="1" x14ac:dyDescent="0.25">
      <c r="A263" s="27">
        <v>261</v>
      </c>
      <c r="B263" s="27"/>
      <c r="C263" s="9" t="s">
        <v>311</v>
      </c>
      <c r="D263" s="8" t="s">
        <v>507</v>
      </c>
      <c r="E263" s="6" t="s">
        <v>475</v>
      </c>
      <c r="F263" s="8" t="s">
        <v>474</v>
      </c>
      <c r="G263" s="9" t="s">
        <v>485</v>
      </c>
      <c r="H263" s="8">
        <v>116710</v>
      </c>
      <c r="I263" s="8">
        <v>3</v>
      </c>
      <c r="J263" s="8" t="s">
        <v>487</v>
      </c>
      <c r="K263" s="34">
        <v>18500</v>
      </c>
      <c r="L263" s="35">
        <f t="shared" si="4"/>
        <v>3145000</v>
      </c>
      <c r="M263" s="66"/>
      <c r="N263" s="25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 ht="18" customHeight="1" x14ac:dyDescent="0.25">
      <c r="A264" s="27">
        <v>262</v>
      </c>
      <c r="B264" s="27"/>
      <c r="C264" s="15" t="s">
        <v>345</v>
      </c>
      <c r="D264" s="8" t="s">
        <v>524</v>
      </c>
      <c r="E264" s="8">
        <v>1997</v>
      </c>
      <c r="F264" s="8" t="s">
        <v>474</v>
      </c>
      <c r="G264" s="9" t="s">
        <v>485</v>
      </c>
      <c r="H264" s="8">
        <v>16570</v>
      </c>
      <c r="I264" s="8">
        <v>3</v>
      </c>
      <c r="J264" s="8" t="s">
        <v>481</v>
      </c>
      <c r="K264" s="34">
        <v>9600</v>
      </c>
      <c r="L264" s="35">
        <f t="shared" si="4"/>
        <v>1632000</v>
      </c>
      <c r="M264" s="66"/>
      <c r="N264" s="25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 ht="18" customHeight="1" x14ac:dyDescent="0.25">
      <c r="A265" s="27">
        <v>263</v>
      </c>
      <c r="B265" s="27"/>
      <c r="C265" s="15" t="s">
        <v>347</v>
      </c>
      <c r="D265" s="8" t="s">
        <v>524</v>
      </c>
      <c r="E265" s="8">
        <v>1999</v>
      </c>
      <c r="F265" s="8" t="s">
        <v>474</v>
      </c>
      <c r="G265" s="9" t="s">
        <v>485</v>
      </c>
      <c r="H265" s="8">
        <v>16570</v>
      </c>
      <c r="I265" s="8">
        <v>3</v>
      </c>
      <c r="J265" s="8" t="s">
        <v>481</v>
      </c>
      <c r="K265" s="34">
        <v>9500</v>
      </c>
      <c r="L265" s="35">
        <f t="shared" si="4"/>
        <v>1615000</v>
      </c>
      <c r="M265" s="66"/>
      <c r="N265" s="25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 ht="18" customHeight="1" x14ac:dyDescent="0.25">
      <c r="A266" s="27">
        <v>264</v>
      </c>
      <c r="B266" s="27"/>
      <c r="C266" s="15" t="s">
        <v>349</v>
      </c>
      <c r="D266" s="8" t="s">
        <v>505</v>
      </c>
      <c r="E266" s="8">
        <v>1993</v>
      </c>
      <c r="F266" s="8" t="s">
        <v>474</v>
      </c>
      <c r="G266" s="9" t="s">
        <v>485</v>
      </c>
      <c r="H266" s="8">
        <v>16610</v>
      </c>
      <c r="I266" s="8">
        <v>3</v>
      </c>
      <c r="J266" s="8" t="s">
        <v>481</v>
      </c>
      <c r="K266" s="34">
        <v>12100</v>
      </c>
      <c r="L266" s="35">
        <f t="shared" si="4"/>
        <v>2057000</v>
      </c>
      <c r="M266" s="66"/>
      <c r="N266" s="25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 ht="18" customHeight="1" x14ac:dyDescent="0.25">
      <c r="A267" s="27">
        <v>265</v>
      </c>
      <c r="B267" s="27"/>
      <c r="C267" s="9" t="s">
        <v>312</v>
      </c>
      <c r="D267" s="8" t="s">
        <v>505</v>
      </c>
      <c r="E267" s="6">
        <v>1996</v>
      </c>
      <c r="F267" s="8" t="s">
        <v>474</v>
      </c>
      <c r="G267" s="9" t="s">
        <v>485</v>
      </c>
      <c r="H267" s="8">
        <v>16610</v>
      </c>
      <c r="I267" s="8">
        <v>3</v>
      </c>
      <c r="J267" s="8" t="s">
        <v>481</v>
      </c>
      <c r="K267" s="34">
        <v>12500</v>
      </c>
      <c r="L267" s="35">
        <f t="shared" si="4"/>
        <v>2125000</v>
      </c>
      <c r="M267" s="66"/>
      <c r="N267" s="25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 ht="18" customHeight="1" x14ac:dyDescent="0.25">
      <c r="A268" s="27">
        <v>266</v>
      </c>
      <c r="B268" s="27"/>
      <c r="C268" s="9" t="s">
        <v>313</v>
      </c>
      <c r="D268" s="8" t="s">
        <v>507</v>
      </c>
      <c r="E268" s="8">
        <v>1997</v>
      </c>
      <c r="F268" s="8" t="s">
        <v>474</v>
      </c>
      <c r="G268" s="9" t="s">
        <v>485</v>
      </c>
      <c r="H268" s="8">
        <v>16700</v>
      </c>
      <c r="I268" s="8">
        <v>3</v>
      </c>
      <c r="J268" s="8" t="s">
        <v>481</v>
      </c>
      <c r="K268" s="34">
        <v>13600</v>
      </c>
      <c r="L268" s="35">
        <f t="shared" si="4"/>
        <v>2312000</v>
      </c>
      <c r="M268" s="66"/>
      <c r="N268" s="25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 ht="18" customHeight="1" x14ac:dyDescent="0.25">
      <c r="A269" s="27">
        <v>267</v>
      </c>
      <c r="B269" s="27"/>
      <c r="C269" s="9" t="s">
        <v>314</v>
      </c>
      <c r="D269" s="8" t="s">
        <v>505</v>
      </c>
      <c r="E269" s="8">
        <v>2007</v>
      </c>
      <c r="F269" s="8" t="s">
        <v>473</v>
      </c>
      <c r="G269" s="9" t="s">
        <v>485</v>
      </c>
      <c r="H269" s="8">
        <v>116200</v>
      </c>
      <c r="I269" s="8">
        <v>3</v>
      </c>
      <c r="J269" s="8" t="s">
        <v>529</v>
      </c>
      <c r="K269" s="34">
        <v>8400</v>
      </c>
      <c r="L269" s="35">
        <f t="shared" si="4"/>
        <v>1428000</v>
      </c>
      <c r="M269" s="66"/>
      <c r="N269" s="25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 ht="18" customHeight="1" x14ac:dyDescent="0.25">
      <c r="A270" s="27">
        <v>268</v>
      </c>
      <c r="B270" s="27"/>
      <c r="C270" s="9" t="s">
        <v>316</v>
      </c>
      <c r="D270" s="8" t="s">
        <v>523</v>
      </c>
      <c r="E270" s="8" t="s">
        <v>475</v>
      </c>
      <c r="F270" s="8" t="s">
        <v>474</v>
      </c>
      <c r="G270" s="9" t="s">
        <v>485</v>
      </c>
      <c r="H270" s="8">
        <v>114060</v>
      </c>
      <c r="I270" s="8">
        <v>3</v>
      </c>
      <c r="J270" s="8" t="s">
        <v>487</v>
      </c>
      <c r="K270" s="34">
        <v>13400</v>
      </c>
      <c r="L270" s="35">
        <f t="shared" si="4"/>
        <v>2278000</v>
      </c>
      <c r="M270" s="66"/>
      <c r="N270" s="25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 ht="18" customHeight="1" x14ac:dyDescent="0.25">
      <c r="A271" s="27">
        <v>269</v>
      </c>
      <c r="B271" s="27"/>
      <c r="C271" s="9" t="s">
        <v>317</v>
      </c>
      <c r="D271" s="8" t="s">
        <v>505</v>
      </c>
      <c r="E271" s="6">
        <v>1988</v>
      </c>
      <c r="F271" s="8" t="s">
        <v>494</v>
      </c>
      <c r="G271" s="9" t="s">
        <v>483</v>
      </c>
      <c r="H271" s="8">
        <v>68273</v>
      </c>
      <c r="I271" s="8">
        <v>5</v>
      </c>
      <c r="J271" s="8" t="s">
        <v>517</v>
      </c>
      <c r="K271" s="34">
        <v>7200</v>
      </c>
      <c r="L271" s="35">
        <f t="shared" si="4"/>
        <v>1224000</v>
      </c>
      <c r="M271" s="66"/>
      <c r="N271" s="25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 ht="18" customHeight="1" x14ac:dyDescent="0.25">
      <c r="A272" s="27">
        <v>270</v>
      </c>
      <c r="B272" s="27"/>
      <c r="C272" s="9" t="s">
        <v>318</v>
      </c>
      <c r="D272" s="8" t="s">
        <v>516</v>
      </c>
      <c r="E272" s="8">
        <v>2005</v>
      </c>
      <c r="F272" s="8" t="s">
        <v>474</v>
      </c>
      <c r="G272" s="9" t="s">
        <v>485</v>
      </c>
      <c r="H272" s="8">
        <v>116520</v>
      </c>
      <c r="I272" s="8">
        <v>3</v>
      </c>
      <c r="J272" s="8" t="s">
        <v>481</v>
      </c>
      <c r="K272" s="34">
        <v>25500</v>
      </c>
      <c r="L272" s="35">
        <f t="shared" si="4"/>
        <v>4335000</v>
      </c>
      <c r="M272" s="66"/>
      <c r="N272" s="25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 ht="18" customHeight="1" x14ac:dyDescent="0.25">
      <c r="A273" s="27">
        <v>271</v>
      </c>
      <c r="B273" s="27"/>
      <c r="C273" s="9" t="s">
        <v>320</v>
      </c>
      <c r="D273" s="8" t="s">
        <v>531</v>
      </c>
      <c r="E273" s="8" t="s">
        <v>475</v>
      </c>
      <c r="F273" s="8" t="s">
        <v>500</v>
      </c>
      <c r="G273" s="9" t="s">
        <v>520</v>
      </c>
      <c r="H273" s="8">
        <v>50515</v>
      </c>
      <c r="I273" s="8" t="s">
        <v>521</v>
      </c>
      <c r="J273" s="8" t="s">
        <v>487</v>
      </c>
      <c r="K273" s="34">
        <v>14500</v>
      </c>
      <c r="L273" s="35">
        <f t="shared" si="4"/>
        <v>2465000</v>
      </c>
      <c r="M273" s="66"/>
      <c r="N273" s="25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 ht="18" customHeight="1" x14ac:dyDescent="0.25">
      <c r="A274" s="27">
        <v>272</v>
      </c>
      <c r="B274" s="27"/>
      <c r="C274" s="9" t="s">
        <v>321</v>
      </c>
      <c r="D274" s="8" t="s">
        <v>505</v>
      </c>
      <c r="E274" s="6">
        <v>2005</v>
      </c>
      <c r="F274" s="8" t="s">
        <v>473</v>
      </c>
      <c r="G274" s="9" t="s">
        <v>478</v>
      </c>
      <c r="H274" s="8">
        <v>116234</v>
      </c>
      <c r="I274" s="8">
        <v>5</v>
      </c>
      <c r="J274" s="8" t="s">
        <v>529</v>
      </c>
      <c r="K274" s="34">
        <v>9900</v>
      </c>
      <c r="L274" s="35">
        <f t="shared" si="4"/>
        <v>1683000</v>
      </c>
      <c r="M274" s="66"/>
      <c r="N274" s="25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 ht="18" customHeight="1" x14ac:dyDescent="0.25">
      <c r="A275" s="27">
        <v>273</v>
      </c>
      <c r="B275" s="27"/>
      <c r="C275" s="9" t="s">
        <v>323</v>
      </c>
      <c r="D275" s="8" t="s">
        <v>505</v>
      </c>
      <c r="E275" s="8">
        <v>1988</v>
      </c>
      <c r="F275" s="8" t="s">
        <v>473</v>
      </c>
      <c r="G275" s="9" t="s">
        <v>483</v>
      </c>
      <c r="H275" s="8">
        <v>16233</v>
      </c>
      <c r="I275" s="8">
        <v>5</v>
      </c>
      <c r="J275" s="8" t="s">
        <v>484</v>
      </c>
      <c r="K275" s="34">
        <v>8000</v>
      </c>
      <c r="L275" s="35">
        <f t="shared" si="4"/>
        <v>1360000</v>
      </c>
      <c r="M275" s="66"/>
      <c r="N275" s="25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 ht="18" customHeight="1" x14ac:dyDescent="0.25">
      <c r="A276" s="27">
        <v>274</v>
      </c>
      <c r="B276" s="27"/>
      <c r="C276" s="9" t="s">
        <v>324</v>
      </c>
      <c r="D276" s="8" t="s">
        <v>505</v>
      </c>
      <c r="E276" s="8">
        <v>2007</v>
      </c>
      <c r="F276" s="8" t="s">
        <v>474</v>
      </c>
      <c r="G276" s="9" t="s">
        <v>478</v>
      </c>
      <c r="H276" s="8">
        <v>16234</v>
      </c>
      <c r="I276" s="8">
        <v>3</v>
      </c>
      <c r="J276" s="8" t="s">
        <v>487</v>
      </c>
      <c r="K276" s="34">
        <v>12600</v>
      </c>
      <c r="L276" s="35">
        <f t="shared" si="4"/>
        <v>2142000</v>
      </c>
      <c r="M276" s="66"/>
      <c r="N276" s="25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 ht="18" customHeight="1" x14ac:dyDescent="0.25">
      <c r="A277" s="27">
        <v>275</v>
      </c>
      <c r="B277" s="27"/>
      <c r="C277" s="9" t="s">
        <v>325</v>
      </c>
      <c r="D277" s="8" t="s">
        <v>505</v>
      </c>
      <c r="E277" s="8">
        <v>1988</v>
      </c>
      <c r="F277" s="8" t="s">
        <v>473</v>
      </c>
      <c r="G277" s="9" t="s">
        <v>478</v>
      </c>
      <c r="H277" s="8">
        <v>16234</v>
      </c>
      <c r="I277" s="8">
        <v>5</v>
      </c>
      <c r="J277" s="8" t="s">
        <v>529</v>
      </c>
      <c r="K277" s="34">
        <v>7600</v>
      </c>
      <c r="L277" s="35">
        <f t="shared" si="4"/>
        <v>1292000</v>
      </c>
      <c r="M277" s="66"/>
      <c r="N277" s="25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 ht="18" customHeight="1" x14ac:dyDescent="0.25">
      <c r="A278" s="27">
        <v>276</v>
      </c>
      <c r="B278" s="27"/>
      <c r="C278" s="9" t="s">
        <v>326</v>
      </c>
      <c r="D278" s="8" t="s">
        <v>505</v>
      </c>
      <c r="E278" s="11">
        <v>1997</v>
      </c>
      <c r="F278" s="8" t="s">
        <v>473</v>
      </c>
      <c r="G278" s="9" t="s">
        <v>478</v>
      </c>
      <c r="H278" s="6">
        <v>16264</v>
      </c>
      <c r="I278" s="54">
        <v>3</v>
      </c>
      <c r="J278" s="8" t="s">
        <v>529</v>
      </c>
      <c r="K278" s="34">
        <v>7900</v>
      </c>
      <c r="L278" s="35">
        <f t="shared" si="4"/>
        <v>1343000</v>
      </c>
      <c r="M278" s="66"/>
      <c r="N278" s="25"/>
      <c r="O278" s="6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 ht="18" customHeight="1" x14ac:dyDescent="0.25">
      <c r="A279" s="27">
        <v>277</v>
      </c>
      <c r="B279" s="27"/>
      <c r="C279" s="9" t="s">
        <v>327</v>
      </c>
      <c r="D279" s="8" t="s">
        <v>513</v>
      </c>
      <c r="E279" s="6" t="s">
        <v>475</v>
      </c>
      <c r="F279" s="8" t="s">
        <v>494</v>
      </c>
      <c r="G279" s="9" t="s">
        <v>485</v>
      </c>
      <c r="H279" s="8">
        <v>177200</v>
      </c>
      <c r="I279" s="8">
        <v>3</v>
      </c>
      <c r="J279" s="8" t="s">
        <v>487</v>
      </c>
      <c r="K279" s="34">
        <v>5900</v>
      </c>
      <c r="L279" s="35">
        <f t="shared" si="4"/>
        <v>1003000</v>
      </c>
      <c r="M279" s="66"/>
      <c r="N279" s="25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 ht="18" customHeight="1" x14ac:dyDescent="0.25">
      <c r="A280" s="27">
        <v>278</v>
      </c>
      <c r="B280" s="27"/>
      <c r="C280" s="9" t="s">
        <v>328</v>
      </c>
      <c r="D280" s="8" t="s">
        <v>507</v>
      </c>
      <c r="E280" s="8" t="s">
        <v>475</v>
      </c>
      <c r="F280" s="8" t="s">
        <v>474</v>
      </c>
      <c r="G280" s="9" t="s">
        <v>485</v>
      </c>
      <c r="H280" s="8">
        <v>116710</v>
      </c>
      <c r="I280" s="8">
        <v>3</v>
      </c>
      <c r="J280" s="8" t="s">
        <v>487</v>
      </c>
      <c r="K280" s="34">
        <v>15000</v>
      </c>
      <c r="L280" s="35">
        <f t="shared" si="4"/>
        <v>2550000</v>
      </c>
      <c r="M280" s="66"/>
      <c r="N280" s="25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 ht="18" customHeight="1" x14ac:dyDescent="0.25">
      <c r="A281" s="27">
        <v>279</v>
      </c>
      <c r="B281" s="27"/>
      <c r="C281" s="9" t="s">
        <v>329</v>
      </c>
      <c r="D281" s="8" t="s">
        <v>505</v>
      </c>
      <c r="E281" s="6">
        <v>2002</v>
      </c>
      <c r="F281" s="8" t="s">
        <v>473</v>
      </c>
      <c r="G281" s="9" t="s">
        <v>478</v>
      </c>
      <c r="H281" s="8">
        <v>16264</v>
      </c>
      <c r="I281" s="8">
        <v>3</v>
      </c>
      <c r="J281" s="8" t="s">
        <v>529</v>
      </c>
      <c r="K281" s="34">
        <v>7900</v>
      </c>
      <c r="L281" s="35">
        <f t="shared" si="4"/>
        <v>1343000</v>
      </c>
      <c r="M281" s="66"/>
      <c r="N281" s="25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 ht="18" customHeight="1" x14ac:dyDescent="0.25">
      <c r="A282" s="27">
        <v>280</v>
      </c>
      <c r="B282" s="27"/>
      <c r="C282" s="9" t="s">
        <v>330</v>
      </c>
      <c r="D282" s="8" t="s">
        <v>523</v>
      </c>
      <c r="E282" s="6" t="s">
        <v>475</v>
      </c>
      <c r="F282" s="8" t="s">
        <v>474</v>
      </c>
      <c r="G282" s="9" t="s">
        <v>485</v>
      </c>
      <c r="H282" s="8">
        <v>114060</v>
      </c>
      <c r="I282" s="8">
        <v>3</v>
      </c>
      <c r="J282" s="8" t="s">
        <v>487</v>
      </c>
      <c r="K282" s="34">
        <v>13400</v>
      </c>
      <c r="L282" s="35">
        <f t="shared" si="4"/>
        <v>2278000</v>
      </c>
      <c r="M282" s="66"/>
      <c r="N282" s="25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 ht="18" customHeight="1" x14ac:dyDescent="0.25">
      <c r="A283" s="27">
        <v>281</v>
      </c>
      <c r="B283" s="27"/>
      <c r="C283" s="9" t="s">
        <v>332</v>
      </c>
      <c r="D283" s="8" t="s">
        <v>513</v>
      </c>
      <c r="E283" s="8">
        <v>2008</v>
      </c>
      <c r="F283" s="8" t="s">
        <v>496</v>
      </c>
      <c r="G283" s="9" t="s">
        <v>485</v>
      </c>
      <c r="H283" s="8">
        <v>114200</v>
      </c>
      <c r="I283" s="8">
        <v>3</v>
      </c>
      <c r="J283" s="8" t="s">
        <v>529</v>
      </c>
      <c r="K283" s="34">
        <v>6900</v>
      </c>
      <c r="L283" s="35">
        <f t="shared" si="4"/>
        <v>1173000</v>
      </c>
      <c r="M283" s="66"/>
      <c r="N283" s="25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 ht="18" customHeight="1" x14ac:dyDescent="0.25">
      <c r="A284" s="27">
        <v>282</v>
      </c>
      <c r="B284" s="27"/>
      <c r="C284" s="19" t="s">
        <v>365</v>
      </c>
      <c r="D284" s="8" t="s">
        <v>505</v>
      </c>
      <c r="E284" s="8">
        <v>1988</v>
      </c>
      <c r="F284" s="8" t="s">
        <v>494</v>
      </c>
      <c r="G284" s="9" t="s">
        <v>483</v>
      </c>
      <c r="H284" s="8">
        <v>68273</v>
      </c>
      <c r="I284" s="8">
        <v>5</v>
      </c>
      <c r="J284" s="8" t="s">
        <v>517</v>
      </c>
      <c r="K284" s="34">
        <v>7000</v>
      </c>
      <c r="L284" s="35">
        <f t="shared" si="4"/>
        <v>1190000</v>
      </c>
      <c r="M284" s="66"/>
      <c r="N284" s="25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 ht="18" customHeight="1" x14ac:dyDescent="0.25">
      <c r="A285" s="27">
        <v>283</v>
      </c>
      <c r="B285" s="27"/>
      <c r="C285" s="9" t="s">
        <v>334</v>
      </c>
      <c r="D285" s="8" t="s">
        <v>505</v>
      </c>
      <c r="E285" s="6" t="s">
        <v>475</v>
      </c>
      <c r="F285" s="8" t="s">
        <v>473</v>
      </c>
      <c r="G285" s="9" t="s">
        <v>478</v>
      </c>
      <c r="H285" s="8">
        <v>116234</v>
      </c>
      <c r="I285" s="8">
        <v>3</v>
      </c>
      <c r="J285" s="8" t="s">
        <v>529</v>
      </c>
      <c r="K285" s="34">
        <v>10000</v>
      </c>
      <c r="L285" s="35">
        <f t="shared" si="4"/>
        <v>1700000</v>
      </c>
      <c r="M285" s="66"/>
      <c r="N285" s="25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 ht="18" customHeight="1" x14ac:dyDescent="0.25">
      <c r="A286" s="27">
        <v>284</v>
      </c>
      <c r="B286" s="27"/>
      <c r="C286" s="69" t="s">
        <v>335</v>
      </c>
      <c r="D286" s="8" t="s">
        <v>505</v>
      </c>
      <c r="E286" s="6">
        <v>2004</v>
      </c>
      <c r="F286" s="8" t="s">
        <v>473</v>
      </c>
      <c r="G286" s="9" t="s">
        <v>478</v>
      </c>
      <c r="H286" s="8">
        <v>16234</v>
      </c>
      <c r="I286" s="8">
        <v>5</v>
      </c>
      <c r="J286" s="8" t="s">
        <v>529</v>
      </c>
      <c r="K286" s="34">
        <v>7400</v>
      </c>
      <c r="L286" s="35">
        <f t="shared" si="4"/>
        <v>1258000</v>
      </c>
      <c r="M286" s="66"/>
      <c r="N286" s="25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 ht="18" customHeight="1" x14ac:dyDescent="0.25">
      <c r="A287" s="27">
        <v>285</v>
      </c>
      <c r="B287" s="27"/>
      <c r="C287" s="9" t="s">
        <v>337</v>
      </c>
      <c r="D287" s="8" t="s">
        <v>505</v>
      </c>
      <c r="E287" s="6">
        <v>2010</v>
      </c>
      <c r="F287" s="8" t="s">
        <v>473</v>
      </c>
      <c r="G287" s="9" t="s">
        <v>478</v>
      </c>
      <c r="H287" s="8">
        <v>116234</v>
      </c>
      <c r="I287" s="8">
        <v>5</v>
      </c>
      <c r="J287" s="8" t="s">
        <v>479</v>
      </c>
      <c r="K287" s="34">
        <v>9900</v>
      </c>
      <c r="L287" s="35">
        <f t="shared" si="4"/>
        <v>1683000</v>
      </c>
      <c r="M287" s="66"/>
      <c r="N287" s="25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 ht="18" customHeight="1" x14ac:dyDescent="0.25">
      <c r="A288" s="27">
        <v>286</v>
      </c>
      <c r="B288" s="27"/>
      <c r="C288" s="69" t="s">
        <v>339</v>
      </c>
      <c r="D288" s="8" t="s">
        <v>505</v>
      </c>
      <c r="E288" s="8">
        <v>2005</v>
      </c>
      <c r="F288" s="8" t="s">
        <v>473</v>
      </c>
      <c r="G288" s="9" t="s">
        <v>478</v>
      </c>
      <c r="H288" s="8">
        <v>116234</v>
      </c>
      <c r="I288" s="8">
        <v>5</v>
      </c>
      <c r="J288" s="8" t="s">
        <v>486</v>
      </c>
      <c r="K288" s="34">
        <v>9900</v>
      </c>
      <c r="L288" s="35">
        <f t="shared" si="4"/>
        <v>1683000</v>
      </c>
      <c r="M288" s="66"/>
      <c r="N288" s="25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 ht="18" customHeight="1" x14ac:dyDescent="0.25">
      <c r="A289" s="27">
        <v>287</v>
      </c>
      <c r="B289" s="27"/>
      <c r="C289" s="69" t="s">
        <v>340</v>
      </c>
      <c r="D289" s="8" t="s">
        <v>507</v>
      </c>
      <c r="E289" s="8">
        <v>1997</v>
      </c>
      <c r="F289" s="8" t="s">
        <v>474</v>
      </c>
      <c r="G289" s="9" t="s">
        <v>485</v>
      </c>
      <c r="H289" s="8">
        <v>16710</v>
      </c>
      <c r="I289" s="8">
        <v>3</v>
      </c>
      <c r="J289" s="8" t="s">
        <v>481</v>
      </c>
      <c r="K289" s="34">
        <v>13800</v>
      </c>
      <c r="L289" s="35">
        <f t="shared" si="4"/>
        <v>2346000</v>
      </c>
      <c r="M289" s="66"/>
      <c r="N289" s="25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 ht="18" customHeight="1" x14ac:dyDescent="0.25">
      <c r="A290" s="27">
        <v>288</v>
      </c>
      <c r="B290" s="27"/>
      <c r="C290" s="15" t="s">
        <v>371</v>
      </c>
      <c r="D290" s="8" t="s">
        <v>507</v>
      </c>
      <c r="E290" s="8">
        <v>2002</v>
      </c>
      <c r="F290" s="8" t="s">
        <v>474</v>
      </c>
      <c r="G290" s="9" t="s">
        <v>485</v>
      </c>
      <c r="H290" s="8">
        <v>16710</v>
      </c>
      <c r="I290" s="8">
        <v>3</v>
      </c>
      <c r="J290" s="8" t="s">
        <v>481</v>
      </c>
      <c r="K290" s="34">
        <v>13500</v>
      </c>
      <c r="L290" s="35">
        <f t="shared" si="4"/>
        <v>2295000</v>
      </c>
      <c r="M290" s="66"/>
      <c r="N290" s="25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 ht="18" customHeight="1" x14ac:dyDescent="0.25">
      <c r="A291" s="27">
        <v>289</v>
      </c>
      <c r="B291" s="27"/>
      <c r="C291" s="15" t="s">
        <v>373</v>
      </c>
      <c r="D291" s="8" t="s">
        <v>505</v>
      </c>
      <c r="E291" s="8">
        <v>1991</v>
      </c>
      <c r="F291" s="8" t="s">
        <v>473</v>
      </c>
      <c r="G291" s="9" t="s">
        <v>483</v>
      </c>
      <c r="H291" s="8">
        <v>16233</v>
      </c>
      <c r="I291" s="8">
        <v>5</v>
      </c>
      <c r="J291" s="8" t="s">
        <v>517</v>
      </c>
      <c r="K291" s="34">
        <v>7600</v>
      </c>
      <c r="L291" s="35">
        <f t="shared" si="4"/>
        <v>1292000</v>
      </c>
      <c r="M291" s="66"/>
      <c r="N291" s="25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 ht="18" customHeight="1" x14ac:dyDescent="0.25">
      <c r="A292" s="27">
        <v>290</v>
      </c>
      <c r="B292" s="27"/>
      <c r="C292" s="15" t="s">
        <v>375</v>
      </c>
      <c r="D292" s="8" t="s">
        <v>505</v>
      </c>
      <c r="E292" s="11">
        <v>2005</v>
      </c>
      <c r="F292" s="8" t="s">
        <v>473</v>
      </c>
      <c r="G292" s="9" t="s">
        <v>478</v>
      </c>
      <c r="H292" s="6">
        <v>116264</v>
      </c>
      <c r="I292" s="8">
        <v>3</v>
      </c>
      <c r="J292" s="8" t="s">
        <v>490</v>
      </c>
      <c r="K292" s="34">
        <v>9000</v>
      </c>
      <c r="L292" s="35">
        <f t="shared" si="4"/>
        <v>1530000</v>
      </c>
      <c r="M292" s="66"/>
      <c r="N292" s="25"/>
      <c r="O292" s="6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 ht="18" customHeight="1" x14ac:dyDescent="0.25">
      <c r="A293" s="27">
        <v>291</v>
      </c>
      <c r="B293" s="27"/>
      <c r="C293" s="9" t="s">
        <v>341</v>
      </c>
      <c r="D293" s="8" t="s">
        <v>505</v>
      </c>
      <c r="E293" s="8">
        <v>1991</v>
      </c>
      <c r="F293" s="8" t="s">
        <v>473</v>
      </c>
      <c r="G293" s="9" t="s">
        <v>483</v>
      </c>
      <c r="H293" s="8">
        <v>16233</v>
      </c>
      <c r="I293" s="8">
        <v>5</v>
      </c>
      <c r="J293" s="8" t="s">
        <v>517</v>
      </c>
      <c r="K293" s="34">
        <v>7600</v>
      </c>
      <c r="L293" s="35">
        <f t="shared" si="4"/>
        <v>1292000</v>
      </c>
      <c r="M293" s="66"/>
      <c r="N293" s="25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 ht="18" customHeight="1" x14ac:dyDescent="0.25">
      <c r="A294" s="27">
        <v>292</v>
      </c>
      <c r="B294" s="27"/>
      <c r="C294" s="69" t="s">
        <v>342</v>
      </c>
      <c r="D294" s="8" t="s">
        <v>523</v>
      </c>
      <c r="E294" s="6" t="s">
        <v>475</v>
      </c>
      <c r="F294" s="8" t="s">
        <v>474</v>
      </c>
      <c r="G294" s="9" t="s">
        <v>485</v>
      </c>
      <c r="H294" s="8">
        <v>114060</v>
      </c>
      <c r="I294" s="8">
        <v>3</v>
      </c>
      <c r="J294" s="8" t="s">
        <v>487</v>
      </c>
      <c r="K294" s="34">
        <v>13500</v>
      </c>
      <c r="L294" s="35">
        <f t="shared" si="4"/>
        <v>2295000</v>
      </c>
      <c r="M294" s="66"/>
      <c r="N294" s="25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 ht="18" customHeight="1" x14ac:dyDescent="0.25">
      <c r="A295" s="27">
        <v>293</v>
      </c>
      <c r="B295" s="27"/>
      <c r="C295" s="15" t="s">
        <v>378</v>
      </c>
      <c r="D295" s="8" t="s">
        <v>507</v>
      </c>
      <c r="E295" s="8" t="s">
        <v>475</v>
      </c>
      <c r="F295" s="8" t="s">
        <v>474</v>
      </c>
      <c r="G295" s="9" t="s">
        <v>485</v>
      </c>
      <c r="H295" s="8">
        <v>116710</v>
      </c>
      <c r="I295" s="8">
        <v>3</v>
      </c>
      <c r="J295" s="8" t="s">
        <v>481</v>
      </c>
      <c r="K295" s="34">
        <v>18300</v>
      </c>
      <c r="L295" s="35">
        <f t="shared" si="4"/>
        <v>3111000</v>
      </c>
      <c r="M295" s="66"/>
      <c r="N295" s="25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 ht="18" customHeight="1" x14ac:dyDescent="0.25">
      <c r="A296" s="27">
        <v>294</v>
      </c>
      <c r="B296" s="27"/>
      <c r="C296" s="69" t="s">
        <v>344</v>
      </c>
      <c r="D296" s="8" t="s">
        <v>507</v>
      </c>
      <c r="E296" s="8" t="s">
        <v>475</v>
      </c>
      <c r="F296" s="8" t="s">
        <v>474</v>
      </c>
      <c r="G296" s="9" t="s">
        <v>485</v>
      </c>
      <c r="H296" s="8">
        <v>116710</v>
      </c>
      <c r="I296" s="8">
        <v>3</v>
      </c>
      <c r="J296" s="8" t="s">
        <v>487</v>
      </c>
      <c r="K296" s="34">
        <v>18400</v>
      </c>
      <c r="L296" s="35">
        <f t="shared" si="4"/>
        <v>3128000</v>
      </c>
      <c r="M296" s="66">
        <v>18500</v>
      </c>
      <c r="N296" s="33">
        <f>K296-M296</f>
        <v>-100</v>
      </c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 ht="18" customHeight="1" x14ac:dyDescent="0.25">
      <c r="A297" s="27">
        <v>295</v>
      </c>
      <c r="B297" s="27"/>
      <c r="C297" s="9" t="s">
        <v>346</v>
      </c>
      <c r="D297" s="8" t="s">
        <v>505</v>
      </c>
      <c r="E297" s="8">
        <v>1991</v>
      </c>
      <c r="F297" s="8" t="s">
        <v>482</v>
      </c>
      <c r="G297" s="9" t="s">
        <v>483</v>
      </c>
      <c r="H297" s="8">
        <v>69173</v>
      </c>
      <c r="I297" s="8">
        <v>3</v>
      </c>
      <c r="J297" s="8" t="s">
        <v>529</v>
      </c>
      <c r="K297" s="34">
        <v>5900</v>
      </c>
      <c r="L297" s="35">
        <f t="shared" si="4"/>
        <v>1003000</v>
      </c>
      <c r="M297" s="66"/>
      <c r="N297" s="25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 ht="18" customHeight="1" x14ac:dyDescent="0.25">
      <c r="A298" s="27">
        <v>296</v>
      </c>
      <c r="B298" s="27"/>
      <c r="C298" s="9" t="s">
        <v>348</v>
      </c>
      <c r="D298" s="8" t="s">
        <v>505</v>
      </c>
      <c r="E298" s="8">
        <v>1997</v>
      </c>
      <c r="F298" s="8" t="s">
        <v>474</v>
      </c>
      <c r="G298" s="9" t="s">
        <v>485</v>
      </c>
      <c r="H298" s="8">
        <v>16610</v>
      </c>
      <c r="I298" s="8">
        <v>3</v>
      </c>
      <c r="J298" s="8" t="s">
        <v>487</v>
      </c>
      <c r="K298" s="34">
        <v>12600</v>
      </c>
      <c r="L298" s="35">
        <f t="shared" si="4"/>
        <v>2142000</v>
      </c>
      <c r="M298" s="66"/>
      <c r="N298" s="25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 ht="18" customHeight="1" x14ac:dyDescent="0.25">
      <c r="A299" s="27">
        <v>297</v>
      </c>
      <c r="B299" s="27"/>
      <c r="C299" s="69" t="s">
        <v>350</v>
      </c>
      <c r="D299" s="8" t="s">
        <v>516</v>
      </c>
      <c r="E299" s="8">
        <v>2007</v>
      </c>
      <c r="F299" s="8" t="s">
        <v>474</v>
      </c>
      <c r="G299" s="9" t="s">
        <v>495</v>
      </c>
      <c r="H299" s="6">
        <v>116519</v>
      </c>
      <c r="I299" s="8" t="s">
        <v>521</v>
      </c>
      <c r="J299" s="8" t="s">
        <v>543</v>
      </c>
      <c r="K299" s="34">
        <v>55000</v>
      </c>
      <c r="L299" s="35">
        <f t="shared" si="4"/>
        <v>9350000</v>
      </c>
      <c r="M299" s="66"/>
      <c r="N299" s="25"/>
      <c r="O299" s="6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 ht="18" customHeight="1" x14ac:dyDescent="0.25">
      <c r="A300" s="27">
        <v>298</v>
      </c>
      <c r="B300" s="27"/>
      <c r="C300" s="9" t="s">
        <v>351</v>
      </c>
      <c r="D300" s="8" t="s">
        <v>534</v>
      </c>
      <c r="E300" s="8" t="s">
        <v>475</v>
      </c>
      <c r="F300" s="8" t="s">
        <v>473</v>
      </c>
      <c r="G300" s="9" t="s">
        <v>506</v>
      </c>
      <c r="H300" s="8">
        <v>118138</v>
      </c>
      <c r="I300" s="8" t="s">
        <v>522</v>
      </c>
      <c r="J300" s="8" t="s">
        <v>535</v>
      </c>
      <c r="K300" s="34">
        <v>29000</v>
      </c>
      <c r="L300" s="35">
        <f t="shared" si="4"/>
        <v>4930000</v>
      </c>
      <c r="M300" s="66"/>
      <c r="N300" s="25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 ht="18" customHeight="1" x14ac:dyDescent="0.25">
      <c r="A301" s="27">
        <v>299</v>
      </c>
      <c r="B301" s="27"/>
      <c r="C301" s="19" t="s">
        <v>385</v>
      </c>
      <c r="D301" s="8" t="s">
        <v>516</v>
      </c>
      <c r="E301" s="6" t="s">
        <v>475</v>
      </c>
      <c r="F301" s="8" t="s">
        <v>474</v>
      </c>
      <c r="G301" s="9" t="s">
        <v>495</v>
      </c>
      <c r="H301" s="8">
        <v>116519</v>
      </c>
      <c r="I301" s="8" t="s">
        <v>521</v>
      </c>
      <c r="J301" s="8" t="s">
        <v>487</v>
      </c>
      <c r="K301" s="34">
        <v>36000</v>
      </c>
      <c r="L301" s="35">
        <f t="shared" si="4"/>
        <v>6120000</v>
      </c>
      <c r="M301" s="66"/>
      <c r="N301" s="25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 ht="18" customHeight="1" x14ac:dyDescent="0.25">
      <c r="A302" s="27">
        <v>300</v>
      </c>
      <c r="B302" s="27"/>
      <c r="C302" s="9" t="s">
        <v>352</v>
      </c>
      <c r="D302" s="8" t="s">
        <v>507</v>
      </c>
      <c r="E302" s="8">
        <v>2008</v>
      </c>
      <c r="F302" s="8" t="s">
        <v>474</v>
      </c>
      <c r="G302" s="9" t="s">
        <v>485</v>
      </c>
      <c r="H302" s="8">
        <v>116710</v>
      </c>
      <c r="I302" s="8">
        <v>3</v>
      </c>
      <c r="J302" s="8" t="s">
        <v>487</v>
      </c>
      <c r="K302" s="34">
        <v>15000</v>
      </c>
      <c r="L302" s="35">
        <f t="shared" si="4"/>
        <v>2550000</v>
      </c>
      <c r="M302" s="66"/>
      <c r="N302" s="25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 ht="18" customHeight="1" x14ac:dyDescent="0.25">
      <c r="A303" s="27">
        <v>301</v>
      </c>
      <c r="B303" s="27"/>
      <c r="C303" s="9" t="s">
        <v>353</v>
      </c>
      <c r="D303" s="8" t="s">
        <v>513</v>
      </c>
      <c r="E303" s="8">
        <v>1998</v>
      </c>
      <c r="F303" s="8" t="s">
        <v>496</v>
      </c>
      <c r="G303" s="9" t="s">
        <v>485</v>
      </c>
      <c r="H303" s="8">
        <v>14000</v>
      </c>
      <c r="I303" s="8">
        <v>3</v>
      </c>
      <c r="J303" s="8" t="s">
        <v>492</v>
      </c>
      <c r="K303" s="34">
        <v>5500</v>
      </c>
      <c r="L303" s="35">
        <f t="shared" si="4"/>
        <v>935000</v>
      </c>
      <c r="M303" s="66"/>
      <c r="N303" s="25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 ht="18" customHeight="1" x14ac:dyDescent="0.25">
      <c r="A304" s="27">
        <v>302</v>
      </c>
      <c r="B304" s="27"/>
      <c r="C304" s="9" t="s">
        <v>354</v>
      </c>
      <c r="D304" s="8" t="s">
        <v>505</v>
      </c>
      <c r="E304" s="8">
        <v>1996</v>
      </c>
      <c r="F304" s="8" t="s">
        <v>482</v>
      </c>
      <c r="G304" s="9" t="s">
        <v>530</v>
      </c>
      <c r="H304" s="8">
        <v>69166</v>
      </c>
      <c r="I304" s="8">
        <v>3</v>
      </c>
      <c r="J304" s="8" t="s">
        <v>529</v>
      </c>
      <c r="K304" s="34">
        <v>18000</v>
      </c>
      <c r="L304" s="35">
        <f t="shared" si="4"/>
        <v>3060000</v>
      </c>
      <c r="M304" s="66"/>
      <c r="N304" s="25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 ht="18" customHeight="1" x14ac:dyDescent="0.25">
      <c r="A305" s="27">
        <v>303</v>
      </c>
      <c r="B305" s="27"/>
      <c r="C305" s="15" t="s">
        <v>459</v>
      </c>
      <c r="D305" s="8" t="s">
        <v>507</v>
      </c>
      <c r="E305" s="8">
        <v>2010</v>
      </c>
      <c r="F305" s="8" t="s">
        <v>474</v>
      </c>
      <c r="G305" s="9" t="s">
        <v>485</v>
      </c>
      <c r="H305" s="8">
        <v>116710</v>
      </c>
      <c r="I305" s="8">
        <v>3</v>
      </c>
      <c r="J305" s="8" t="s">
        <v>487</v>
      </c>
      <c r="K305" s="34">
        <v>15000</v>
      </c>
      <c r="L305" s="35">
        <f t="shared" si="4"/>
        <v>2550000</v>
      </c>
      <c r="M305" s="66"/>
      <c r="N305" s="25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 ht="18" customHeight="1" x14ac:dyDescent="0.25">
      <c r="A306" s="27">
        <v>304</v>
      </c>
      <c r="B306" s="27"/>
      <c r="C306" s="9" t="s">
        <v>355</v>
      </c>
      <c r="D306" s="8" t="s">
        <v>513</v>
      </c>
      <c r="E306" s="8">
        <v>2001</v>
      </c>
      <c r="F306" s="8" t="s">
        <v>494</v>
      </c>
      <c r="G306" s="9" t="s">
        <v>485</v>
      </c>
      <c r="H306" s="8">
        <v>77080</v>
      </c>
      <c r="I306" s="8">
        <v>3</v>
      </c>
      <c r="J306" s="8" t="s">
        <v>529</v>
      </c>
      <c r="K306" s="34">
        <v>4900</v>
      </c>
      <c r="L306" s="35">
        <f t="shared" si="4"/>
        <v>833000</v>
      </c>
      <c r="M306" s="66"/>
      <c r="N306" s="25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 ht="18" customHeight="1" x14ac:dyDescent="0.25">
      <c r="A307" s="27">
        <v>305</v>
      </c>
      <c r="B307" s="27"/>
      <c r="C307" s="9" t="s">
        <v>356</v>
      </c>
      <c r="D307" s="8" t="s">
        <v>507</v>
      </c>
      <c r="E307" s="8" t="s">
        <v>475</v>
      </c>
      <c r="F307" s="8" t="s">
        <v>474</v>
      </c>
      <c r="G307" s="9" t="s">
        <v>485</v>
      </c>
      <c r="H307" s="8">
        <v>116710</v>
      </c>
      <c r="I307" s="8">
        <v>3</v>
      </c>
      <c r="J307" s="8" t="s">
        <v>487</v>
      </c>
      <c r="K307" s="34">
        <v>18400</v>
      </c>
      <c r="L307" s="35">
        <f t="shared" si="4"/>
        <v>3128000</v>
      </c>
      <c r="M307" s="66"/>
      <c r="N307" s="25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18" customHeight="1" x14ac:dyDescent="0.25">
      <c r="A308" s="27">
        <v>306</v>
      </c>
      <c r="B308" s="27"/>
      <c r="C308" s="9" t="s">
        <v>357</v>
      </c>
      <c r="D308" s="8" t="s">
        <v>505</v>
      </c>
      <c r="E308" s="8">
        <v>1989</v>
      </c>
      <c r="F308" s="8" t="s">
        <v>494</v>
      </c>
      <c r="G308" s="9" t="s">
        <v>483</v>
      </c>
      <c r="H308" s="8">
        <v>68273</v>
      </c>
      <c r="I308" s="8">
        <v>5</v>
      </c>
      <c r="J308" s="8" t="s">
        <v>517</v>
      </c>
      <c r="K308" s="34">
        <v>8200</v>
      </c>
      <c r="L308" s="35">
        <f t="shared" si="4"/>
        <v>1394000</v>
      </c>
      <c r="M308" s="66"/>
      <c r="N308" s="25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 ht="18" customHeight="1" x14ac:dyDescent="0.25">
      <c r="A309" s="27">
        <v>307</v>
      </c>
      <c r="B309" s="27"/>
      <c r="C309" s="9" t="s">
        <v>359</v>
      </c>
      <c r="D309" s="8" t="s">
        <v>507</v>
      </c>
      <c r="E309" s="8" t="s">
        <v>475</v>
      </c>
      <c r="F309" s="8" t="s">
        <v>474</v>
      </c>
      <c r="G309" s="9" t="s">
        <v>485</v>
      </c>
      <c r="H309" s="8">
        <v>116710</v>
      </c>
      <c r="I309" s="8">
        <v>3</v>
      </c>
      <c r="J309" s="8" t="s">
        <v>487</v>
      </c>
      <c r="K309" s="34">
        <v>18400</v>
      </c>
      <c r="L309" s="35">
        <f t="shared" si="4"/>
        <v>3128000</v>
      </c>
      <c r="M309" s="66"/>
      <c r="N309" s="25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 ht="18" customHeight="1" x14ac:dyDescent="0.25">
      <c r="A310" s="27">
        <v>308</v>
      </c>
      <c r="B310" s="27"/>
      <c r="C310" s="69" t="s">
        <v>360</v>
      </c>
      <c r="D310" s="8" t="s">
        <v>523</v>
      </c>
      <c r="E310" s="6" t="s">
        <v>475</v>
      </c>
      <c r="F310" s="8" t="s">
        <v>474</v>
      </c>
      <c r="G310" s="9" t="s">
        <v>485</v>
      </c>
      <c r="H310" s="6">
        <v>114060</v>
      </c>
      <c r="I310" s="8">
        <v>3</v>
      </c>
      <c r="J310" s="8" t="s">
        <v>487</v>
      </c>
      <c r="K310" s="34">
        <v>13400</v>
      </c>
      <c r="L310" s="35">
        <f t="shared" si="4"/>
        <v>2278000</v>
      </c>
      <c r="M310" s="66"/>
      <c r="N310" s="25"/>
      <c r="O310" s="6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 ht="18" customHeight="1" x14ac:dyDescent="0.25">
      <c r="A311" s="27">
        <v>309</v>
      </c>
      <c r="B311" s="27"/>
      <c r="C311" s="9" t="s">
        <v>361</v>
      </c>
      <c r="D311" s="8" t="s">
        <v>513</v>
      </c>
      <c r="E311" s="8">
        <v>2006</v>
      </c>
      <c r="F311" s="8" t="s">
        <v>496</v>
      </c>
      <c r="G311" s="9" t="s">
        <v>485</v>
      </c>
      <c r="H311" s="8">
        <v>114200</v>
      </c>
      <c r="I311" s="8">
        <v>3</v>
      </c>
      <c r="J311" s="8" t="s">
        <v>488</v>
      </c>
      <c r="K311" s="34">
        <v>6500</v>
      </c>
      <c r="L311" s="35">
        <f t="shared" si="4"/>
        <v>1105000</v>
      </c>
      <c r="M311" s="66"/>
      <c r="N311" s="25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 ht="18" customHeight="1" x14ac:dyDescent="0.25">
      <c r="A312" s="27">
        <v>310</v>
      </c>
      <c r="B312" s="27"/>
      <c r="C312" s="9" t="s">
        <v>362</v>
      </c>
      <c r="D312" s="8" t="s">
        <v>531</v>
      </c>
      <c r="E312" s="8" t="s">
        <v>475</v>
      </c>
      <c r="F312" s="8" t="s">
        <v>474</v>
      </c>
      <c r="G312" s="9" t="s">
        <v>485</v>
      </c>
      <c r="H312" s="8">
        <v>116900</v>
      </c>
      <c r="I312" s="8">
        <v>3</v>
      </c>
      <c r="J312" s="8" t="s">
        <v>487</v>
      </c>
      <c r="K312" s="34">
        <v>10400</v>
      </c>
      <c r="L312" s="35">
        <f t="shared" si="4"/>
        <v>1768000</v>
      </c>
      <c r="M312" s="66"/>
      <c r="N312" s="25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 ht="18" customHeight="1" x14ac:dyDescent="0.25">
      <c r="A313" s="27">
        <v>311</v>
      </c>
      <c r="B313" s="27"/>
      <c r="C313" s="9" t="s">
        <v>363</v>
      </c>
      <c r="D313" s="8" t="s">
        <v>505</v>
      </c>
      <c r="E313" s="8">
        <v>1993</v>
      </c>
      <c r="F313" s="8" t="s">
        <v>474</v>
      </c>
      <c r="G313" s="9" t="s">
        <v>483</v>
      </c>
      <c r="H313" s="8">
        <v>16613</v>
      </c>
      <c r="I313" s="8">
        <v>3</v>
      </c>
      <c r="J313" s="8" t="s">
        <v>492</v>
      </c>
      <c r="K313" s="34">
        <v>14700</v>
      </c>
      <c r="L313" s="35">
        <f t="shared" si="4"/>
        <v>2499000</v>
      </c>
      <c r="M313" s="66"/>
      <c r="N313" s="25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 ht="18" customHeight="1" x14ac:dyDescent="0.25">
      <c r="A314" s="27">
        <v>312</v>
      </c>
      <c r="B314" s="27"/>
      <c r="C314" s="9" t="s">
        <v>364</v>
      </c>
      <c r="D314" s="8" t="s">
        <v>505</v>
      </c>
      <c r="E314" s="8">
        <v>2005</v>
      </c>
      <c r="F314" s="8" t="s">
        <v>482</v>
      </c>
      <c r="G314" s="9" t="s">
        <v>485</v>
      </c>
      <c r="H314" s="8">
        <v>179160</v>
      </c>
      <c r="I314" s="8">
        <v>3</v>
      </c>
      <c r="J314" s="8" t="s">
        <v>527</v>
      </c>
      <c r="K314" s="34">
        <v>5000</v>
      </c>
      <c r="L314" s="35">
        <f t="shared" si="4"/>
        <v>850000</v>
      </c>
      <c r="M314" s="66"/>
      <c r="N314" s="25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 ht="18" customHeight="1" x14ac:dyDescent="0.25">
      <c r="A315" s="27">
        <v>313</v>
      </c>
      <c r="B315" s="27"/>
      <c r="C315" s="69" t="s">
        <v>366</v>
      </c>
      <c r="D315" s="8" t="s">
        <v>516</v>
      </c>
      <c r="E315" s="8">
        <v>2008</v>
      </c>
      <c r="F315" s="8" t="s">
        <v>474</v>
      </c>
      <c r="G315" s="9" t="s">
        <v>485</v>
      </c>
      <c r="H315" s="8">
        <v>116520</v>
      </c>
      <c r="I315" s="8">
        <v>3</v>
      </c>
      <c r="J315" s="8" t="s">
        <v>481</v>
      </c>
      <c r="K315" s="34">
        <v>25500</v>
      </c>
      <c r="L315" s="35">
        <f t="shared" si="4"/>
        <v>4335000</v>
      </c>
      <c r="M315" s="66"/>
      <c r="N315" s="25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 ht="18" customHeight="1" x14ac:dyDescent="0.25">
      <c r="A316" s="27">
        <v>314</v>
      </c>
      <c r="B316" s="27"/>
      <c r="C316" s="9" t="s">
        <v>367</v>
      </c>
      <c r="D316" s="8" t="s">
        <v>505</v>
      </c>
      <c r="E316" s="8">
        <v>1997</v>
      </c>
      <c r="F316" s="8" t="s">
        <v>473</v>
      </c>
      <c r="G316" s="9" t="s">
        <v>478</v>
      </c>
      <c r="H316" s="8">
        <v>16264</v>
      </c>
      <c r="I316" s="8">
        <v>3</v>
      </c>
      <c r="J316" s="8" t="s">
        <v>529</v>
      </c>
      <c r="K316" s="34">
        <v>7900</v>
      </c>
      <c r="L316" s="35">
        <f t="shared" si="4"/>
        <v>1343000</v>
      </c>
      <c r="M316" s="66"/>
      <c r="N316" s="25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 ht="18" customHeight="1" x14ac:dyDescent="0.25">
      <c r="A317" s="27">
        <v>315</v>
      </c>
      <c r="B317" s="27"/>
      <c r="C317" s="69" t="s">
        <v>368</v>
      </c>
      <c r="D317" s="8" t="s">
        <v>505</v>
      </c>
      <c r="E317" s="8">
        <v>2002</v>
      </c>
      <c r="F317" s="8" t="s">
        <v>473</v>
      </c>
      <c r="G317" s="9" t="s">
        <v>485</v>
      </c>
      <c r="H317" s="8">
        <v>16220</v>
      </c>
      <c r="I317" s="8">
        <v>5</v>
      </c>
      <c r="J317" s="8" t="s">
        <v>529</v>
      </c>
      <c r="K317" s="34">
        <v>7100</v>
      </c>
      <c r="L317" s="35">
        <f t="shared" si="4"/>
        <v>1207000</v>
      </c>
      <c r="M317" s="66"/>
      <c r="N317" s="25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 ht="18" customHeight="1" x14ac:dyDescent="0.25">
      <c r="A318" s="27">
        <v>316</v>
      </c>
      <c r="B318" s="27"/>
      <c r="C318" s="9" t="s">
        <v>369</v>
      </c>
      <c r="D318" s="8" t="s">
        <v>513</v>
      </c>
      <c r="E318" s="8">
        <v>2008</v>
      </c>
      <c r="F318" s="8" t="s">
        <v>496</v>
      </c>
      <c r="G318" s="9" t="s">
        <v>485</v>
      </c>
      <c r="H318" s="8">
        <v>114200</v>
      </c>
      <c r="I318" s="8">
        <v>3</v>
      </c>
      <c r="J318" s="8" t="s">
        <v>486</v>
      </c>
      <c r="K318" s="34">
        <v>7200</v>
      </c>
      <c r="L318" s="35">
        <f t="shared" si="4"/>
        <v>1224000</v>
      </c>
      <c r="M318" s="66"/>
      <c r="N318" s="25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 ht="18" customHeight="1" x14ac:dyDescent="0.25">
      <c r="A319" s="27">
        <v>317</v>
      </c>
      <c r="B319" s="27"/>
      <c r="C319" s="15" t="s">
        <v>395</v>
      </c>
      <c r="D319" s="8" t="s">
        <v>525</v>
      </c>
      <c r="E319" s="6" t="s">
        <v>475</v>
      </c>
      <c r="F319" s="8" t="s">
        <v>498</v>
      </c>
      <c r="G319" s="9" t="s">
        <v>485</v>
      </c>
      <c r="H319" s="6">
        <v>116660</v>
      </c>
      <c r="I319" s="8">
        <v>3</v>
      </c>
      <c r="J319" s="8" t="s">
        <v>487</v>
      </c>
      <c r="K319" s="34">
        <v>14500</v>
      </c>
      <c r="L319" s="35">
        <f t="shared" si="4"/>
        <v>2465000</v>
      </c>
      <c r="M319" s="66"/>
      <c r="N319" s="25"/>
      <c r="O319" s="6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 ht="18" customHeight="1" x14ac:dyDescent="0.25">
      <c r="A320" s="27">
        <v>318</v>
      </c>
      <c r="B320" s="27"/>
      <c r="C320" s="9" t="s">
        <v>370</v>
      </c>
      <c r="D320" s="8" t="s">
        <v>534</v>
      </c>
      <c r="E320" s="8">
        <v>2006</v>
      </c>
      <c r="F320" s="8" t="s">
        <v>473</v>
      </c>
      <c r="G320" s="9" t="s">
        <v>520</v>
      </c>
      <c r="H320" s="8">
        <v>118205</v>
      </c>
      <c r="I320" s="8">
        <v>3</v>
      </c>
      <c r="J320" s="8" t="s">
        <v>487</v>
      </c>
      <c r="K320" s="34">
        <v>28500</v>
      </c>
      <c r="L320" s="35">
        <f t="shared" si="4"/>
        <v>4845000</v>
      </c>
      <c r="M320" s="66"/>
      <c r="N320" s="25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 ht="18" customHeight="1" x14ac:dyDescent="0.25">
      <c r="A321" s="27">
        <v>319</v>
      </c>
      <c r="B321" s="27"/>
      <c r="C321" s="9" t="s">
        <v>374</v>
      </c>
      <c r="D321" s="8" t="s">
        <v>508</v>
      </c>
      <c r="E321" s="8">
        <v>1995</v>
      </c>
      <c r="F321" s="8" t="s">
        <v>497</v>
      </c>
      <c r="G321" s="9" t="s">
        <v>506</v>
      </c>
      <c r="H321" s="8">
        <v>68628</v>
      </c>
      <c r="I321" s="8">
        <v>3</v>
      </c>
      <c r="J321" s="8" t="s">
        <v>490</v>
      </c>
      <c r="K321" s="34">
        <v>16800</v>
      </c>
      <c r="L321" s="35">
        <f t="shared" si="4"/>
        <v>2856000</v>
      </c>
      <c r="M321" s="66"/>
      <c r="N321" s="25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 ht="18" customHeight="1" x14ac:dyDescent="0.25">
      <c r="A322" s="27">
        <v>320</v>
      </c>
      <c r="B322" s="27"/>
      <c r="C322" s="9" t="s">
        <v>376</v>
      </c>
      <c r="D322" s="8" t="s">
        <v>505</v>
      </c>
      <c r="E322" s="6">
        <v>2004</v>
      </c>
      <c r="F322" s="8" t="s">
        <v>473</v>
      </c>
      <c r="G322" s="9" t="s">
        <v>478</v>
      </c>
      <c r="H322" s="8">
        <v>16264</v>
      </c>
      <c r="I322" s="8">
        <v>3</v>
      </c>
      <c r="J322" s="8" t="s">
        <v>487</v>
      </c>
      <c r="K322" s="34">
        <v>7900</v>
      </c>
      <c r="L322" s="35">
        <f t="shared" si="4"/>
        <v>1343000</v>
      </c>
      <c r="M322" s="66"/>
      <c r="N322" s="25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 ht="18" customHeight="1" x14ac:dyDescent="0.25">
      <c r="A323" s="27">
        <v>321</v>
      </c>
      <c r="B323" s="27"/>
      <c r="C323" s="69" t="s">
        <v>379</v>
      </c>
      <c r="D323" s="8" t="s">
        <v>508</v>
      </c>
      <c r="E323" s="8">
        <v>2006</v>
      </c>
      <c r="F323" s="8" t="s">
        <v>474</v>
      </c>
      <c r="G323" s="9" t="s">
        <v>483</v>
      </c>
      <c r="H323" s="8">
        <v>16623</v>
      </c>
      <c r="I323" s="8">
        <v>3</v>
      </c>
      <c r="J323" s="8" t="s">
        <v>490</v>
      </c>
      <c r="K323" s="34">
        <v>13000</v>
      </c>
      <c r="L323" s="35">
        <f t="shared" ref="L323:L338" si="5">K323*170</f>
        <v>2210000</v>
      </c>
      <c r="M323" s="66"/>
      <c r="N323" s="25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 ht="18" customHeight="1" x14ac:dyDescent="0.25">
      <c r="A324" s="27">
        <v>322</v>
      </c>
      <c r="B324" s="27"/>
      <c r="C324" s="9" t="s">
        <v>380</v>
      </c>
      <c r="D324" s="8" t="s">
        <v>507</v>
      </c>
      <c r="E324" s="8">
        <v>1991</v>
      </c>
      <c r="F324" s="8" t="s">
        <v>474</v>
      </c>
      <c r="G324" s="9" t="s">
        <v>485</v>
      </c>
      <c r="H324" s="8">
        <v>16700</v>
      </c>
      <c r="I324" s="8">
        <v>3</v>
      </c>
      <c r="J324" s="8" t="s">
        <v>481</v>
      </c>
      <c r="K324" s="34">
        <v>14500</v>
      </c>
      <c r="L324" s="35">
        <f t="shared" si="5"/>
        <v>2465000</v>
      </c>
      <c r="M324" s="66"/>
      <c r="N324" s="25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 ht="18" customHeight="1" x14ac:dyDescent="0.25">
      <c r="A325" s="27">
        <v>323</v>
      </c>
      <c r="B325" s="27"/>
      <c r="C325" s="9" t="s">
        <v>381</v>
      </c>
      <c r="D325" s="8" t="s">
        <v>524</v>
      </c>
      <c r="E325" s="8">
        <v>1996</v>
      </c>
      <c r="F325" s="8" t="s">
        <v>474</v>
      </c>
      <c r="G325" s="9" t="s">
        <v>485</v>
      </c>
      <c r="H325" s="8">
        <v>16570</v>
      </c>
      <c r="I325" s="8">
        <v>3</v>
      </c>
      <c r="J325" s="8" t="s">
        <v>490</v>
      </c>
      <c r="K325" s="34">
        <v>10900</v>
      </c>
      <c r="L325" s="35">
        <f t="shared" si="5"/>
        <v>1853000</v>
      </c>
      <c r="M325" s="66"/>
      <c r="N325" s="25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 ht="18" customHeight="1" x14ac:dyDescent="0.25">
      <c r="A326" s="27">
        <v>324</v>
      </c>
      <c r="B326" s="27"/>
      <c r="C326" s="9" t="s">
        <v>382</v>
      </c>
      <c r="D326" s="8" t="s">
        <v>534</v>
      </c>
      <c r="E326" s="8">
        <v>1991</v>
      </c>
      <c r="F326" s="8" t="s">
        <v>473</v>
      </c>
      <c r="G326" s="9" t="s">
        <v>506</v>
      </c>
      <c r="H326" s="8">
        <v>18238</v>
      </c>
      <c r="I326" s="8" t="s">
        <v>522</v>
      </c>
      <c r="J326" s="8" t="s">
        <v>484</v>
      </c>
      <c r="K326" s="34">
        <v>22000</v>
      </c>
      <c r="L326" s="35">
        <f t="shared" si="5"/>
        <v>3740000</v>
      </c>
      <c r="M326" s="66"/>
      <c r="N326" s="25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18" customHeight="1" x14ac:dyDescent="0.25">
      <c r="A327" s="27">
        <v>325</v>
      </c>
      <c r="B327" s="27"/>
      <c r="C327" s="69" t="s">
        <v>383</v>
      </c>
      <c r="D327" s="8" t="s">
        <v>534</v>
      </c>
      <c r="E327" s="8">
        <v>1991</v>
      </c>
      <c r="F327" s="8" t="s">
        <v>473</v>
      </c>
      <c r="G327" s="9" t="s">
        <v>506</v>
      </c>
      <c r="H327" s="8">
        <v>18238</v>
      </c>
      <c r="I327" s="8" t="s">
        <v>522</v>
      </c>
      <c r="J327" s="8" t="s">
        <v>484</v>
      </c>
      <c r="K327" s="34">
        <v>21000</v>
      </c>
      <c r="L327" s="35">
        <f t="shared" si="5"/>
        <v>3570000</v>
      </c>
      <c r="M327" s="66"/>
      <c r="N327" s="25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 ht="18" customHeight="1" x14ac:dyDescent="0.25">
      <c r="A328" s="27">
        <v>326</v>
      </c>
      <c r="B328" s="27"/>
      <c r="C328" s="9" t="s">
        <v>384</v>
      </c>
      <c r="D328" s="8" t="s">
        <v>534</v>
      </c>
      <c r="E328" s="6">
        <v>1990</v>
      </c>
      <c r="F328" s="8" t="s">
        <v>473</v>
      </c>
      <c r="G328" s="9" t="s">
        <v>506</v>
      </c>
      <c r="H328" s="8">
        <v>18238</v>
      </c>
      <c r="I328" s="8" t="s">
        <v>522</v>
      </c>
      <c r="J328" s="8" t="s">
        <v>517</v>
      </c>
      <c r="K328" s="34">
        <v>20000</v>
      </c>
      <c r="L328" s="35">
        <f t="shared" si="5"/>
        <v>3400000</v>
      </c>
      <c r="M328" s="66"/>
      <c r="N328" s="25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 ht="18" customHeight="1" x14ac:dyDescent="0.25">
      <c r="A329" s="27">
        <v>327</v>
      </c>
      <c r="B329" s="27"/>
      <c r="C329" s="69" t="s">
        <v>386</v>
      </c>
      <c r="D329" s="8" t="s">
        <v>507</v>
      </c>
      <c r="E329" s="6" t="s">
        <v>475</v>
      </c>
      <c r="F329" s="8" t="s">
        <v>474</v>
      </c>
      <c r="G329" s="9" t="s">
        <v>485</v>
      </c>
      <c r="H329" s="8">
        <v>116710</v>
      </c>
      <c r="I329" s="8">
        <v>3</v>
      </c>
      <c r="J329" s="8" t="s">
        <v>487</v>
      </c>
      <c r="K329" s="34">
        <v>18400</v>
      </c>
      <c r="L329" s="35">
        <f t="shared" si="5"/>
        <v>3128000</v>
      </c>
      <c r="M329" s="66"/>
      <c r="N329" s="25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 ht="18" customHeight="1" x14ac:dyDescent="0.25">
      <c r="A330" s="27">
        <v>328</v>
      </c>
      <c r="B330" s="27"/>
      <c r="C330" s="9" t="s">
        <v>387</v>
      </c>
      <c r="D330" s="8" t="s">
        <v>524</v>
      </c>
      <c r="E330" s="8">
        <v>2004</v>
      </c>
      <c r="F330" s="8" t="s">
        <v>474</v>
      </c>
      <c r="G330" s="9" t="s">
        <v>485</v>
      </c>
      <c r="H330" s="8">
        <v>16570</v>
      </c>
      <c r="I330" s="8">
        <v>3</v>
      </c>
      <c r="J330" s="8" t="s">
        <v>487</v>
      </c>
      <c r="K330" s="34">
        <v>10000</v>
      </c>
      <c r="L330" s="35">
        <f t="shared" si="5"/>
        <v>1700000</v>
      </c>
      <c r="M330" s="66"/>
      <c r="N330" s="25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 ht="18" customHeight="1" x14ac:dyDescent="0.25">
      <c r="A331" s="27">
        <v>329</v>
      </c>
      <c r="B331" s="27"/>
      <c r="C331" s="9" t="s">
        <v>388</v>
      </c>
      <c r="D331" s="8" t="s">
        <v>505</v>
      </c>
      <c r="E331" s="11">
        <v>2006</v>
      </c>
      <c r="F331" s="8" t="s">
        <v>473</v>
      </c>
      <c r="G331" s="9" t="s">
        <v>485</v>
      </c>
      <c r="H331" s="8">
        <v>116200</v>
      </c>
      <c r="I331" s="8">
        <v>3</v>
      </c>
      <c r="J331" s="8" t="s">
        <v>487</v>
      </c>
      <c r="K331" s="34">
        <v>8400</v>
      </c>
      <c r="L331" s="35">
        <f t="shared" si="5"/>
        <v>1428000</v>
      </c>
      <c r="M331" s="66"/>
      <c r="N331" s="25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 ht="18" customHeight="1" x14ac:dyDescent="0.25">
      <c r="A332" s="27">
        <v>330</v>
      </c>
      <c r="B332" s="27"/>
      <c r="C332" s="9" t="s">
        <v>389</v>
      </c>
      <c r="D332" s="8" t="s">
        <v>508</v>
      </c>
      <c r="E332" s="6">
        <v>2002</v>
      </c>
      <c r="F332" s="8" t="s">
        <v>497</v>
      </c>
      <c r="G332" s="9" t="s">
        <v>509</v>
      </c>
      <c r="H332" s="8">
        <v>168622</v>
      </c>
      <c r="I332" s="8">
        <v>3</v>
      </c>
      <c r="J332" s="8" t="s">
        <v>529</v>
      </c>
      <c r="K332" s="34">
        <v>8900</v>
      </c>
      <c r="L332" s="35">
        <f t="shared" si="5"/>
        <v>1513000</v>
      </c>
      <c r="M332" s="66"/>
      <c r="N332" s="25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 ht="18" customHeight="1" x14ac:dyDescent="0.25">
      <c r="A333" s="27">
        <v>331</v>
      </c>
      <c r="B333" s="27"/>
      <c r="C333" s="9" t="s">
        <v>390</v>
      </c>
      <c r="D333" s="8" t="s">
        <v>505</v>
      </c>
      <c r="E333" s="6" t="s">
        <v>475</v>
      </c>
      <c r="F333" s="8" t="s">
        <v>494</v>
      </c>
      <c r="G333" s="9" t="s">
        <v>489</v>
      </c>
      <c r="H333" s="8">
        <v>178271</v>
      </c>
      <c r="I333" s="8">
        <v>5</v>
      </c>
      <c r="J333" s="8" t="s">
        <v>487</v>
      </c>
      <c r="K333" s="34">
        <v>12000</v>
      </c>
      <c r="L333" s="35">
        <f t="shared" si="5"/>
        <v>2040000</v>
      </c>
      <c r="M333" s="66"/>
      <c r="N333" s="25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 ht="18" customHeight="1" x14ac:dyDescent="0.25">
      <c r="A334" s="27">
        <v>332</v>
      </c>
      <c r="B334" s="27"/>
      <c r="C334" s="15" t="s">
        <v>396</v>
      </c>
      <c r="D334" s="8" t="s">
        <v>505</v>
      </c>
      <c r="E334" s="6">
        <v>2008</v>
      </c>
      <c r="F334" s="8" t="s">
        <v>473</v>
      </c>
      <c r="G334" s="9" t="s">
        <v>485</v>
      </c>
      <c r="H334" s="8">
        <v>116200</v>
      </c>
      <c r="I334" s="8">
        <v>3</v>
      </c>
      <c r="J334" s="8" t="s">
        <v>527</v>
      </c>
      <c r="K334" s="34">
        <v>8400</v>
      </c>
      <c r="L334" s="35">
        <f t="shared" si="5"/>
        <v>1428000</v>
      </c>
      <c r="M334" s="66"/>
      <c r="N334" s="25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 ht="18" customHeight="1" x14ac:dyDescent="0.25">
      <c r="A335" s="27">
        <v>333</v>
      </c>
      <c r="B335" s="27"/>
      <c r="C335" s="9" t="s">
        <v>391</v>
      </c>
      <c r="D335" s="8" t="s">
        <v>505</v>
      </c>
      <c r="E335" s="6">
        <v>2007</v>
      </c>
      <c r="F335" s="8" t="s">
        <v>482</v>
      </c>
      <c r="G335" s="9" t="s">
        <v>478</v>
      </c>
      <c r="H335" s="8">
        <v>179174</v>
      </c>
      <c r="I335" s="8">
        <v>5</v>
      </c>
      <c r="J335" s="8" t="s">
        <v>542</v>
      </c>
      <c r="K335" s="34">
        <v>8000</v>
      </c>
      <c r="L335" s="35">
        <f t="shared" si="5"/>
        <v>1360000</v>
      </c>
      <c r="M335" s="66"/>
      <c r="N335" s="25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 ht="18" customHeight="1" x14ac:dyDescent="0.25">
      <c r="A336" s="27">
        <v>334</v>
      </c>
      <c r="B336" s="27"/>
      <c r="C336" s="69" t="s">
        <v>392</v>
      </c>
      <c r="D336" s="8" t="s">
        <v>505</v>
      </c>
      <c r="E336" s="8" t="s">
        <v>475</v>
      </c>
      <c r="F336" s="8" t="s">
        <v>477</v>
      </c>
      <c r="G336" s="9" t="s">
        <v>483</v>
      </c>
      <c r="H336" s="8">
        <v>116333</v>
      </c>
      <c r="I336" s="8">
        <v>3</v>
      </c>
      <c r="J336" s="8" t="s">
        <v>493</v>
      </c>
      <c r="K336" s="34">
        <v>14200</v>
      </c>
      <c r="L336" s="35">
        <f t="shared" si="5"/>
        <v>2414000</v>
      </c>
      <c r="M336" s="66"/>
      <c r="N336" s="25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 ht="18" customHeight="1" x14ac:dyDescent="0.25">
      <c r="A337" s="27">
        <v>335</v>
      </c>
      <c r="B337" s="27"/>
      <c r="C337" s="9" t="s">
        <v>393</v>
      </c>
      <c r="D337" s="8" t="s">
        <v>505</v>
      </c>
      <c r="E337" s="6">
        <v>2010</v>
      </c>
      <c r="F337" s="8" t="s">
        <v>473</v>
      </c>
      <c r="G337" s="9" t="s">
        <v>478</v>
      </c>
      <c r="H337" s="8">
        <v>116234</v>
      </c>
      <c r="I337" s="8">
        <v>5</v>
      </c>
      <c r="J337" s="8" t="s">
        <v>488</v>
      </c>
      <c r="K337" s="34">
        <v>9600</v>
      </c>
      <c r="L337" s="35">
        <f t="shared" si="5"/>
        <v>1632000</v>
      </c>
      <c r="M337" s="66"/>
      <c r="N337" s="25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 ht="18" customHeight="1" x14ac:dyDescent="0.25">
      <c r="A338" s="71">
        <v>336</v>
      </c>
      <c r="B338" s="99"/>
      <c r="C338" s="61" t="s">
        <v>394</v>
      </c>
      <c r="D338" s="41" t="s">
        <v>505</v>
      </c>
      <c r="E338" s="41" t="s">
        <v>475</v>
      </c>
      <c r="F338" s="41" t="s">
        <v>473</v>
      </c>
      <c r="G338" s="61" t="s">
        <v>478</v>
      </c>
      <c r="H338" s="41">
        <v>116234</v>
      </c>
      <c r="I338" s="41">
        <v>5</v>
      </c>
      <c r="J338" s="41" t="s">
        <v>481</v>
      </c>
      <c r="K338" s="42">
        <v>9600</v>
      </c>
      <c r="L338" s="43">
        <f t="shared" si="5"/>
        <v>1632000</v>
      </c>
      <c r="M338" s="72"/>
      <c r="N338" s="57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</row>
    <row r="339" spans="1:27" ht="18" customHeight="1" x14ac:dyDescent="0.25">
      <c r="A339" s="27"/>
      <c r="B339" s="27"/>
      <c r="C339" s="8"/>
      <c r="D339" s="8"/>
      <c r="E339" s="8"/>
      <c r="F339" s="8"/>
      <c r="G339" s="8"/>
      <c r="H339" s="8"/>
      <c r="I339" s="8"/>
      <c r="J339" s="8"/>
      <c r="K339" s="34">
        <f>SUM(K3:K338)</f>
        <v>5972300</v>
      </c>
      <c r="L339" s="35">
        <f>SUM(L3:L338)</f>
        <v>1015291000</v>
      </c>
      <c r="M339" s="73">
        <v>2</v>
      </c>
      <c r="N339" s="25">
        <f>SUM(N3:N338)</f>
        <v>-200</v>
      </c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 ht="18" customHeight="1" x14ac:dyDescent="0.25">
      <c r="A340" s="27"/>
      <c r="B340" s="27"/>
      <c r="C340" s="8"/>
      <c r="D340" s="8"/>
      <c r="E340" s="8"/>
      <c r="F340" s="8"/>
      <c r="G340" s="8"/>
      <c r="H340" s="8"/>
      <c r="I340" s="8"/>
      <c r="J340" s="8"/>
      <c r="K340" s="34"/>
      <c r="L340" s="35"/>
      <c r="M340" s="66"/>
      <c r="N340" s="25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 ht="18" customHeight="1" x14ac:dyDescent="0.25">
      <c r="A341" s="27"/>
      <c r="B341" s="27"/>
      <c r="C341" s="8"/>
      <c r="D341" s="8"/>
      <c r="E341" s="8"/>
      <c r="F341" s="8"/>
      <c r="G341" s="8"/>
      <c r="H341" s="8"/>
      <c r="I341" s="8"/>
      <c r="J341" s="8"/>
      <c r="K341" s="34"/>
      <c r="L341" s="35"/>
      <c r="M341" s="66"/>
      <c r="N341" s="25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 ht="18" customHeight="1" x14ac:dyDescent="0.25">
      <c r="A342" s="27"/>
      <c r="B342" s="27"/>
      <c r="C342" s="37"/>
      <c r="D342" s="37"/>
      <c r="E342" s="37"/>
      <c r="F342" s="37"/>
      <c r="G342" s="37"/>
      <c r="H342" s="37"/>
      <c r="I342" s="8"/>
      <c r="J342" s="8"/>
      <c r="K342" s="34"/>
      <c r="L342" s="35"/>
      <c r="M342" s="66"/>
      <c r="N342" s="25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 ht="18" customHeight="1" x14ac:dyDescent="0.25">
      <c r="A343" s="27"/>
      <c r="B343" s="27"/>
      <c r="C343" s="37"/>
      <c r="D343" s="37"/>
      <c r="E343" s="37"/>
      <c r="F343" s="37"/>
      <c r="G343" s="37"/>
      <c r="H343" s="37"/>
      <c r="I343" s="8"/>
      <c r="J343" s="8"/>
      <c r="K343" s="34"/>
      <c r="L343" s="35"/>
      <c r="M343" s="66"/>
      <c r="N343" s="25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 ht="18" customHeight="1" x14ac:dyDescent="0.25">
      <c r="A344" s="27"/>
      <c r="B344" s="27"/>
      <c r="C344" s="37"/>
      <c r="D344" s="37"/>
      <c r="E344" s="37"/>
      <c r="F344" s="37"/>
      <c r="G344" s="37"/>
      <c r="H344" s="37"/>
      <c r="I344" s="8"/>
      <c r="J344" s="8"/>
      <c r="K344" s="34"/>
      <c r="L344" s="35"/>
      <c r="M344" s="66"/>
      <c r="N344" s="25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 ht="18" customHeight="1" x14ac:dyDescent="0.25">
      <c r="A345" s="27"/>
      <c r="B345" s="27"/>
      <c r="C345" s="37"/>
      <c r="D345" s="37"/>
      <c r="E345" s="37"/>
      <c r="F345" s="37"/>
      <c r="G345" s="37"/>
      <c r="H345" s="37"/>
      <c r="I345" s="8"/>
      <c r="J345" s="8"/>
      <c r="K345" s="34"/>
      <c r="L345" s="35"/>
      <c r="M345" s="66"/>
      <c r="N345" s="25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 ht="18" customHeight="1" x14ac:dyDescent="0.25">
      <c r="A346" s="27"/>
      <c r="B346" s="27"/>
      <c r="C346" s="37"/>
      <c r="D346" s="37"/>
      <c r="E346" s="37"/>
      <c r="F346" s="37"/>
      <c r="G346" s="37"/>
      <c r="H346" s="37"/>
      <c r="I346" s="8"/>
      <c r="J346" s="8"/>
      <c r="K346" s="34"/>
      <c r="L346" s="35"/>
      <c r="M346" s="66"/>
      <c r="N346" s="25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 ht="18" customHeight="1" x14ac:dyDescent="0.25">
      <c r="A347" s="27"/>
      <c r="B347" s="27"/>
      <c r="C347" s="37"/>
      <c r="D347" s="37"/>
      <c r="E347" s="37"/>
      <c r="F347" s="37"/>
      <c r="G347" s="37"/>
      <c r="H347" s="37"/>
      <c r="I347" s="8"/>
      <c r="J347" s="8"/>
      <c r="K347" s="34"/>
      <c r="L347" s="35"/>
      <c r="M347" s="66"/>
      <c r="N347" s="25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 ht="18" customHeight="1" x14ac:dyDescent="0.25">
      <c r="A348" s="27"/>
      <c r="B348" s="27"/>
      <c r="C348" s="37"/>
      <c r="D348" s="37"/>
      <c r="E348" s="37"/>
      <c r="F348" s="37"/>
      <c r="G348" s="37"/>
      <c r="H348" s="37"/>
      <c r="I348" s="8"/>
      <c r="J348" s="8"/>
      <c r="K348" s="34"/>
      <c r="L348" s="35"/>
      <c r="M348" s="66"/>
      <c r="N348" s="25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18" customHeight="1" x14ac:dyDescent="0.25">
      <c r="A349" s="27"/>
      <c r="B349" s="27"/>
      <c r="C349" s="37"/>
      <c r="D349" s="37"/>
      <c r="E349" s="37"/>
      <c r="F349" s="37"/>
      <c r="G349" s="37"/>
      <c r="H349" s="37"/>
      <c r="I349" s="8"/>
      <c r="J349" s="8"/>
      <c r="K349" s="34"/>
      <c r="L349" s="35"/>
      <c r="M349" s="66"/>
      <c r="N349" s="25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 ht="18" customHeight="1" x14ac:dyDescent="0.25">
      <c r="A350" s="27"/>
      <c r="B350" s="27"/>
      <c r="C350" s="37"/>
      <c r="D350" s="37"/>
      <c r="E350" s="37"/>
      <c r="F350" s="37"/>
      <c r="G350" s="37"/>
      <c r="H350" s="37"/>
      <c r="I350" s="8"/>
      <c r="J350" s="8"/>
      <c r="K350" s="34"/>
      <c r="L350" s="35"/>
      <c r="M350" s="66"/>
      <c r="N350" s="25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 ht="18" customHeight="1" x14ac:dyDescent="0.25">
      <c r="A351" s="27"/>
      <c r="B351" s="27"/>
      <c r="C351" s="37"/>
      <c r="D351" s="37"/>
      <c r="E351" s="37"/>
      <c r="F351" s="37"/>
      <c r="G351" s="37"/>
      <c r="H351" s="37"/>
      <c r="I351" s="8"/>
      <c r="J351" s="8"/>
      <c r="K351" s="34"/>
      <c r="L351" s="35"/>
      <c r="M351" s="66"/>
      <c r="N351" s="25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 ht="18" customHeight="1" x14ac:dyDescent="0.25">
      <c r="A352" s="27"/>
      <c r="B352" s="27"/>
      <c r="C352" s="37"/>
      <c r="D352" s="37"/>
      <c r="E352" s="37"/>
      <c r="F352" s="37"/>
      <c r="G352" s="37"/>
      <c r="H352" s="37"/>
      <c r="I352" s="8"/>
      <c r="J352" s="8"/>
      <c r="K352" s="34"/>
      <c r="L352" s="35"/>
      <c r="M352" s="66"/>
      <c r="N352" s="25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 ht="18" customHeight="1" x14ac:dyDescent="0.25">
      <c r="A353" s="27"/>
      <c r="B353" s="27"/>
      <c r="C353" s="37"/>
      <c r="D353" s="37"/>
      <c r="E353" s="37"/>
      <c r="F353" s="37"/>
      <c r="G353" s="37"/>
      <c r="H353" s="37"/>
      <c r="I353" s="8"/>
      <c r="J353" s="8"/>
      <c r="K353" s="34"/>
      <c r="L353" s="35"/>
      <c r="M353" s="66"/>
      <c r="N353" s="25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 ht="18" customHeight="1" x14ac:dyDescent="0.25">
      <c r="A354" s="27"/>
      <c r="B354" s="27"/>
      <c r="C354" s="37"/>
      <c r="D354" s="37"/>
      <c r="E354" s="37"/>
      <c r="F354" s="37"/>
      <c r="G354" s="37"/>
      <c r="H354" s="37"/>
      <c r="I354" s="8"/>
      <c r="J354" s="8"/>
      <c r="K354" s="34"/>
      <c r="L354" s="35"/>
      <c r="M354" s="66"/>
      <c r="N354" s="25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 ht="18" customHeight="1" x14ac:dyDescent="0.25">
      <c r="A355" s="27"/>
      <c r="B355" s="27"/>
      <c r="C355" s="37"/>
      <c r="D355" s="37"/>
      <c r="E355" s="37"/>
      <c r="F355" s="37"/>
      <c r="G355" s="37"/>
      <c r="H355" s="37"/>
      <c r="I355" s="8"/>
      <c r="J355" s="8"/>
      <c r="K355" s="34"/>
      <c r="L355" s="35"/>
      <c r="M355" s="66"/>
      <c r="N355" s="25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 ht="18" customHeight="1" x14ac:dyDescent="0.25">
      <c r="A356" s="27"/>
      <c r="B356" s="27"/>
      <c r="C356" s="37"/>
      <c r="D356" s="37"/>
      <c r="E356" s="37"/>
      <c r="F356" s="37"/>
      <c r="G356" s="37"/>
      <c r="H356" s="37"/>
      <c r="I356" s="8"/>
      <c r="J356" s="8"/>
      <c r="K356" s="34"/>
      <c r="L356" s="35"/>
      <c r="M356" s="66"/>
      <c r="N356" s="25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 ht="18" customHeight="1" x14ac:dyDescent="0.25">
      <c r="A357" s="27"/>
      <c r="B357" s="27"/>
      <c r="C357" s="37"/>
      <c r="D357" s="37"/>
      <c r="E357" s="37"/>
      <c r="F357" s="37"/>
      <c r="G357" s="37"/>
      <c r="H357" s="37"/>
      <c r="I357" s="8"/>
      <c r="J357" s="8"/>
      <c r="K357" s="34"/>
      <c r="L357" s="35"/>
      <c r="M357" s="66"/>
      <c r="N357" s="25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 ht="18" customHeight="1" x14ac:dyDescent="0.25">
      <c r="A358" s="27"/>
      <c r="B358" s="27"/>
      <c r="C358" s="37"/>
      <c r="D358" s="37"/>
      <c r="E358" s="37"/>
      <c r="F358" s="37"/>
      <c r="G358" s="37"/>
      <c r="H358" s="37"/>
      <c r="I358" s="8"/>
      <c r="J358" s="8"/>
      <c r="K358" s="34"/>
      <c r="L358" s="35"/>
      <c r="M358" s="66"/>
      <c r="N358" s="25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 ht="18" customHeight="1" x14ac:dyDescent="0.25">
      <c r="A359" s="27"/>
      <c r="B359" s="27"/>
      <c r="C359" s="37"/>
      <c r="D359" s="37"/>
      <c r="E359" s="37"/>
      <c r="F359" s="37"/>
      <c r="G359" s="37"/>
      <c r="H359" s="37"/>
      <c r="I359" s="8"/>
      <c r="J359" s="8"/>
      <c r="K359" s="34"/>
      <c r="L359" s="35"/>
      <c r="M359" s="66"/>
      <c r="N359" s="25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 ht="18" customHeight="1" x14ac:dyDescent="0.25">
      <c r="A360" s="27"/>
      <c r="B360" s="27"/>
      <c r="C360" s="37"/>
      <c r="D360" s="37"/>
      <c r="E360" s="37"/>
      <c r="F360" s="37"/>
      <c r="G360" s="37"/>
      <c r="H360" s="37"/>
      <c r="I360" s="8"/>
      <c r="J360" s="8"/>
      <c r="K360" s="34"/>
      <c r="L360" s="35"/>
      <c r="M360" s="66"/>
      <c r="N360" s="25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 ht="18" customHeight="1" x14ac:dyDescent="0.25">
      <c r="A361" s="27"/>
      <c r="B361" s="27"/>
      <c r="C361" s="37"/>
      <c r="D361" s="37"/>
      <c r="E361" s="37"/>
      <c r="F361" s="37"/>
      <c r="G361" s="37"/>
      <c r="H361" s="37"/>
      <c r="I361" s="8"/>
      <c r="J361" s="8"/>
      <c r="K361" s="34"/>
      <c r="L361" s="35"/>
      <c r="M361" s="66"/>
      <c r="N361" s="25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 ht="18" customHeight="1" x14ac:dyDescent="0.25">
      <c r="A362" s="27"/>
      <c r="B362" s="27"/>
      <c r="C362" s="37"/>
      <c r="D362" s="37"/>
      <c r="E362" s="37"/>
      <c r="F362" s="37"/>
      <c r="G362" s="37"/>
      <c r="H362" s="37"/>
      <c r="I362" s="8"/>
      <c r="J362" s="8"/>
      <c r="K362" s="34"/>
      <c r="L362" s="35"/>
      <c r="M362" s="66"/>
      <c r="N362" s="25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 ht="18" customHeight="1" x14ac:dyDescent="0.25">
      <c r="A363" s="27"/>
      <c r="B363" s="27"/>
      <c r="C363" s="74"/>
      <c r="D363" s="37"/>
      <c r="E363" s="37"/>
      <c r="F363" s="37"/>
      <c r="G363" s="37"/>
      <c r="H363" s="37"/>
      <c r="I363" s="8"/>
      <c r="J363" s="8"/>
      <c r="K363" s="34"/>
      <c r="L363" s="35"/>
      <c r="M363" s="66"/>
      <c r="N363" s="25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 ht="18" customHeight="1" x14ac:dyDescent="0.25">
      <c r="A364" s="27"/>
      <c r="B364" s="27"/>
      <c r="C364" s="37"/>
      <c r="D364" s="37"/>
      <c r="E364" s="37"/>
      <c r="F364" s="37"/>
      <c r="G364" s="37"/>
      <c r="H364" s="37"/>
      <c r="I364" s="8"/>
      <c r="J364" s="8"/>
      <c r="K364" s="34"/>
      <c r="L364" s="35"/>
      <c r="M364" s="66"/>
      <c r="N364" s="25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 ht="18" customHeight="1" x14ac:dyDescent="0.25">
      <c r="A365" s="27"/>
      <c r="B365" s="27"/>
      <c r="C365" s="37"/>
      <c r="D365" s="37"/>
      <c r="E365" s="37"/>
      <c r="F365" s="37"/>
      <c r="G365" s="37"/>
      <c r="H365" s="37"/>
      <c r="I365" s="8"/>
      <c r="J365" s="8"/>
      <c r="K365" s="34"/>
      <c r="L365" s="35"/>
      <c r="M365" s="66"/>
      <c r="N365" s="25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18" customHeight="1" x14ac:dyDescent="0.25">
      <c r="A366" s="27"/>
      <c r="B366" s="27"/>
      <c r="C366" s="37"/>
      <c r="D366" s="37"/>
      <c r="E366" s="37"/>
      <c r="F366" s="37"/>
      <c r="G366" s="37"/>
      <c r="H366" s="37"/>
      <c r="I366" s="8"/>
      <c r="J366" s="8"/>
      <c r="K366" s="34"/>
      <c r="L366" s="35"/>
      <c r="M366" s="66"/>
      <c r="N366" s="25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 ht="18" customHeight="1" x14ac:dyDescent="0.25">
      <c r="A367" s="27"/>
      <c r="B367" s="27"/>
      <c r="C367" s="37"/>
      <c r="D367" s="37"/>
      <c r="E367" s="37"/>
      <c r="F367" s="37"/>
      <c r="G367" s="37"/>
      <c r="H367" s="37"/>
      <c r="I367" s="8"/>
      <c r="J367" s="8"/>
      <c r="K367" s="34"/>
      <c r="L367" s="35"/>
      <c r="M367" s="66"/>
      <c r="N367" s="25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 ht="18" customHeight="1" x14ac:dyDescent="0.25">
      <c r="A368" s="27"/>
      <c r="B368" s="27"/>
      <c r="C368" s="37"/>
      <c r="D368" s="37"/>
      <c r="E368" s="37"/>
      <c r="F368" s="37"/>
      <c r="G368" s="37"/>
      <c r="H368" s="37"/>
      <c r="I368" s="8"/>
      <c r="J368" s="8"/>
      <c r="K368" s="34"/>
      <c r="L368" s="35"/>
      <c r="M368" s="66"/>
      <c r="N368" s="25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 ht="18" customHeight="1" x14ac:dyDescent="0.25">
      <c r="A369" s="27"/>
      <c r="B369" s="27"/>
      <c r="C369" s="37"/>
      <c r="D369" s="37"/>
      <c r="E369" s="37"/>
      <c r="F369" s="37"/>
      <c r="G369" s="37"/>
      <c r="H369" s="37"/>
      <c r="I369" s="8"/>
      <c r="J369" s="8"/>
      <c r="K369" s="34"/>
      <c r="L369" s="35"/>
      <c r="M369" s="66"/>
      <c r="N369" s="25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 ht="18" customHeight="1" x14ac:dyDescent="0.25">
      <c r="A370" s="27"/>
      <c r="B370" s="27"/>
      <c r="C370" s="37"/>
      <c r="D370" s="37"/>
      <c r="E370" s="37"/>
      <c r="F370" s="37"/>
      <c r="G370" s="37"/>
      <c r="H370" s="37"/>
      <c r="I370" s="8"/>
      <c r="J370" s="8"/>
      <c r="K370" s="34"/>
      <c r="L370" s="35"/>
      <c r="M370" s="66"/>
      <c r="N370" s="25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 ht="18" customHeight="1" x14ac:dyDescent="0.25">
      <c r="A371" s="27"/>
      <c r="B371" s="27"/>
      <c r="C371" s="37"/>
      <c r="D371" s="37"/>
      <c r="E371" s="37"/>
      <c r="F371" s="37"/>
      <c r="G371" s="37"/>
      <c r="H371" s="37"/>
      <c r="I371" s="8"/>
      <c r="J371" s="8"/>
      <c r="K371" s="34"/>
      <c r="L371" s="35"/>
      <c r="M371" s="66"/>
      <c r="N371" s="25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 ht="18" customHeight="1" x14ac:dyDescent="0.25">
      <c r="A372" s="27"/>
      <c r="B372" s="27"/>
      <c r="C372" s="37"/>
      <c r="D372" s="37"/>
      <c r="E372" s="37"/>
      <c r="F372" s="37"/>
      <c r="G372" s="37"/>
      <c r="H372" s="37"/>
      <c r="I372" s="8"/>
      <c r="J372" s="8"/>
      <c r="K372" s="34"/>
      <c r="L372" s="35"/>
      <c r="M372" s="66"/>
      <c r="N372" s="25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 ht="18" customHeight="1" x14ac:dyDescent="0.25">
      <c r="A373" s="27"/>
      <c r="B373" s="27"/>
      <c r="C373" s="37"/>
      <c r="D373" s="37"/>
      <c r="E373" s="37"/>
      <c r="F373" s="37"/>
      <c r="G373" s="37"/>
      <c r="H373" s="37"/>
      <c r="I373" s="8"/>
      <c r="J373" s="8"/>
      <c r="K373" s="34"/>
      <c r="L373" s="35"/>
      <c r="M373" s="66"/>
      <c r="N373" s="25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 ht="18" customHeight="1" x14ac:dyDescent="0.25">
      <c r="A374" s="27"/>
      <c r="B374" s="27"/>
      <c r="C374" s="37"/>
      <c r="D374" s="37"/>
      <c r="E374" s="37"/>
      <c r="F374" s="37"/>
      <c r="G374" s="37"/>
      <c r="H374" s="37"/>
      <c r="I374" s="8"/>
      <c r="J374" s="8"/>
      <c r="K374" s="34"/>
      <c r="L374" s="35"/>
      <c r="M374" s="66"/>
      <c r="N374" s="25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 ht="18" customHeight="1" x14ac:dyDescent="0.25">
      <c r="A375" s="27"/>
      <c r="B375" s="27"/>
      <c r="C375" s="37"/>
      <c r="D375" s="37"/>
      <c r="E375" s="37"/>
      <c r="F375" s="37"/>
      <c r="G375" s="37"/>
      <c r="H375" s="37"/>
      <c r="I375" s="8"/>
      <c r="J375" s="8"/>
      <c r="K375" s="34"/>
      <c r="L375" s="35"/>
      <c r="M375" s="66"/>
      <c r="N375" s="25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 ht="18" customHeight="1" x14ac:dyDescent="0.25">
      <c r="A376" s="27"/>
      <c r="B376" s="27"/>
      <c r="C376" s="37"/>
      <c r="D376" s="37"/>
      <c r="E376" s="37"/>
      <c r="F376" s="37"/>
      <c r="G376" s="37"/>
      <c r="H376" s="37"/>
      <c r="I376" s="8"/>
      <c r="J376" s="8"/>
      <c r="K376" s="34"/>
      <c r="L376" s="35"/>
      <c r="M376" s="66"/>
      <c r="N376" s="25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 ht="18" customHeight="1" x14ac:dyDescent="0.25">
      <c r="A377" s="27"/>
      <c r="B377" s="27"/>
      <c r="C377" s="37"/>
      <c r="D377" s="37"/>
      <c r="E377" s="37"/>
      <c r="F377" s="37"/>
      <c r="G377" s="37"/>
      <c r="H377" s="37"/>
      <c r="I377" s="8"/>
      <c r="J377" s="8"/>
      <c r="K377" s="34"/>
      <c r="L377" s="35"/>
      <c r="M377" s="66"/>
      <c r="N377" s="25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 ht="18" customHeight="1" x14ac:dyDescent="0.25">
      <c r="A378" s="27"/>
      <c r="B378" s="27"/>
      <c r="C378" s="37"/>
      <c r="D378" s="37"/>
      <c r="E378" s="37"/>
      <c r="F378" s="37"/>
      <c r="G378" s="37"/>
      <c r="H378" s="37"/>
      <c r="I378" s="8"/>
      <c r="J378" s="8"/>
      <c r="K378" s="34"/>
      <c r="L378" s="35"/>
      <c r="M378" s="66"/>
      <c r="N378" s="25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 ht="18" customHeight="1" x14ac:dyDescent="0.25">
      <c r="A379" s="27"/>
      <c r="B379" s="27"/>
      <c r="C379" s="37"/>
      <c r="D379" s="37"/>
      <c r="E379" s="37"/>
      <c r="F379" s="37"/>
      <c r="G379" s="37"/>
      <c r="H379" s="37"/>
      <c r="I379" s="8"/>
      <c r="J379" s="8"/>
      <c r="K379" s="34"/>
      <c r="L379" s="35"/>
      <c r="M379" s="66"/>
      <c r="N379" s="25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 ht="18" customHeight="1" x14ac:dyDescent="0.25">
      <c r="A380" s="27"/>
      <c r="B380" s="27"/>
      <c r="C380" s="37"/>
      <c r="D380" s="37"/>
      <c r="E380" s="37"/>
      <c r="F380" s="37"/>
      <c r="G380" s="37"/>
      <c r="H380" s="37"/>
      <c r="I380" s="8"/>
      <c r="J380" s="8"/>
      <c r="K380" s="34"/>
      <c r="L380" s="35"/>
      <c r="M380" s="66"/>
      <c r="N380" s="25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 ht="18" customHeight="1" x14ac:dyDescent="0.25">
      <c r="A381" s="27"/>
      <c r="B381" s="27"/>
      <c r="C381" s="37"/>
      <c r="D381" s="37"/>
      <c r="E381" s="37"/>
      <c r="F381" s="37"/>
      <c r="G381" s="37"/>
      <c r="H381" s="37"/>
      <c r="I381" s="8"/>
      <c r="J381" s="8"/>
      <c r="K381" s="34"/>
      <c r="L381" s="35"/>
      <c r="M381" s="66"/>
      <c r="N381" s="25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 ht="18" customHeight="1" x14ac:dyDescent="0.25">
      <c r="A382" s="27"/>
      <c r="B382" s="27"/>
      <c r="C382" s="37"/>
      <c r="D382" s="37"/>
      <c r="E382" s="37"/>
      <c r="F382" s="37"/>
      <c r="G382" s="37"/>
      <c r="H382" s="37"/>
      <c r="I382" s="8"/>
      <c r="J382" s="8"/>
      <c r="K382" s="34"/>
      <c r="L382" s="35"/>
      <c r="M382" s="66"/>
      <c r="N382" s="25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 ht="18" customHeight="1" x14ac:dyDescent="0.25">
      <c r="A383" s="27"/>
      <c r="B383" s="27"/>
      <c r="C383" s="37"/>
      <c r="D383" s="37"/>
      <c r="E383" s="37"/>
      <c r="F383" s="37"/>
      <c r="G383" s="37"/>
      <c r="H383" s="37"/>
      <c r="I383" s="8"/>
      <c r="J383" s="8"/>
      <c r="K383" s="34"/>
      <c r="L383" s="35"/>
      <c r="M383" s="66"/>
      <c r="N383" s="25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18" customHeight="1" x14ac:dyDescent="0.25">
      <c r="A384" s="27"/>
      <c r="B384" s="27"/>
      <c r="C384" s="37"/>
      <c r="D384" s="37"/>
      <c r="E384" s="37"/>
      <c r="F384" s="37"/>
      <c r="G384" s="37"/>
      <c r="H384" s="37"/>
      <c r="I384" s="8"/>
      <c r="J384" s="8"/>
      <c r="K384" s="34"/>
      <c r="L384" s="35"/>
      <c r="M384" s="66"/>
      <c r="N384" s="25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 ht="18" customHeight="1" x14ac:dyDescent="0.25">
      <c r="A385" s="27"/>
      <c r="B385" s="27"/>
      <c r="C385" s="37"/>
      <c r="D385" s="37"/>
      <c r="E385" s="37"/>
      <c r="F385" s="37"/>
      <c r="G385" s="37"/>
      <c r="H385" s="37"/>
      <c r="I385" s="8"/>
      <c r="J385" s="8"/>
      <c r="K385" s="34"/>
      <c r="L385" s="35"/>
      <c r="M385" s="66"/>
      <c r="N385" s="25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 ht="18" customHeight="1" x14ac:dyDescent="0.25">
      <c r="A386" s="27"/>
      <c r="B386" s="27"/>
      <c r="C386" s="37"/>
      <c r="D386" s="37"/>
      <c r="E386" s="37"/>
      <c r="F386" s="37"/>
      <c r="G386" s="37"/>
      <c r="H386" s="37"/>
      <c r="I386" s="8"/>
      <c r="J386" s="8"/>
      <c r="K386" s="34"/>
      <c r="L386" s="35"/>
      <c r="M386" s="66"/>
      <c r="N386" s="25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 ht="18" customHeight="1" x14ac:dyDescent="0.25">
      <c r="A387" s="27"/>
      <c r="B387" s="27"/>
      <c r="C387" s="37"/>
      <c r="D387" s="37"/>
      <c r="E387" s="37"/>
      <c r="F387" s="37"/>
      <c r="G387" s="37"/>
      <c r="H387" s="37"/>
      <c r="I387" s="8"/>
      <c r="J387" s="8"/>
      <c r="K387" s="34"/>
      <c r="L387" s="35"/>
      <c r="M387" s="66"/>
      <c r="N387" s="25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 ht="18" customHeight="1" x14ac:dyDescent="0.25">
      <c r="A388" s="27"/>
      <c r="B388" s="27"/>
      <c r="C388" s="37"/>
      <c r="D388" s="37"/>
      <c r="E388" s="37"/>
      <c r="F388" s="37"/>
      <c r="G388" s="37"/>
      <c r="H388" s="37"/>
      <c r="I388" s="8"/>
      <c r="J388" s="8"/>
      <c r="K388" s="34"/>
      <c r="L388" s="35"/>
      <c r="M388" s="66"/>
      <c r="N388" s="25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 ht="18" customHeight="1" x14ac:dyDescent="0.25">
      <c r="A389" s="27"/>
      <c r="B389" s="27"/>
      <c r="C389" s="37"/>
      <c r="D389" s="37"/>
      <c r="E389" s="37"/>
      <c r="F389" s="37"/>
      <c r="G389" s="37"/>
      <c r="H389" s="37"/>
      <c r="I389" s="8"/>
      <c r="J389" s="8"/>
      <c r="K389" s="34"/>
      <c r="L389" s="35"/>
      <c r="M389" s="66"/>
      <c r="N389" s="25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 ht="18" customHeight="1" x14ac:dyDescent="0.25">
      <c r="A390" s="27"/>
      <c r="B390" s="27"/>
      <c r="C390" s="37"/>
      <c r="D390" s="37"/>
      <c r="E390" s="37"/>
      <c r="F390" s="37"/>
      <c r="G390" s="37"/>
      <c r="H390" s="37"/>
      <c r="I390" s="8"/>
      <c r="J390" s="8"/>
      <c r="K390" s="34"/>
      <c r="L390" s="35"/>
      <c r="M390" s="66"/>
      <c r="N390" s="25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 ht="18" customHeight="1" x14ac:dyDescent="0.25">
      <c r="A391" s="27"/>
      <c r="B391" s="27"/>
      <c r="C391" s="37"/>
      <c r="D391" s="37"/>
      <c r="E391" s="37"/>
      <c r="F391" s="37"/>
      <c r="G391" s="37"/>
      <c r="H391" s="37"/>
      <c r="I391" s="8"/>
      <c r="J391" s="8"/>
      <c r="K391" s="34"/>
      <c r="L391" s="35"/>
      <c r="M391" s="66"/>
      <c r="N391" s="25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 ht="18" customHeight="1" x14ac:dyDescent="0.25">
      <c r="A392" s="27"/>
      <c r="B392" s="27"/>
      <c r="C392" s="37"/>
      <c r="D392" s="37"/>
      <c r="E392" s="37"/>
      <c r="F392" s="37"/>
      <c r="G392" s="37"/>
      <c r="H392" s="37"/>
      <c r="I392" s="8"/>
      <c r="J392" s="8"/>
      <c r="K392" s="34"/>
      <c r="L392" s="35"/>
      <c r="M392" s="66"/>
      <c r="N392" s="25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 ht="18" customHeight="1" x14ac:dyDescent="0.25">
      <c r="A393" s="27"/>
      <c r="B393" s="27"/>
      <c r="C393" s="37"/>
      <c r="D393" s="37"/>
      <c r="E393" s="37"/>
      <c r="F393" s="37"/>
      <c r="G393" s="37"/>
      <c r="H393" s="37"/>
      <c r="I393" s="8"/>
      <c r="J393" s="8"/>
      <c r="K393" s="34"/>
      <c r="L393" s="35"/>
      <c r="M393" s="66"/>
      <c r="N393" s="25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 ht="18" customHeight="1" x14ac:dyDescent="0.25">
      <c r="A394" s="27"/>
      <c r="B394" s="27"/>
      <c r="C394" s="37"/>
      <c r="D394" s="37"/>
      <c r="E394" s="37"/>
      <c r="F394" s="37"/>
      <c r="G394" s="37"/>
      <c r="H394" s="37"/>
      <c r="I394" s="8"/>
      <c r="J394" s="8"/>
      <c r="K394" s="34"/>
      <c r="L394" s="35"/>
      <c r="M394" s="66"/>
      <c r="N394" s="25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 ht="18" customHeight="1" x14ac:dyDescent="0.25">
      <c r="A395" s="27"/>
      <c r="B395" s="27"/>
      <c r="C395" s="37"/>
      <c r="D395" s="37"/>
      <c r="E395" s="37"/>
      <c r="F395" s="37"/>
      <c r="G395" s="37"/>
      <c r="H395" s="37"/>
      <c r="I395" s="8"/>
      <c r="J395" s="8"/>
      <c r="K395" s="34"/>
      <c r="L395" s="35"/>
      <c r="M395" s="66"/>
      <c r="N395" s="25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 ht="18" customHeight="1" x14ac:dyDescent="0.25">
      <c r="A396" s="27"/>
      <c r="B396" s="27"/>
      <c r="C396" s="37"/>
      <c r="D396" s="37"/>
      <c r="E396" s="37"/>
      <c r="F396" s="37"/>
      <c r="G396" s="37"/>
      <c r="H396" s="37"/>
      <c r="I396" s="8"/>
      <c r="J396" s="8"/>
      <c r="K396" s="34"/>
      <c r="L396" s="35"/>
      <c r="M396" s="66"/>
      <c r="N396" s="25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 ht="18" customHeight="1" x14ac:dyDescent="0.25">
      <c r="A397" s="27"/>
      <c r="B397" s="27"/>
      <c r="C397" s="37"/>
      <c r="D397" s="37"/>
      <c r="E397" s="37"/>
      <c r="F397" s="37"/>
      <c r="G397" s="37"/>
      <c r="H397" s="37"/>
      <c r="I397" s="8"/>
      <c r="J397" s="8"/>
      <c r="K397" s="34"/>
      <c r="L397" s="35"/>
      <c r="M397" s="66"/>
      <c r="N397" s="25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 ht="18" customHeight="1" x14ac:dyDescent="0.25">
      <c r="A398" s="27"/>
      <c r="B398" s="27"/>
      <c r="C398" s="37"/>
      <c r="D398" s="37"/>
      <c r="E398" s="37"/>
      <c r="F398" s="37"/>
      <c r="G398" s="37"/>
      <c r="H398" s="37"/>
      <c r="I398" s="8"/>
      <c r="J398" s="8"/>
      <c r="K398" s="34"/>
      <c r="L398" s="35"/>
      <c r="M398" s="66"/>
      <c r="N398" s="25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 ht="18" customHeight="1" x14ac:dyDescent="0.25">
      <c r="A399" s="27"/>
      <c r="B399" s="27"/>
      <c r="C399" s="37"/>
      <c r="D399" s="37"/>
      <c r="E399" s="37"/>
      <c r="F399" s="37"/>
      <c r="G399" s="37"/>
      <c r="H399" s="37"/>
      <c r="I399" s="8"/>
      <c r="J399" s="8"/>
      <c r="K399" s="34"/>
      <c r="L399" s="35"/>
      <c r="M399" s="66"/>
      <c r="N399" s="25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 ht="18" customHeight="1" x14ac:dyDescent="0.25">
      <c r="A400" s="27"/>
      <c r="B400" s="27"/>
      <c r="C400" s="37"/>
      <c r="D400" s="37"/>
      <c r="E400" s="37"/>
      <c r="F400" s="37"/>
      <c r="G400" s="37"/>
      <c r="H400" s="37"/>
      <c r="I400" s="8"/>
      <c r="J400" s="8"/>
      <c r="K400" s="34"/>
      <c r="L400" s="35"/>
      <c r="M400" s="66"/>
      <c r="N400" s="25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 ht="18" customHeight="1" x14ac:dyDescent="0.25">
      <c r="A401" s="27"/>
      <c r="B401" s="27"/>
      <c r="C401" s="37"/>
      <c r="D401" s="37"/>
      <c r="E401" s="37"/>
      <c r="F401" s="37"/>
      <c r="G401" s="37"/>
      <c r="H401" s="37"/>
      <c r="I401" s="8"/>
      <c r="J401" s="8"/>
      <c r="K401" s="34"/>
      <c r="L401" s="35"/>
      <c r="M401" s="66"/>
      <c r="N401" s="25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18" customHeight="1" x14ac:dyDescent="0.25">
      <c r="A402" s="27"/>
      <c r="B402" s="27"/>
      <c r="C402" s="37"/>
      <c r="D402" s="37"/>
      <c r="E402" s="37"/>
      <c r="F402" s="37"/>
      <c r="G402" s="37"/>
      <c r="H402" s="37"/>
      <c r="I402" s="8"/>
      <c r="J402" s="8"/>
      <c r="K402" s="34"/>
      <c r="L402" s="35"/>
      <c r="M402" s="66"/>
      <c r="N402" s="25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 ht="18" customHeight="1" x14ac:dyDescent="0.25">
      <c r="A403" s="27"/>
      <c r="B403" s="27"/>
      <c r="C403" s="37"/>
      <c r="D403" s="37"/>
      <c r="E403" s="37"/>
      <c r="F403" s="37"/>
      <c r="G403" s="37"/>
      <c r="H403" s="37"/>
      <c r="I403" s="8"/>
      <c r="J403" s="8"/>
      <c r="K403" s="34"/>
      <c r="L403" s="35"/>
      <c r="M403" s="66"/>
      <c r="N403" s="25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 ht="18" customHeight="1" x14ac:dyDescent="0.25">
      <c r="A404" s="27"/>
      <c r="B404" s="27"/>
      <c r="C404" s="37"/>
      <c r="D404" s="37"/>
      <c r="E404" s="37"/>
      <c r="F404" s="37"/>
      <c r="G404" s="37"/>
      <c r="H404" s="37"/>
      <c r="I404" s="8"/>
      <c r="J404" s="8"/>
      <c r="K404" s="34"/>
      <c r="L404" s="35"/>
      <c r="M404" s="66"/>
      <c r="N404" s="25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 ht="18" customHeight="1" x14ac:dyDescent="0.25">
      <c r="A405" s="27"/>
      <c r="B405" s="27"/>
      <c r="C405" s="37"/>
      <c r="D405" s="37"/>
      <c r="E405" s="37"/>
      <c r="F405" s="37"/>
      <c r="G405" s="37"/>
      <c r="H405" s="37"/>
      <c r="I405" s="8"/>
      <c r="J405" s="8"/>
      <c r="K405" s="34"/>
      <c r="L405" s="35"/>
      <c r="M405" s="66"/>
      <c r="N405" s="25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 ht="18" customHeight="1" x14ac:dyDescent="0.25">
      <c r="A406" s="27"/>
      <c r="B406" s="27"/>
      <c r="C406" s="37"/>
      <c r="D406" s="37"/>
      <c r="E406" s="37"/>
      <c r="F406" s="37"/>
      <c r="G406" s="37"/>
      <c r="H406" s="37"/>
      <c r="I406" s="8"/>
      <c r="J406" s="8"/>
      <c r="K406" s="34"/>
      <c r="L406" s="35"/>
      <c r="M406" s="66"/>
      <c r="N406" s="25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 ht="18" customHeight="1" x14ac:dyDescent="0.25">
      <c r="A407" s="27"/>
      <c r="B407" s="27"/>
      <c r="C407" s="37"/>
      <c r="D407" s="37"/>
      <c r="E407" s="37"/>
      <c r="F407" s="37"/>
      <c r="G407" s="37"/>
      <c r="H407" s="37"/>
      <c r="I407" s="8"/>
      <c r="J407" s="8"/>
      <c r="K407" s="34"/>
      <c r="L407" s="35"/>
      <c r="M407" s="66"/>
      <c r="N407" s="25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 ht="18" customHeight="1" x14ac:dyDescent="0.25">
      <c r="A408" s="27"/>
      <c r="B408" s="27"/>
      <c r="C408" s="37"/>
      <c r="D408" s="37"/>
      <c r="E408" s="37"/>
      <c r="F408" s="37"/>
      <c r="G408" s="37"/>
      <c r="H408" s="37"/>
      <c r="I408" s="8"/>
      <c r="J408" s="8"/>
      <c r="K408" s="34"/>
      <c r="L408" s="35"/>
      <c r="M408" s="66"/>
      <c r="N408" s="25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 ht="18" customHeight="1" x14ac:dyDescent="0.25">
      <c r="A409" s="27"/>
      <c r="B409" s="27"/>
      <c r="C409" s="37"/>
      <c r="D409" s="37"/>
      <c r="E409" s="37"/>
      <c r="F409" s="37"/>
      <c r="G409" s="37"/>
      <c r="H409" s="37"/>
      <c r="I409" s="8"/>
      <c r="J409" s="8"/>
      <c r="K409" s="34"/>
      <c r="L409" s="35"/>
      <c r="M409" s="66"/>
      <c r="N409" s="25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 ht="18" customHeight="1" x14ac:dyDescent="0.25">
      <c r="A410" s="27"/>
      <c r="B410" s="27"/>
      <c r="C410" s="37"/>
      <c r="D410" s="37"/>
      <c r="E410" s="37"/>
      <c r="F410" s="37"/>
      <c r="G410" s="37"/>
      <c r="H410" s="37"/>
      <c r="I410" s="8"/>
      <c r="J410" s="8"/>
      <c r="K410" s="34"/>
      <c r="L410" s="35"/>
      <c r="M410" s="66"/>
      <c r="N410" s="25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 ht="18" customHeight="1" x14ac:dyDescent="0.25">
      <c r="A411" s="27"/>
      <c r="B411" s="27"/>
      <c r="C411" s="37"/>
      <c r="D411" s="37"/>
      <c r="E411" s="37"/>
      <c r="F411" s="37"/>
      <c r="G411" s="37"/>
      <c r="H411" s="37"/>
      <c r="I411" s="8"/>
      <c r="J411" s="8"/>
      <c r="K411" s="34"/>
      <c r="L411" s="35"/>
      <c r="M411" s="66"/>
      <c r="N411" s="25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 ht="18" customHeight="1" x14ac:dyDescent="0.25">
      <c r="A412" s="27"/>
      <c r="B412" s="27"/>
      <c r="C412" s="37"/>
      <c r="D412" s="37"/>
      <c r="E412" s="37"/>
      <c r="F412" s="37"/>
      <c r="G412" s="37"/>
      <c r="H412" s="37"/>
      <c r="I412" s="8"/>
      <c r="J412" s="8"/>
      <c r="K412" s="34"/>
      <c r="L412" s="35"/>
      <c r="M412" s="66"/>
      <c r="N412" s="25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 ht="18" customHeight="1" x14ac:dyDescent="0.25">
      <c r="A413" s="27"/>
      <c r="B413" s="27"/>
      <c r="C413" s="37"/>
      <c r="D413" s="37"/>
      <c r="E413" s="37"/>
      <c r="F413" s="37"/>
      <c r="G413" s="37"/>
      <c r="H413" s="37"/>
      <c r="I413" s="8"/>
      <c r="J413" s="8"/>
      <c r="K413" s="34"/>
      <c r="L413" s="35"/>
      <c r="M413" s="66"/>
      <c r="N413" s="25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 ht="18" customHeight="1" x14ac:dyDescent="0.25">
      <c r="A414" s="27"/>
      <c r="B414" s="27"/>
      <c r="C414" s="37"/>
      <c r="D414" s="37"/>
      <c r="E414" s="37"/>
      <c r="F414" s="37"/>
      <c r="G414" s="37"/>
      <c r="H414" s="37"/>
      <c r="I414" s="8"/>
      <c r="J414" s="8"/>
      <c r="K414" s="34"/>
      <c r="L414" s="35"/>
      <c r="M414" s="66"/>
      <c r="N414" s="25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 ht="18" customHeight="1" x14ac:dyDescent="0.25">
      <c r="A415" s="27"/>
      <c r="B415" s="27"/>
      <c r="C415" s="37"/>
      <c r="D415" s="37"/>
      <c r="E415" s="37"/>
      <c r="F415" s="37"/>
      <c r="G415" s="37"/>
      <c r="H415" s="37"/>
      <c r="I415" s="8"/>
      <c r="J415" s="8"/>
      <c r="K415" s="34"/>
      <c r="L415" s="35"/>
      <c r="M415" s="66"/>
      <c r="N415" s="25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 ht="18" customHeight="1" x14ac:dyDescent="0.25">
      <c r="A416" s="27"/>
      <c r="B416" s="27"/>
      <c r="C416" s="37"/>
      <c r="D416" s="37"/>
      <c r="E416" s="37"/>
      <c r="F416" s="37"/>
      <c r="G416" s="37"/>
      <c r="H416" s="37"/>
      <c r="I416" s="8"/>
      <c r="J416" s="8"/>
      <c r="K416" s="34"/>
      <c r="L416" s="35"/>
      <c r="M416" s="66"/>
      <c r="N416" s="25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 ht="18" customHeight="1" x14ac:dyDescent="0.25">
      <c r="A417" s="27"/>
      <c r="B417" s="27"/>
      <c r="C417" s="37"/>
      <c r="D417" s="37"/>
      <c r="E417" s="37"/>
      <c r="F417" s="37"/>
      <c r="G417" s="37"/>
      <c r="H417" s="37"/>
      <c r="I417" s="8"/>
      <c r="J417" s="8"/>
      <c r="K417" s="34"/>
      <c r="L417" s="35"/>
      <c r="M417" s="66"/>
      <c r="N417" s="25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 ht="18" customHeight="1" x14ac:dyDescent="0.25">
      <c r="A418" s="27"/>
      <c r="B418" s="27"/>
      <c r="C418" s="37"/>
      <c r="D418" s="37"/>
      <c r="E418" s="37"/>
      <c r="F418" s="37"/>
      <c r="G418" s="37"/>
      <c r="H418" s="37"/>
      <c r="I418" s="8"/>
      <c r="J418" s="8"/>
      <c r="K418" s="34"/>
      <c r="L418" s="35"/>
      <c r="M418" s="66"/>
      <c r="N418" s="25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 ht="18" customHeight="1" x14ac:dyDescent="0.25">
      <c r="A419" s="27"/>
      <c r="B419" s="27"/>
      <c r="C419" s="37"/>
      <c r="D419" s="37"/>
      <c r="E419" s="37"/>
      <c r="F419" s="37"/>
      <c r="G419" s="37"/>
      <c r="H419" s="37"/>
      <c r="I419" s="8"/>
      <c r="J419" s="8"/>
      <c r="K419" s="34"/>
      <c r="L419" s="35"/>
      <c r="M419" s="66"/>
      <c r="N419" s="25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 ht="18" customHeight="1" x14ac:dyDescent="0.25">
      <c r="A420" s="27"/>
      <c r="B420" s="27"/>
      <c r="C420" s="37"/>
      <c r="D420" s="37"/>
      <c r="E420" s="37"/>
      <c r="F420" s="37"/>
      <c r="G420" s="37"/>
      <c r="H420" s="37"/>
      <c r="I420" s="8"/>
      <c r="J420" s="8"/>
      <c r="K420" s="34"/>
      <c r="L420" s="35"/>
      <c r="M420" s="66"/>
      <c r="N420" s="25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 ht="18" customHeight="1" x14ac:dyDescent="0.25">
      <c r="A421" s="27"/>
      <c r="B421" s="27"/>
      <c r="C421" s="37"/>
      <c r="D421" s="37"/>
      <c r="E421" s="37"/>
      <c r="F421" s="37"/>
      <c r="G421" s="37"/>
      <c r="H421" s="37"/>
      <c r="I421" s="8"/>
      <c r="J421" s="8"/>
      <c r="K421" s="34"/>
      <c r="L421" s="35"/>
      <c r="M421" s="66"/>
      <c r="N421" s="25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 ht="18" customHeight="1" x14ac:dyDescent="0.25">
      <c r="A422" s="27"/>
      <c r="B422" s="27"/>
      <c r="C422" s="37"/>
      <c r="D422" s="37"/>
      <c r="E422" s="37"/>
      <c r="F422" s="37"/>
      <c r="G422" s="37"/>
      <c r="H422" s="37"/>
      <c r="I422" s="8"/>
      <c r="J422" s="8"/>
      <c r="K422" s="34"/>
      <c r="L422" s="35"/>
      <c r="M422" s="66"/>
      <c r="N422" s="25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 ht="18" customHeight="1" x14ac:dyDescent="0.25">
      <c r="A423" s="27"/>
      <c r="B423" s="27"/>
      <c r="C423" s="37"/>
      <c r="D423" s="37"/>
      <c r="E423" s="37"/>
      <c r="F423" s="37"/>
      <c r="G423" s="37"/>
      <c r="H423" s="37"/>
      <c r="I423" s="8"/>
      <c r="J423" s="8"/>
      <c r="K423" s="34"/>
      <c r="L423" s="35"/>
      <c r="M423" s="66"/>
      <c r="N423" s="25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 ht="18" customHeight="1" x14ac:dyDescent="0.25">
      <c r="A424" s="27"/>
      <c r="B424" s="27"/>
      <c r="C424" s="37"/>
      <c r="D424" s="37"/>
      <c r="E424" s="37"/>
      <c r="F424" s="37"/>
      <c r="G424" s="37"/>
      <c r="H424" s="37"/>
      <c r="I424" s="8"/>
      <c r="J424" s="8"/>
      <c r="K424" s="34"/>
      <c r="L424" s="35"/>
      <c r="M424" s="66"/>
      <c r="N424" s="25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 ht="18" customHeight="1" x14ac:dyDescent="0.25">
      <c r="A425" s="27"/>
      <c r="B425" s="27"/>
      <c r="C425" s="37"/>
      <c r="D425" s="37"/>
      <c r="E425" s="37"/>
      <c r="F425" s="37"/>
      <c r="G425" s="37"/>
      <c r="H425" s="37"/>
      <c r="I425" s="8"/>
      <c r="J425" s="8"/>
      <c r="K425" s="34"/>
      <c r="L425" s="35"/>
      <c r="M425" s="66"/>
      <c r="N425" s="25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 ht="18" customHeight="1" x14ac:dyDescent="0.25">
      <c r="A426" s="27"/>
      <c r="B426" s="27"/>
      <c r="C426" s="37"/>
      <c r="D426" s="37"/>
      <c r="E426" s="37"/>
      <c r="F426" s="37"/>
      <c r="G426" s="37"/>
      <c r="H426" s="37"/>
      <c r="I426" s="8"/>
      <c r="J426" s="8"/>
      <c r="K426" s="34"/>
      <c r="L426" s="35"/>
      <c r="M426" s="66"/>
      <c r="N426" s="25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 ht="18" customHeight="1" x14ac:dyDescent="0.25">
      <c r="A427" s="27"/>
      <c r="B427" s="27"/>
      <c r="C427" s="37"/>
      <c r="D427" s="37"/>
      <c r="E427" s="37"/>
      <c r="F427" s="37"/>
      <c r="G427" s="37"/>
      <c r="H427" s="37"/>
      <c r="I427" s="8"/>
      <c r="J427" s="8"/>
      <c r="K427" s="34"/>
      <c r="L427" s="35"/>
      <c r="M427" s="66"/>
      <c r="N427" s="25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 ht="18" customHeight="1" x14ac:dyDescent="0.25">
      <c r="A428" s="27"/>
      <c r="B428" s="27"/>
      <c r="C428" s="37"/>
      <c r="D428" s="37"/>
      <c r="E428" s="37"/>
      <c r="F428" s="37"/>
      <c r="G428" s="37"/>
      <c r="H428" s="37"/>
      <c r="I428" s="8"/>
      <c r="J428" s="8"/>
      <c r="K428" s="34"/>
      <c r="L428" s="35"/>
      <c r="M428" s="66"/>
      <c r="N428" s="25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 ht="18" customHeight="1" x14ac:dyDescent="0.25">
      <c r="A429" s="27"/>
      <c r="B429" s="27"/>
      <c r="C429" s="37"/>
      <c r="D429" s="37"/>
      <c r="E429" s="37"/>
      <c r="F429" s="37"/>
      <c r="G429" s="37"/>
      <c r="H429" s="37"/>
      <c r="I429" s="8"/>
      <c r="J429" s="8"/>
      <c r="K429" s="34"/>
      <c r="L429" s="35"/>
      <c r="M429" s="66"/>
      <c r="N429" s="25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 ht="18" customHeight="1" x14ac:dyDescent="0.25">
      <c r="A430" s="27"/>
      <c r="B430" s="27"/>
      <c r="C430" s="37"/>
      <c r="D430" s="37"/>
      <c r="E430" s="37"/>
      <c r="F430" s="37"/>
      <c r="G430" s="37"/>
      <c r="H430" s="37"/>
      <c r="I430" s="8"/>
      <c r="J430" s="8"/>
      <c r="K430" s="34"/>
      <c r="L430" s="35"/>
      <c r="M430" s="66"/>
      <c r="N430" s="25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18" customHeight="1" x14ac:dyDescent="0.25">
      <c r="A431" s="27"/>
      <c r="B431" s="27"/>
      <c r="C431" s="37"/>
      <c r="D431" s="37"/>
      <c r="E431" s="37"/>
      <c r="F431" s="37"/>
      <c r="G431" s="37"/>
      <c r="H431" s="37"/>
      <c r="I431" s="8"/>
      <c r="J431" s="8"/>
      <c r="K431" s="34"/>
      <c r="L431" s="35"/>
      <c r="M431" s="66"/>
      <c r="N431" s="25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 ht="18" customHeight="1" x14ac:dyDescent="0.25">
      <c r="A432" s="27"/>
      <c r="B432" s="27"/>
      <c r="C432" s="37"/>
      <c r="D432" s="37"/>
      <c r="E432" s="37"/>
      <c r="F432" s="37"/>
      <c r="G432" s="37"/>
      <c r="H432" s="37"/>
      <c r="I432" s="8"/>
      <c r="J432" s="8"/>
      <c r="K432" s="34"/>
      <c r="L432" s="35"/>
      <c r="M432" s="66"/>
      <c r="N432" s="25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 ht="18" customHeight="1" x14ac:dyDescent="0.25">
      <c r="A433" s="27"/>
      <c r="B433" s="27"/>
      <c r="C433" s="37"/>
      <c r="D433" s="37"/>
      <c r="E433" s="37"/>
      <c r="F433" s="37"/>
      <c r="G433" s="37"/>
      <c r="H433" s="37"/>
      <c r="I433" s="8"/>
      <c r="J433" s="8"/>
      <c r="K433" s="34"/>
      <c r="L433" s="35"/>
      <c r="M433" s="66"/>
      <c r="N433" s="25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 ht="18" customHeight="1" x14ac:dyDescent="0.25">
      <c r="A434" s="27"/>
      <c r="B434" s="27"/>
      <c r="C434" s="37"/>
      <c r="D434" s="37"/>
      <c r="E434" s="37"/>
      <c r="F434" s="37"/>
      <c r="G434" s="37"/>
      <c r="H434" s="37"/>
      <c r="I434" s="8"/>
      <c r="J434" s="8"/>
      <c r="K434" s="34"/>
      <c r="L434" s="35"/>
      <c r="M434" s="66"/>
      <c r="N434" s="25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 ht="18" customHeight="1" x14ac:dyDescent="0.25">
      <c r="A435" s="27"/>
      <c r="B435" s="27"/>
      <c r="C435" s="37"/>
      <c r="D435" s="37"/>
      <c r="E435" s="37"/>
      <c r="F435" s="37"/>
      <c r="G435" s="37"/>
      <c r="H435" s="37"/>
      <c r="I435" s="8"/>
      <c r="J435" s="8"/>
      <c r="K435" s="34"/>
      <c r="L435" s="35"/>
      <c r="M435" s="66"/>
      <c r="N435" s="25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 ht="18" customHeight="1" x14ac:dyDescent="0.25">
      <c r="A436" s="27"/>
      <c r="B436" s="27"/>
      <c r="C436" s="37"/>
      <c r="D436" s="37"/>
      <c r="E436" s="37"/>
      <c r="F436" s="37"/>
      <c r="G436" s="37"/>
      <c r="H436" s="37"/>
      <c r="I436" s="8"/>
      <c r="J436" s="8"/>
      <c r="K436" s="34"/>
      <c r="L436" s="35"/>
      <c r="M436" s="66"/>
      <c r="N436" s="25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 ht="18" customHeight="1" x14ac:dyDescent="0.25">
      <c r="A437" s="27"/>
      <c r="B437" s="27"/>
      <c r="C437" s="37"/>
      <c r="D437" s="37"/>
      <c r="E437" s="37"/>
      <c r="F437" s="37"/>
      <c r="G437" s="37"/>
      <c r="H437" s="37"/>
      <c r="I437" s="8"/>
      <c r="J437" s="8"/>
      <c r="K437" s="34"/>
      <c r="L437" s="35"/>
      <c r="M437" s="66"/>
      <c r="N437" s="25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 ht="18" customHeight="1" x14ac:dyDescent="0.25">
      <c r="A438" s="27"/>
      <c r="B438" s="27"/>
      <c r="C438" s="37"/>
      <c r="D438" s="37"/>
      <c r="E438" s="37"/>
      <c r="F438" s="37"/>
      <c r="G438" s="37"/>
      <c r="H438" s="37"/>
      <c r="I438" s="8"/>
      <c r="J438" s="8"/>
      <c r="K438" s="34"/>
      <c r="L438" s="35"/>
      <c r="M438" s="66"/>
      <c r="N438" s="25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18" customHeight="1" x14ac:dyDescent="0.25">
      <c r="A439" s="27"/>
      <c r="B439" s="27"/>
      <c r="C439" s="37"/>
      <c r="D439" s="37"/>
      <c r="E439" s="37"/>
      <c r="F439" s="37"/>
      <c r="G439" s="37"/>
      <c r="H439" s="37"/>
      <c r="I439" s="8"/>
      <c r="J439" s="8"/>
      <c r="K439" s="34"/>
      <c r="L439" s="35"/>
      <c r="M439" s="66"/>
      <c r="N439" s="25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 ht="18" customHeight="1" x14ac:dyDescent="0.25">
      <c r="A440" s="27"/>
      <c r="B440" s="27"/>
      <c r="C440" s="37"/>
      <c r="D440" s="37"/>
      <c r="E440" s="37"/>
      <c r="F440" s="37"/>
      <c r="G440" s="37"/>
      <c r="H440" s="37"/>
      <c r="I440" s="8"/>
      <c r="J440" s="8"/>
      <c r="K440" s="34"/>
      <c r="L440" s="35"/>
      <c r="M440" s="66"/>
      <c r="N440" s="25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 ht="18" customHeight="1" x14ac:dyDescent="0.25">
      <c r="A441" s="27"/>
      <c r="B441" s="27"/>
      <c r="C441" s="37"/>
      <c r="D441" s="37"/>
      <c r="E441" s="37"/>
      <c r="F441" s="37"/>
      <c r="G441" s="37"/>
      <c r="H441" s="37"/>
      <c r="I441" s="8"/>
      <c r="J441" s="8"/>
      <c r="K441" s="34"/>
      <c r="L441" s="35"/>
      <c r="M441" s="66"/>
      <c r="N441" s="25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 ht="18" customHeight="1" x14ac:dyDescent="0.25">
      <c r="A442" s="27"/>
      <c r="B442" s="27"/>
      <c r="C442" s="37"/>
      <c r="D442" s="37"/>
      <c r="E442" s="37"/>
      <c r="F442" s="37"/>
      <c r="G442" s="37"/>
      <c r="H442" s="37"/>
      <c r="I442" s="8"/>
      <c r="J442" s="8"/>
      <c r="K442" s="34"/>
      <c r="L442" s="35"/>
      <c r="M442" s="66"/>
      <c r="N442" s="25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 ht="18" customHeight="1" x14ac:dyDescent="0.25">
      <c r="A443" s="27"/>
      <c r="B443" s="27"/>
      <c r="C443" s="37"/>
      <c r="D443" s="37"/>
      <c r="E443" s="37"/>
      <c r="F443" s="37"/>
      <c r="G443" s="37"/>
      <c r="H443" s="37"/>
      <c r="I443" s="8"/>
      <c r="J443" s="8"/>
      <c r="K443" s="34"/>
      <c r="L443" s="35"/>
      <c r="M443" s="66"/>
      <c r="N443" s="25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 ht="18" customHeight="1" x14ac:dyDescent="0.25">
      <c r="A444" s="27"/>
      <c r="B444" s="27"/>
      <c r="C444" s="37"/>
      <c r="D444" s="37"/>
      <c r="E444" s="37"/>
      <c r="F444" s="37"/>
      <c r="G444" s="37"/>
      <c r="H444" s="37"/>
      <c r="I444" s="8"/>
      <c r="J444" s="8"/>
      <c r="K444" s="34"/>
      <c r="L444" s="35"/>
      <c r="M444" s="66"/>
      <c r="N444" s="25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 ht="18" customHeight="1" x14ac:dyDescent="0.25">
      <c r="A445" s="27"/>
      <c r="B445" s="27"/>
      <c r="C445" s="37"/>
      <c r="D445" s="37"/>
      <c r="E445" s="37"/>
      <c r="F445" s="37"/>
      <c r="G445" s="37"/>
      <c r="H445" s="37"/>
      <c r="I445" s="8"/>
      <c r="J445" s="8"/>
      <c r="K445" s="34"/>
      <c r="L445" s="35"/>
      <c r="M445" s="66"/>
      <c r="N445" s="25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 ht="18" customHeight="1" x14ac:dyDescent="0.25">
      <c r="A446" s="27"/>
      <c r="B446" s="27"/>
      <c r="C446" s="37"/>
      <c r="D446" s="37"/>
      <c r="E446" s="37"/>
      <c r="F446" s="37"/>
      <c r="G446" s="37"/>
      <c r="H446" s="37"/>
      <c r="I446" s="8"/>
      <c r="J446" s="8"/>
      <c r="K446" s="34"/>
      <c r="L446" s="35"/>
      <c r="M446" s="66"/>
      <c r="N446" s="25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 ht="18" customHeight="1" x14ac:dyDescent="0.25">
      <c r="A447" s="27"/>
      <c r="B447" s="27"/>
      <c r="C447" s="37"/>
      <c r="D447" s="37"/>
      <c r="E447" s="37"/>
      <c r="F447" s="37"/>
      <c r="G447" s="37"/>
      <c r="H447" s="37"/>
      <c r="I447" s="8"/>
      <c r="J447" s="8"/>
      <c r="K447" s="34"/>
      <c r="L447" s="35"/>
      <c r="M447" s="66"/>
      <c r="N447" s="25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 ht="18" customHeight="1" x14ac:dyDescent="0.25">
      <c r="A448" s="27"/>
      <c r="B448" s="27"/>
      <c r="C448" s="37"/>
      <c r="D448" s="37"/>
      <c r="E448" s="37"/>
      <c r="F448" s="37"/>
      <c r="G448" s="37"/>
      <c r="H448" s="37"/>
      <c r="I448" s="8"/>
      <c r="J448" s="8"/>
      <c r="K448" s="34"/>
      <c r="L448" s="35"/>
      <c r="M448" s="66"/>
      <c r="N448" s="25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 ht="18" customHeight="1" x14ac:dyDescent="0.25">
      <c r="A449" s="27"/>
      <c r="B449" s="27"/>
      <c r="C449" s="37"/>
      <c r="D449" s="37"/>
      <c r="E449" s="37"/>
      <c r="F449" s="37"/>
      <c r="G449" s="37"/>
      <c r="H449" s="37"/>
      <c r="I449" s="8"/>
      <c r="J449" s="8"/>
      <c r="K449" s="34"/>
      <c r="L449" s="35"/>
      <c r="M449" s="66"/>
      <c r="N449" s="25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 ht="18" customHeight="1" x14ac:dyDescent="0.25">
      <c r="A450" s="27"/>
      <c r="B450" s="27"/>
      <c r="C450" s="37"/>
      <c r="D450" s="37"/>
      <c r="E450" s="37"/>
      <c r="F450" s="37"/>
      <c r="G450" s="37"/>
      <c r="H450" s="37"/>
      <c r="I450" s="8"/>
      <c r="J450" s="8"/>
      <c r="K450" s="34"/>
      <c r="L450" s="35"/>
      <c r="M450" s="66"/>
      <c r="N450" s="25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 ht="18" customHeight="1" x14ac:dyDescent="0.25">
      <c r="A451" s="27"/>
      <c r="B451" s="27"/>
      <c r="C451" s="37"/>
      <c r="D451" s="37"/>
      <c r="E451" s="37"/>
      <c r="F451" s="37"/>
      <c r="G451" s="37"/>
      <c r="H451" s="37"/>
      <c r="I451" s="8"/>
      <c r="J451" s="8"/>
      <c r="K451" s="34"/>
      <c r="L451" s="35"/>
      <c r="M451" s="66"/>
      <c r="N451" s="25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 ht="18" customHeight="1" x14ac:dyDescent="0.25">
      <c r="A452" s="27"/>
      <c r="B452" s="27"/>
      <c r="C452" s="37"/>
      <c r="D452" s="37"/>
      <c r="E452" s="37"/>
      <c r="F452" s="37"/>
      <c r="G452" s="37"/>
      <c r="H452" s="37"/>
      <c r="I452" s="8"/>
      <c r="J452" s="8"/>
      <c r="K452" s="34"/>
      <c r="L452" s="35"/>
      <c r="M452" s="66"/>
      <c r="N452" s="25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 ht="18" customHeight="1" x14ac:dyDescent="0.25">
      <c r="A453" s="27"/>
      <c r="B453" s="27"/>
      <c r="C453" s="37"/>
      <c r="D453" s="37"/>
      <c r="E453" s="37"/>
      <c r="F453" s="37"/>
      <c r="G453" s="37"/>
      <c r="H453" s="37"/>
      <c r="I453" s="8"/>
      <c r="J453" s="8"/>
      <c r="K453" s="34"/>
      <c r="L453" s="35"/>
      <c r="M453" s="66"/>
      <c r="N453" s="25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 ht="18" customHeight="1" x14ac:dyDescent="0.25">
      <c r="A454" s="27"/>
      <c r="B454" s="27"/>
      <c r="C454" s="37"/>
      <c r="D454" s="37"/>
      <c r="E454" s="37"/>
      <c r="F454" s="37"/>
      <c r="G454" s="37"/>
      <c r="H454" s="37"/>
      <c r="I454" s="8"/>
      <c r="J454" s="8"/>
      <c r="K454" s="34"/>
      <c r="L454" s="35"/>
      <c r="M454" s="66"/>
      <c r="N454" s="25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 ht="18" customHeight="1" x14ac:dyDescent="0.25">
      <c r="A455" s="27"/>
      <c r="B455" s="27"/>
      <c r="C455" s="37"/>
      <c r="D455" s="37"/>
      <c r="E455" s="37"/>
      <c r="F455" s="37"/>
      <c r="G455" s="37"/>
      <c r="H455" s="37"/>
      <c r="I455" s="8"/>
      <c r="J455" s="8"/>
      <c r="K455" s="34"/>
      <c r="L455" s="35"/>
      <c r="M455" s="66"/>
      <c r="N455" s="25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 ht="18" customHeight="1" x14ac:dyDescent="0.25">
      <c r="A456" s="27"/>
      <c r="B456" s="27"/>
      <c r="C456" s="37"/>
      <c r="D456" s="37"/>
      <c r="E456" s="37"/>
      <c r="F456" s="37"/>
      <c r="G456" s="37"/>
      <c r="H456" s="37"/>
      <c r="I456" s="8"/>
      <c r="J456" s="8"/>
      <c r="K456" s="34"/>
      <c r="L456" s="35"/>
      <c r="M456" s="66"/>
      <c r="N456" s="25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 ht="18" customHeight="1" x14ac:dyDescent="0.25">
      <c r="A457" s="27"/>
      <c r="B457" s="27"/>
      <c r="C457" s="37"/>
      <c r="D457" s="37"/>
      <c r="E457" s="37"/>
      <c r="F457" s="37"/>
      <c r="G457" s="37"/>
      <c r="H457" s="37"/>
      <c r="I457" s="8"/>
      <c r="J457" s="8"/>
      <c r="K457" s="34"/>
      <c r="L457" s="35"/>
      <c r="M457" s="66"/>
      <c r="N457" s="25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 ht="18" customHeight="1" x14ac:dyDescent="0.25">
      <c r="A458" s="27"/>
      <c r="B458" s="27"/>
      <c r="C458" s="37"/>
      <c r="D458" s="37"/>
      <c r="E458" s="37"/>
      <c r="F458" s="37"/>
      <c r="G458" s="37"/>
      <c r="H458" s="37"/>
      <c r="I458" s="8"/>
      <c r="J458" s="8"/>
      <c r="K458" s="34"/>
      <c r="L458" s="35"/>
      <c r="M458" s="66"/>
      <c r="N458" s="25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 ht="18" customHeight="1" x14ac:dyDescent="0.25">
      <c r="A459" s="27"/>
      <c r="B459" s="27"/>
      <c r="C459" s="37"/>
      <c r="D459" s="37"/>
      <c r="E459" s="37"/>
      <c r="F459" s="37"/>
      <c r="G459" s="37"/>
      <c r="H459" s="37"/>
      <c r="I459" s="8"/>
      <c r="J459" s="8"/>
      <c r="K459" s="34"/>
      <c r="L459" s="35"/>
      <c r="M459" s="66"/>
      <c r="N459" s="25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 ht="18" customHeight="1" x14ac:dyDescent="0.25">
      <c r="A460" s="27"/>
      <c r="B460" s="27"/>
      <c r="C460" s="37"/>
      <c r="D460" s="37"/>
      <c r="E460" s="37"/>
      <c r="F460" s="37"/>
      <c r="G460" s="37"/>
      <c r="H460" s="37"/>
      <c r="I460" s="8"/>
      <c r="J460" s="8"/>
      <c r="K460" s="34"/>
      <c r="L460" s="35"/>
      <c r="M460" s="66"/>
      <c r="N460" s="25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 ht="18" customHeight="1" x14ac:dyDescent="0.25">
      <c r="A461" s="27"/>
      <c r="B461" s="27"/>
      <c r="C461" s="37"/>
      <c r="D461" s="37"/>
      <c r="E461" s="37"/>
      <c r="F461" s="37"/>
      <c r="G461" s="37"/>
      <c r="H461" s="37"/>
      <c r="I461" s="8"/>
      <c r="J461" s="8"/>
      <c r="K461" s="34"/>
      <c r="L461" s="35"/>
      <c r="M461" s="66"/>
      <c r="N461" s="25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 ht="18" customHeight="1" x14ac:dyDescent="0.25">
      <c r="A462" s="27"/>
      <c r="B462" s="27"/>
      <c r="C462" s="37"/>
      <c r="D462" s="37"/>
      <c r="E462" s="37"/>
      <c r="F462" s="37"/>
      <c r="G462" s="37"/>
      <c r="H462" s="37"/>
      <c r="I462" s="8"/>
      <c r="J462" s="8"/>
      <c r="K462" s="34"/>
      <c r="L462" s="35"/>
      <c r="M462" s="66"/>
      <c r="N462" s="25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 ht="18" customHeight="1" x14ac:dyDescent="0.25">
      <c r="A463" s="27"/>
      <c r="B463" s="27"/>
      <c r="C463" s="37"/>
      <c r="D463" s="37"/>
      <c r="E463" s="37"/>
      <c r="F463" s="37"/>
      <c r="G463" s="37"/>
      <c r="H463" s="37"/>
      <c r="I463" s="8"/>
      <c r="J463" s="8"/>
      <c r="K463" s="34"/>
      <c r="L463" s="35"/>
      <c r="M463" s="66"/>
      <c r="N463" s="25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 ht="18" customHeight="1" x14ac:dyDescent="0.25">
      <c r="A464" s="27"/>
      <c r="B464" s="27"/>
      <c r="C464" s="37"/>
      <c r="D464" s="37"/>
      <c r="E464" s="37"/>
      <c r="F464" s="37"/>
      <c r="G464" s="37"/>
      <c r="H464" s="37"/>
      <c r="I464" s="8"/>
      <c r="J464" s="8"/>
      <c r="K464" s="34"/>
      <c r="L464" s="35"/>
      <c r="M464" s="66"/>
      <c r="N464" s="25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 ht="18" customHeight="1" x14ac:dyDescent="0.25">
      <c r="A465" s="27"/>
      <c r="B465" s="27"/>
      <c r="C465" s="37"/>
      <c r="D465" s="37"/>
      <c r="E465" s="37"/>
      <c r="F465" s="37"/>
      <c r="G465" s="37"/>
      <c r="H465" s="37"/>
      <c r="I465" s="8"/>
      <c r="J465" s="8"/>
      <c r="K465" s="34"/>
      <c r="L465" s="35"/>
      <c r="M465" s="66"/>
      <c r="N465" s="25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 ht="18" customHeight="1" x14ac:dyDescent="0.25">
      <c r="A466" s="27"/>
      <c r="B466" s="27"/>
      <c r="C466" s="37"/>
      <c r="D466" s="37"/>
      <c r="E466" s="37"/>
      <c r="F466" s="37"/>
      <c r="G466" s="37"/>
      <c r="H466" s="37"/>
      <c r="I466" s="8"/>
      <c r="J466" s="8"/>
      <c r="K466" s="34"/>
      <c r="L466" s="35"/>
      <c r="M466" s="66"/>
      <c r="N466" s="25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 ht="18" customHeight="1" x14ac:dyDescent="0.25">
      <c r="A467" s="27"/>
      <c r="B467" s="27"/>
      <c r="C467" s="37"/>
      <c r="D467" s="37"/>
      <c r="E467" s="37"/>
      <c r="F467" s="37"/>
      <c r="G467" s="37"/>
      <c r="H467" s="37"/>
      <c r="I467" s="8"/>
      <c r="J467" s="8"/>
      <c r="K467" s="34"/>
      <c r="L467" s="35"/>
      <c r="M467" s="66"/>
      <c r="N467" s="25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 ht="18" customHeight="1" x14ac:dyDescent="0.25">
      <c r="A468" s="27"/>
      <c r="B468" s="27"/>
      <c r="C468" s="37"/>
      <c r="D468" s="37"/>
      <c r="E468" s="37"/>
      <c r="F468" s="37"/>
      <c r="G468" s="37"/>
      <c r="H468" s="37"/>
      <c r="I468" s="8"/>
      <c r="J468" s="8"/>
      <c r="K468" s="34"/>
      <c r="L468" s="35"/>
      <c r="M468" s="66"/>
      <c r="N468" s="25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 ht="18" customHeight="1" x14ac:dyDescent="0.25">
      <c r="A469" s="27"/>
      <c r="B469" s="27"/>
      <c r="C469" s="37"/>
      <c r="D469" s="37"/>
      <c r="E469" s="37"/>
      <c r="F469" s="37"/>
      <c r="G469" s="37"/>
      <c r="H469" s="37"/>
      <c r="I469" s="8"/>
      <c r="J469" s="8"/>
      <c r="K469" s="34"/>
      <c r="L469" s="35"/>
      <c r="M469" s="66"/>
      <c r="N469" s="25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 ht="18" customHeight="1" x14ac:dyDescent="0.25">
      <c r="A470" s="27"/>
      <c r="B470" s="27"/>
      <c r="C470" s="37"/>
      <c r="D470" s="37"/>
      <c r="E470" s="37"/>
      <c r="F470" s="37"/>
      <c r="G470" s="37"/>
      <c r="H470" s="37"/>
      <c r="I470" s="8"/>
      <c r="J470" s="8"/>
      <c r="K470" s="34"/>
      <c r="L470" s="35"/>
      <c r="M470" s="66"/>
      <c r="N470" s="25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 ht="18" customHeight="1" x14ac:dyDescent="0.25">
      <c r="A471" s="27"/>
      <c r="B471" s="27"/>
      <c r="C471" s="37"/>
      <c r="D471" s="37"/>
      <c r="E471" s="37"/>
      <c r="F471" s="37"/>
      <c r="G471" s="37"/>
      <c r="H471" s="37"/>
      <c r="I471" s="8"/>
      <c r="J471" s="8"/>
      <c r="K471" s="34"/>
      <c r="L471" s="35"/>
      <c r="M471" s="66"/>
      <c r="N471" s="25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 ht="18" customHeight="1" x14ac:dyDescent="0.25">
      <c r="A472" s="27"/>
      <c r="B472" s="27"/>
      <c r="C472" s="37"/>
      <c r="D472" s="37"/>
      <c r="E472" s="37"/>
      <c r="F472" s="37"/>
      <c r="G472" s="37"/>
      <c r="H472" s="37"/>
      <c r="I472" s="8"/>
      <c r="J472" s="8"/>
      <c r="K472" s="34"/>
      <c r="L472" s="35"/>
      <c r="M472" s="66"/>
      <c r="N472" s="25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 ht="18" customHeight="1" x14ac:dyDescent="0.25">
      <c r="A473" s="27"/>
      <c r="B473" s="27"/>
      <c r="C473" s="37"/>
      <c r="D473" s="37"/>
      <c r="E473" s="37"/>
      <c r="F473" s="37"/>
      <c r="G473" s="37"/>
      <c r="H473" s="37"/>
      <c r="I473" s="8"/>
      <c r="J473" s="8"/>
      <c r="K473" s="34"/>
      <c r="L473" s="35"/>
      <c r="M473" s="66"/>
      <c r="N473" s="25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 ht="18" customHeight="1" x14ac:dyDescent="0.25">
      <c r="A474" s="27"/>
      <c r="B474" s="27"/>
      <c r="C474" s="37"/>
      <c r="D474" s="37"/>
      <c r="E474" s="37"/>
      <c r="F474" s="37"/>
      <c r="G474" s="37"/>
      <c r="H474" s="37"/>
      <c r="I474" s="8"/>
      <c r="J474" s="8"/>
      <c r="K474" s="34"/>
      <c r="L474" s="35"/>
      <c r="M474" s="66"/>
      <c r="N474" s="25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 ht="18" customHeight="1" x14ac:dyDescent="0.25">
      <c r="A475" s="27"/>
      <c r="B475" s="27"/>
      <c r="C475" s="37"/>
      <c r="D475" s="37"/>
      <c r="E475" s="37"/>
      <c r="F475" s="37"/>
      <c r="G475" s="37"/>
      <c r="H475" s="37"/>
      <c r="I475" s="8"/>
      <c r="J475" s="8"/>
      <c r="K475" s="34"/>
      <c r="L475" s="35"/>
      <c r="M475" s="66"/>
      <c r="N475" s="25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 ht="18" customHeight="1" x14ac:dyDescent="0.25">
      <c r="A476" s="27"/>
      <c r="B476" s="27"/>
      <c r="C476" s="37"/>
      <c r="D476" s="37"/>
      <c r="E476" s="37"/>
      <c r="F476" s="37"/>
      <c r="G476" s="37"/>
      <c r="H476" s="37"/>
      <c r="I476" s="8"/>
      <c r="J476" s="8"/>
      <c r="K476" s="34"/>
      <c r="L476" s="35"/>
      <c r="M476" s="66"/>
      <c r="N476" s="25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 ht="18" customHeight="1" x14ac:dyDescent="0.25">
      <c r="A477" s="27"/>
      <c r="B477" s="27"/>
      <c r="C477" s="37"/>
      <c r="D477" s="37"/>
      <c r="E477" s="37"/>
      <c r="F477" s="37"/>
      <c r="G477" s="37"/>
      <c r="H477" s="37"/>
      <c r="I477" s="8"/>
      <c r="J477" s="8"/>
      <c r="K477" s="34"/>
      <c r="L477" s="35"/>
      <c r="M477" s="66"/>
      <c r="N477" s="25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 ht="18" customHeight="1" x14ac:dyDescent="0.25">
      <c r="A478" s="27"/>
      <c r="B478" s="27"/>
      <c r="C478" s="37"/>
      <c r="D478" s="37"/>
      <c r="E478" s="37"/>
      <c r="F478" s="37"/>
      <c r="G478" s="37"/>
      <c r="H478" s="37"/>
      <c r="I478" s="8"/>
      <c r="J478" s="8"/>
      <c r="K478" s="34"/>
      <c r="L478" s="35"/>
      <c r="M478" s="66"/>
      <c r="N478" s="25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 ht="18" customHeight="1" x14ac:dyDescent="0.25">
      <c r="A479" s="27"/>
      <c r="B479" s="27"/>
      <c r="C479" s="37"/>
      <c r="D479" s="37"/>
      <c r="E479" s="37"/>
      <c r="F479" s="37"/>
      <c r="G479" s="37"/>
      <c r="H479" s="37"/>
      <c r="I479" s="8"/>
      <c r="J479" s="8"/>
      <c r="K479" s="34"/>
      <c r="L479" s="35"/>
      <c r="M479" s="66"/>
      <c r="N479" s="25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 ht="18" customHeight="1" x14ac:dyDescent="0.25">
      <c r="A480" s="27"/>
      <c r="B480" s="27"/>
      <c r="C480" s="37"/>
      <c r="D480" s="37"/>
      <c r="E480" s="37"/>
      <c r="F480" s="37"/>
      <c r="G480" s="37"/>
      <c r="H480" s="37"/>
      <c r="I480" s="8"/>
      <c r="J480" s="8"/>
      <c r="K480" s="34"/>
      <c r="L480" s="35"/>
      <c r="M480" s="66"/>
      <c r="N480" s="25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 ht="18" customHeight="1" x14ac:dyDescent="0.25">
      <c r="A481" s="27"/>
      <c r="B481" s="27"/>
      <c r="C481" s="37"/>
      <c r="D481" s="37"/>
      <c r="E481" s="37"/>
      <c r="F481" s="37"/>
      <c r="G481" s="37"/>
      <c r="H481" s="37"/>
      <c r="I481" s="8"/>
      <c r="J481" s="8"/>
      <c r="K481" s="34"/>
      <c r="L481" s="35"/>
      <c r="M481" s="66"/>
      <c r="N481" s="25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18" customHeight="1" x14ac:dyDescent="0.25">
      <c r="A482" s="27"/>
      <c r="B482" s="27"/>
      <c r="C482" s="37"/>
      <c r="D482" s="37"/>
      <c r="E482" s="37"/>
      <c r="F482" s="37"/>
      <c r="G482" s="37"/>
      <c r="H482" s="37"/>
      <c r="I482" s="8"/>
      <c r="J482" s="8"/>
      <c r="K482" s="34"/>
      <c r="L482" s="35"/>
      <c r="M482" s="66"/>
      <c r="N482" s="25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18" customHeight="1" x14ac:dyDescent="0.25">
      <c r="A483" s="27"/>
      <c r="B483" s="27"/>
      <c r="C483" s="37"/>
      <c r="D483" s="37"/>
      <c r="E483" s="37"/>
      <c r="F483" s="37"/>
      <c r="G483" s="37"/>
      <c r="H483" s="37"/>
      <c r="I483" s="8"/>
      <c r="J483" s="8"/>
      <c r="K483" s="34"/>
      <c r="L483" s="35"/>
      <c r="M483" s="66"/>
      <c r="N483" s="25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18" customHeight="1" x14ac:dyDescent="0.25">
      <c r="A484" s="27"/>
      <c r="B484" s="27"/>
      <c r="C484" s="37"/>
      <c r="D484" s="37"/>
      <c r="E484" s="37"/>
      <c r="F484" s="37"/>
      <c r="G484" s="37"/>
      <c r="H484" s="37"/>
      <c r="I484" s="8"/>
      <c r="J484" s="8"/>
      <c r="K484" s="34"/>
      <c r="L484" s="35"/>
      <c r="M484" s="66"/>
      <c r="N484" s="25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18" customHeight="1" x14ac:dyDescent="0.25">
      <c r="A485" s="27"/>
      <c r="B485" s="27"/>
      <c r="C485" s="37"/>
      <c r="D485" s="37"/>
      <c r="E485" s="37"/>
      <c r="F485" s="37"/>
      <c r="G485" s="37"/>
      <c r="H485" s="37"/>
      <c r="I485" s="8"/>
      <c r="J485" s="8"/>
      <c r="K485" s="34"/>
      <c r="L485" s="35"/>
      <c r="M485" s="66"/>
      <c r="N485" s="25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18" customHeight="1" x14ac:dyDescent="0.25">
      <c r="A486" s="27"/>
      <c r="B486" s="27"/>
      <c r="C486" s="37"/>
      <c r="D486" s="37"/>
      <c r="E486" s="37"/>
      <c r="F486" s="37"/>
      <c r="G486" s="37"/>
      <c r="H486" s="37"/>
      <c r="I486" s="8"/>
      <c r="J486" s="8"/>
      <c r="K486" s="34"/>
      <c r="L486" s="35"/>
      <c r="M486" s="66"/>
      <c r="N486" s="25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18" customHeight="1" x14ac:dyDescent="0.25">
      <c r="A487" s="27"/>
      <c r="B487" s="27"/>
      <c r="C487" s="37"/>
      <c r="D487" s="37"/>
      <c r="E487" s="37"/>
      <c r="F487" s="37"/>
      <c r="G487" s="37"/>
      <c r="H487" s="37"/>
      <c r="I487" s="8"/>
      <c r="J487" s="8"/>
      <c r="K487" s="34"/>
      <c r="L487" s="35"/>
      <c r="M487" s="66"/>
      <c r="N487" s="25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18" customHeight="1" x14ac:dyDescent="0.25">
      <c r="A488" s="27"/>
      <c r="B488" s="27"/>
      <c r="C488" s="37"/>
      <c r="D488" s="37"/>
      <c r="E488" s="37"/>
      <c r="F488" s="37"/>
      <c r="G488" s="37"/>
      <c r="H488" s="37"/>
      <c r="I488" s="8"/>
      <c r="J488" s="8"/>
      <c r="K488" s="34"/>
      <c r="L488" s="35"/>
      <c r="M488" s="66"/>
      <c r="N488" s="25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18" customHeight="1" x14ac:dyDescent="0.25">
      <c r="A489" s="27"/>
      <c r="B489" s="27"/>
      <c r="C489" s="37"/>
      <c r="D489" s="37"/>
      <c r="E489" s="37"/>
      <c r="F489" s="37"/>
      <c r="G489" s="37"/>
      <c r="H489" s="37"/>
      <c r="I489" s="8"/>
      <c r="J489" s="8"/>
      <c r="K489" s="34"/>
      <c r="L489" s="35"/>
      <c r="M489" s="66"/>
      <c r="N489" s="25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18" customHeight="1" x14ac:dyDescent="0.25">
      <c r="A490" s="27"/>
      <c r="B490" s="27"/>
      <c r="C490" s="74"/>
      <c r="D490" s="37"/>
      <c r="E490" s="37"/>
      <c r="F490" s="37"/>
      <c r="G490" s="37"/>
      <c r="H490" s="37"/>
      <c r="I490" s="8"/>
      <c r="J490" s="8"/>
      <c r="K490" s="34"/>
      <c r="L490" s="35"/>
      <c r="M490" s="66"/>
      <c r="N490" s="25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18" customHeight="1" x14ac:dyDescent="0.25">
      <c r="A491" s="27"/>
      <c r="B491" s="27"/>
      <c r="C491" s="37"/>
      <c r="D491" s="37"/>
      <c r="E491" s="37"/>
      <c r="F491" s="37"/>
      <c r="G491" s="37"/>
      <c r="H491" s="37"/>
      <c r="I491" s="8"/>
      <c r="J491" s="8"/>
      <c r="K491" s="34"/>
      <c r="L491" s="35"/>
      <c r="M491" s="66"/>
      <c r="N491" s="25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18" customHeight="1" x14ac:dyDescent="0.25">
      <c r="A492" s="27"/>
      <c r="B492" s="27"/>
      <c r="C492" s="37"/>
      <c r="D492" s="37"/>
      <c r="E492" s="37"/>
      <c r="F492" s="37"/>
      <c r="G492" s="37"/>
      <c r="H492" s="37"/>
      <c r="I492" s="8"/>
      <c r="J492" s="8"/>
      <c r="K492" s="34"/>
      <c r="L492" s="35"/>
      <c r="M492" s="66"/>
      <c r="N492" s="25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18" customHeight="1" x14ac:dyDescent="0.25">
      <c r="A493" s="27"/>
      <c r="B493" s="27"/>
      <c r="C493" s="37"/>
      <c r="D493" s="37"/>
      <c r="E493" s="37"/>
      <c r="F493" s="37"/>
      <c r="G493" s="37"/>
      <c r="H493" s="37"/>
      <c r="I493" s="8"/>
      <c r="J493" s="8"/>
      <c r="K493" s="34"/>
      <c r="L493" s="35"/>
      <c r="M493" s="66"/>
      <c r="N493" s="25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18" customHeight="1" x14ac:dyDescent="0.25">
      <c r="A494" s="27"/>
      <c r="B494" s="27"/>
      <c r="C494" s="37"/>
      <c r="D494" s="37"/>
      <c r="E494" s="37"/>
      <c r="F494" s="37"/>
      <c r="G494" s="37"/>
      <c r="H494" s="37"/>
      <c r="I494" s="8"/>
      <c r="J494" s="8"/>
      <c r="K494" s="34"/>
      <c r="L494" s="35"/>
      <c r="M494" s="66"/>
      <c r="N494" s="25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18" customHeight="1" x14ac:dyDescent="0.25">
      <c r="A495" s="27"/>
      <c r="B495" s="27"/>
      <c r="C495" s="37"/>
      <c r="D495" s="37"/>
      <c r="E495" s="37"/>
      <c r="F495" s="37"/>
      <c r="G495" s="37"/>
      <c r="H495" s="37"/>
      <c r="I495" s="8"/>
      <c r="J495" s="8"/>
      <c r="K495" s="34"/>
      <c r="L495" s="35"/>
      <c r="M495" s="66"/>
      <c r="N495" s="25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18" customHeight="1" x14ac:dyDescent="0.25">
      <c r="A496" s="27"/>
      <c r="B496" s="27"/>
      <c r="C496" s="37"/>
      <c r="D496" s="37"/>
      <c r="E496" s="37"/>
      <c r="F496" s="37"/>
      <c r="G496" s="37"/>
      <c r="H496" s="37"/>
      <c r="I496" s="8"/>
      <c r="J496" s="8"/>
      <c r="K496" s="34"/>
      <c r="L496" s="35"/>
      <c r="M496" s="66"/>
      <c r="N496" s="25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 ht="18" customHeight="1" x14ac:dyDescent="0.25">
      <c r="A497" s="27"/>
      <c r="B497" s="27"/>
      <c r="C497" s="37"/>
      <c r="D497" s="37"/>
      <c r="E497" s="37"/>
      <c r="F497" s="37"/>
      <c r="G497" s="37"/>
      <c r="H497" s="37"/>
      <c r="I497" s="8"/>
      <c r="J497" s="8"/>
      <c r="K497" s="34"/>
      <c r="L497" s="35"/>
      <c r="M497" s="66"/>
      <c r="N497" s="25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 ht="18" customHeight="1" x14ac:dyDescent="0.25">
      <c r="A498" s="27"/>
      <c r="B498" s="27"/>
      <c r="C498" s="37"/>
      <c r="D498" s="37"/>
      <c r="E498" s="37"/>
      <c r="F498" s="37"/>
      <c r="G498" s="37"/>
      <c r="H498" s="37"/>
      <c r="I498" s="8"/>
      <c r="J498" s="8"/>
      <c r="K498" s="34"/>
      <c r="L498" s="35"/>
      <c r="M498" s="66"/>
      <c r="N498" s="25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 ht="18" customHeight="1" x14ac:dyDescent="0.25">
      <c r="A499" s="27"/>
      <c r="B499" s="27"/>
      <c r="C499" s="37"/>
      <c r="D499" s="37"/>
      <c r="E499" s="37"/>
      <c r="F499" s="37"/>
      <c r="G499" s="37"/>
      <c r="H499" s="37"/>
      <c r="I499" s="8"/>
      <c r="J499" s="8"/>
      <c r="K499" s="34"/>
      <c r="L499" s="35"/>
      <c r="M499" s="66"/>
      <c r="N499" s="25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 ht="18" customHeight="1" x14ac:dyDescent="0.25">
      <c r="A500" s="27"/>
      <c r="B500" s="27"/>
      <c r="C500" s="37"/>
      <c r="D500" s="37"/>
      <c r="E500" s="37"/>
      <c r="F500" s="37"/>
      <c r="G500" s="37"/>
      <c r="H500" s="37"/>
      <c r="I500" s="8"/>
      <c r="J500" s="8"/>
      <c r="K500" s="34"/>
      <c r="L500" s="35"/>
      <c r="M500" s="66"/>
      <c r="N500" s="25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 ht="18" customHeight="1" x14ac:dyDescent="0.25">
      <c r="A501" s="27"/>
      <c r="B501" s="27"/>
      <c r="C501" s="37"/>
      <c r="D501" s="37"/>
      <c r="E501" s="37"/>
      <c r="F501" s="37"/>
      <c r="G501" s="37"/>
      <c r="H501" s="37"/>
      <c r="I501" s="8"/>
      <c r="J501" s="8"/>
      <c r="K501" s="34"/>
      <c r="L501" s="35"/>
      <c r="M501" s="66"/>
      <c r="N501" s="25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 ht="18" customHeight="1" x14ac:dyDescent="0.25">
      <c r="A502" s="27"/>
      <c r="B502" s="27"/>
      <c r="C502" s="37"/>
      <c r="D502" s="37"/>
      <c r="E502" s="37"/>
      <c r="F502" s="37"/>
      <c r="G502" s="37"/>
      <c r="H502" s="37"/>
      <c r="I502" s="8"/>
      <c r="J502" s="8"/>
      <c r="K502" s="34"/>
      <c r="L502" s="35"/>
      <c r="M502" s="66"/>
      <c r="N502" s="25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 ht="18" customHeight="1" x14ac:dyDescent="0.25">
      <c r="A503" s="27"/>
      <c r="B503" s="27"/>
      <c r="C503" s="37"/>
      <c r="D503" s="37"/>
      <c r="E503" s="37"/>
      <c r="F503" s="37"/>
      <c r="G503" s="37"/>
      <c r="H503" s="37"/>
      <c r="I503" s="8"/>
      <c r="J503" s="8"/>
      <c r="K503" s="34"/>
      <c r="L503" s="35"/>
      <c r="M503" s="66"/>
      <c r="N503" s="25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 ht="18" customHeight="1" x14ac:dyDescent="0.25">
      <c r="A504" s="27"/>
      <c r="B504" s="27"/>
      <c r="C504" s="37"/>
      <c r="D504" s="37"/>
      <c r="E504" s="37"/>
      <c r="F504" s="37"/>
      <c r="G504" s="37"/>
      <c r="H504" s="37"/>
      <c r="I504" s="8"/>
      <c r="J504" s="8"/>
      <c r="K504" s="34"/>
      <c r="L504" s="35"/>
      <c r="M504" s="66"/>
      <c r="N504" s="25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 ht="18" customHeight="1" x14ac:dyDescent="0.25">
      <c r="A505" s="27"/>
      <c r="B505" s="27"/>
      <c r="C505" s="37"/>
      <c r="D505" s="37"/>
      <c r="E505" s="37"/>
      <c r="F505" s="37"/>
      <c r="G505" s="37"/>
      <c r="H505" s="37"/>
      <c r="I505" s="8"/>
      <c r="J505" s="8"/>
      <c r="K505" s="34"/>
      <c r="L505" s="35"/>
      <c r="M505" s="66"/>
      <c r="N505" s="25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 ht="18" customHeight="1" x14ac:dyDescent="0.25">
      <c r="A506" s="27"/>
      <c r="B506" s="27"/>
      <c r="C506" s="37"/>
      <c r="D506" s="37"/>
      <c r="E506" s="37"/>
      <c r="F506" s="37"/>
      <c r="G506" s="37"/>
      <c r="H506" s="37"/>
      <c r="I506" s="8"/>
      <c r="J506" s="8"/>
      <c r="K506" s="34"/>
      <c r="L506" s="35"/>
      <c r="M506" s="66"/>
      <c r="N506" s="25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 ht="18" customHeight="1" x14ac:dyDescent="0.25">
      <c r="A507" s="27"/>
      <c r="B507" s="27"/>
      <c r="C507" s="37"/>
      <c r="D507" s="37"/>
      <c r="E507" s="37"/>
      <c r="F507" s="37"/>
      <c r="G507" s="37"/>
      <c r="H507" s="37"/>
      <c r="I507" s="8"/>
      <c r="J507" s="8"/>
      <c r="K507" s="34"/>
      <c r="L507" s="35"/>
      <c r="M507" s="66"/>
      <c r="N507" s="25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 ht="18" customHeight="1" x14ac:dyDescent="0.25">
      <c r="A508" s="27"/>
      <c r="B508" s="27"/>
      <c r="C508" s="37"/>
      <c r="D508" s="37"/>
      <c r="E508" s="37"/>
      <c r="F508" s="37"/>
      <c r="G508" s="37"/>
      <c r="H508" s="37"/>
      <c r="I508" s="8"/>
      <c r="J508" s="8"/>
      <c r="K508" s="34"/>
      <c r="L508" s="35"/>
      <c r="M508" s="66"/>
      <c r="N508" s="25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 ht="18" customHeight="1" x14ac:dyDescent="0.25">
      <c r="A509" s="27"/>
      <c r="B509" s="27"/>
      <c r="C509" s="37"/>
      <c r="D509" s="37"/>
      <c r="E509" s="37"/>
      <c r="F509" s="37"/>
      <c r="G509" s="37"/>
      <c r="H509" s="37"/>
      <c r="I509" s="8"/>
      <c r="J509" s="8"/>
      <c r="K509" s="34"/>
      <c r="L509" s="35"/>
      <c r="M509" s="66"/>
      <c r="N509" s="25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 ht="18" customHeight="1" x14ac:dyDescent="0.25">
      <c r="A510" s="27"/>
      <c r="B510" s="27"/>
      <c r="C510" s="37"/>
      <c r="D510" s="37"/>
      <c r="E510" s="37"/>
      <c r="F510" s="37"/>
      <c r="G510" s="37"/>
      <c r="H510" s="37"/>
      <c r="I510" s="8"/>
      <c r="J510" s="8"/>
      <c r="K510" s="34"/>
      <c r="L510" s="35"/>
      <c r="M510" s="66"/>
      <c r="N510" s="25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 ht="18" customHeight="1" x14ac:dyDescent="0.25">
      <c r="A511" s="27"/>
      <c r="B511" s="27"/>
      <c r="C511" s="37"/>
      <c r="D511" s="37"/>
      <c r="E511" s="37"/>
      <c r="F511" s="37"/>
      <c r="G511" s="37"/>
      <c r="H511" s="37"/>
      <c r="I511" s="8"/>
      <c r="J511" s="8"/>
      <c r="K511" s="34"/>
      <c r="L511" s="35"/>
      <c r="M511" s="66"/>
      <c r="N511" s="25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 ht="18" customHeight="1" x14ac:dyDescent="0.25">
      <c r="A512" s="27"/>
      <c r="B512" s="27"/>
      <c r="C512" s="37"/>
      <c r="D512" s="37"/>
      <c r="E512" s="37"/>
      <c r="F512" s="37"/>
      <c r="G512" s="37"/>
      <c r="H512" s="37"/>
      <c r="I512" s="8"/>
      <c r="J512" s="8"/>
      <c r="K512" s="34"/>
      <c r="L512" s="35"/>
      <c r="M512" s="66"/>
      <c r="N512" s="25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18" customHeight="1" x14ac:dyDescent="0.25">
      <c r="A513" s="27"/>
      <c r="B513" s="27"/>
      <c r="C513" s="37"/>
      <c r="D513" s="37"/>
      <c r="E513" s="37"/>
      <c r="F513" s="37"/>
      <c r="G513" s="37"/>
      <c r="H513" s="37"/>
      <c r="I513" s="8"/>
      <c r="J513" s="8"/>
      <c r="K513" s="34"/>
      <c r="L513" s="35"/>
      <c r="M513" s="66"/>
      <c r="N513" s="25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 ht="18" customHeight="1" x14ac:dyDescent="0.25">
      <c r="A514" s="27"/>
      <c r="B514" s="27"/>
      <c r="C514" s="37"/>
      <c r="D514" s="37"/>
      <c r="E514" s="37"/>
      <c r="F514" s="37"/>
      <c r="G514" s="37"/>
      <c r="H514" s="37"/>
      <c r="I514" s="8"/>
      <c r="J514" s="8"/>
      <c r="K514" s="34"/>
      <c r="L514" s="35"/>
      <c r="M514" s="66"/>
      <c r="N514" s="25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 ht="18" customHeight="1" x14ac:dyDescent="0.25">
      <c r="A515" s="27"/>
      <c r="B515" s="27"/>
      <c r="C515" s="37"/>
      <c r="D515" s="37"/>
      <c r="E515" s="37"/>
      <c r="F515" s="37"/>
      <c r="G515" s="37"/>
      <c r="H515" s="37"/>
      <c r="I515" s="8"/>
      <c r="J515" s="8"/>
      <c r="K515" s="34"/>
      <c r="L515" s="35"/>
      <c r="M515" s="66"/>
      <c r="N515" s="25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 ht="18" customHeight="1" x14ac:dyDescent="0.25">
      <c r="A516" s="27"/>
      <c r="B516" s="27"/>
      <c r="C516" s="37"/>
      <c r="D516" s="37"/>
      <c r="E516" s="37"/>
      <c r="F516" s="37"/>
      <c r="G516" s="37"/>
      <c r="H516" s="37"/>
      <c r="I516" s="8"/>
      <c r="J516" s="8"/>
      <c r="K516" s="34"/>
      <c r="L516" s="35"/>
      <c r="M516" s="66"/>
      <c r="N516" s="25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 ht="18" customHeight="1" x14ac:dyDescent="0.25">
      <c r="A517" s="27"/>
      <c r="B517" s="27"/>
      <c r="C517" s="37"/>
      <c r="D517" s="37"/>
      <c r="E517" s="37"/>
      <c r="F517" s="37"/>
      <c r="G517" s="37"/>
      <c r="H517" s="37"/>
      <c r="I517" s="8"/>
      <c r="J517" s="8"/>
      <c r="K517" s="34"/>
      <c r="L517" s="35"/>
      <c r="M517" s="66"/>
      <c r="N517" s="25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 ht="18" customHeight="1" x14ac:dyDescent="0.25">
      <c r="A518" s="27"/>
      <c r="B518" s="27"/>
      <c r="C518" s="37"/>
      <c r="D518" s="37"/>
      <c r="E518" s="37"/>
      <c r="F518" s="37"/>
      <c r="G518" s="37"/>
      <c r="H518" s="37"/>
      <c r="I518" s="8"/>
      <c r="J518" s="8"/>
      <c r="K518" s="34"/>
      <c r="L518" s="35"/>
      <c r="M518" s="66"/>
      <c r="N518" s="25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 ht="18" customHeight="1" x14ac:dyDescent="0.25">
      <c r="A519" s="27"/>
      <c r="B519" s="27"/>
      <c r="C519" s="37"/>
      <c r="D519" s="37"/>
      <c r="E519" s="37"/>
      <c r="F519" s="37"/>
      <c r="G519" s="37"/>
      <c r="H519" s="37"/>
      <c r="I519" s="8"/>
      <c r="J519" s="8"/>
      <c r="K519" s="34"/>
      <c r="L519" s="35"/>
      <c r="M519" s="66"/>
      <c r="N519" s="25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 ht="18" customHeight="1" x14ac:dyDescent="0.25">
      <c r="A520" s="27"/>
      <c r="B520" s="27"/>
      <c r="C520" s="37"/>
      <c r="D520" s="37"/>
      <c r="E520" s="37"/>
      <c r="F520" s="37"/>
      <c r="G520" s="37"/>
      <c r="H520" s="37"/>
      <c r="I520" s="8"/>
      <c r="J520" s="8"/>
      <c r="K520" s="34"/>
      <c r="L520" s="35"/>
      <c r="M520" s="66"/>
      <c r="N520" s="25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 ht="18" customHeight="1" x14ac:dyDescent="0.25">
      <c r="A521" s="27"/>
      <c r="B521" s="27"/>
      <c r="C521" s="37"/>
      <c r="D521" s="37"/>
      <c r="E521" s="37"/>
      <c r="F521" s="37"/>
      <c r="G521" s="37"/>
      <c r="H521" s="37"/>
      <c r="I521" s="8"/>
      <c r="J521" s="8"/>
      <c r="K521" s="34"/>
      <c r="L521" s="35"/>
      <c r="M521" s="66"/>
      <c r="N521" s="25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 ht="18" customHeight="1" x14ac:dyDescent="0.25">
      <c r="A522" s="27"/>
      <c r="B522" s="27"/>
      <c r="C522" s="37"/>
      <c r="D522" s="37"/>
      <c r="E522" s="37"/>
      <c r="F522" s="37"/>
      <c r="G522" s="37"/>
      <c r="H522" s="37"/>
      <c r="I522" s="8"/>
      <c r="J522" s="8"/>
      <c r="K522" s="34"/>
      <c r="L522" s="35"/>
      <c r="M522" s="66"/>
      <c r="N522" s="25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 ht="18" customHeight="1" x14ac:dyDescent="0.25">
      <c r="A523" s="27"/>
      <c r="B523" s="27"/>
      <c r="C523" s="37"/>
      <c r="D523" s="37"/>
      <c r="E523" s="37"/>
      <c r="F523" s="37"/>
      <c r="G523" s="37"/>
      <c r="H523" s="37"/>
      <c r="I523" s="8"/>
      <c r="J523" s="8"/>
      <c r="K523" s="34"/>
      <c r="L523" s="35"/>
      <c r="M523" s="66"/>
      <c r="N523" s="25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18" customHeight="1" x14ac:dyDescent="0.25">
      <c r="A524" s="27"/>
      <c r="B524" s="27"/>
      <c r="C524" s="37"/>
      <c r="D524" s="37"/>
      <c r="E524" s="37"/>
      <c r="F524" s="37"/>
      <c r="G524" s="37"/>
      <c r="H524" s="37"/>
      <c r="I524" s="8"/>
      <c r="J524" s="8"/>
      <c r="K524" s="34"/>
      <c r="L524" s="35"/>
      <c r="M524" s="66"/>
      <c r="N524" s="25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 ht="18" customHeight="1" x14ac:dyDescent="0.25">
      <c r="A525" s="27"/>
      <c r="B525" s="27"/>
      <c r="C525" s="37"/>
      <c r="D525" s="37"/>
      <c r="E525" s="37"/>
      <c r="F525" s="37"/>
      <c r="G525" s="37"/>
      <c r="H525" s="37"/>
      <c r="I525" s="8"/>
      <c r="J525" s="8"/>
      <c r="K525" s="34"/>
      <c r="L525" s="35"/>
      <c r="M525" s="66"/>
      <c r="N525" s="25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 ht="18" customHeight="1" x14ac:dyDescent="0.25">
      <c r="A526" s="27"/>
      <c r="B526" s="27"/>
      <c r="C526" s="37"/>
      <c r="D526" s="37"/>
      <c r="E526" s="37"/>
      <c r="F526" s="37"/>
      <c r="G526" s="37"/>
      <c r="H526" s="37"/>
      <c r="I526" s="8"/>
      <c r="J526" s="8"/>
      <c r="K526" s="34"/>
      <c r="L526" s="35"/>
      <c r="M526" s="66"/>
      <c r="N526" s="25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 ht="18" customHeight="1" x14ac:dyDescent="0.25">
      <c r="A527" s="27"/>
      <c r="B527" s="27"/>
      <c r="C527" s="37"/>
      <c r="D527" s="37"/>
      <c r="E527" s="37"/>
      <c r="F527" s="37"/>
      <c r="G527" s="37"/>
      <c r="H527" s="37"/>
      <c r="I527" s="8"/>
      <c r="J527" s="8"/>
      <c r="K527" s="34"/>
      <c r="L527" s="35"/>
      <c r="M527" s="66"/>
      <c r="N527" s="25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 ht="18" customHeight="1" x14ac:dyDescent="0.25">
      <c r="A528" s="27"/>
      <c r="B528" s="27"/>
      <c r="C528" s="37"/>
      <c r="D528" s="37"/>
      <c r="E528" s="37"/>
      <c r="F528" s="37"/>
      <c r="G528" s="37"/>
      <c r="H528" s="37"/>
      <c r="I528" s="8"/>
      <c r="J528" s="8"/>
      <c r="K528" s="34"/>
      <c r="L528" s="35"/>
      <c r="M528" s="66"/>
      <c r="N528" s="25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 ht="18" customHeight="1" x14ac:dyDescent="0.25">
      <c r="A529" s="27"/>
      <c r="B529" s="27"/>
      <c r="C529" s="37"/>
      <c r="D529" s="37"/>
      <c r="E529" s="37"/>
      <c r="F529" s="37"/>
      <c r="G529" s="37"/>
      <c r="H529" s="37"/>
      <c r="I529" s="8"/>
      <c r="J529" s="8"/>
      <c r="K529" s="34"/>
      <c r="L529" s="35"/>
      <c r="M529" s="66"/>
      <c r="N529" s="25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 ht="18" customHeight="1" x14ac:dyDescent="0.25">
      <c r="A530" s="27"/>
      <c r="B530" s="27"/>
      <c r="C530" s="37"/>
      <c r="D530" s="37"/>
      <c r="E530" s="37"/>
      <c r="F530" s="37"/>
      <c r="G530" s="37"/>
      <c r="H530" s="37"/>
      <c r="I530" s="8"/>
      <c r="J530" s="8"/>
      <c r="K530" s="34"/>
      <c r="L530" s="35"/>
      <c r="M530" s="66"/>
      <c r="N530" s="25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 ht="18" customHeight="1" x14ac:dyDescent="0.25">
      <c r="A531" s="27"/>
      <c r="B531" s="27"/>
      <c r="C531" s="37"/>
      <c r="D531" s="37"/>
      <c r="E531" s="37"/>
      <c r="F531" s="37"/>
      <c r="G531" s="37"/>
      <c r="H531" s="37"/>
      <c r="I531" s="8"/>
      <c r="J531" s="8"/>
      <c r="K531" s="34"/>
      <c r="L531" s="35"/>
      <c r="M531" s="66"/>
      <c r="N531" s="25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 ht="18" customHeight="1" x14ac:dyDescent="0.25">
      <c r="A532" s="27"/>
      <c r="B532" s="27"/>
      <c r="C532" s="37"/>
      <c r="D532" s="37"/>
      <c r="E532" s="37"/>
      <c r="F532" s="37"/>
      <c r="G532" s="37"/>
      <c r="H532" s="37"/>
      <c r="I532" s="8"/>
      <c r="J532" s="8"/>
      <c r="K532" s="34"/>
      <c r="L532" s="35"/>
      <c r="M532" s="66"/>
      <c r="N532" s="25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 ht="18" customHeight="1" x14ac:dyDescent="0.25">
      <c r="A533" s="27"/>
      <c r="B533" s="27"/>
      <c r="C533" s="37"/>
      <c r="D533" s="37"/>
      <c r="E533" s="37"/>
      <c r="F533" s="37"/>
      <c r="G533" s="37"/>
      <c r="H533" s="37"/>
      <c r="I533" s="8"/>
      <c r="J533" s="8"/>
      <c r="K533" s="34"/>
      <c r="L533" s="35"/>
      <c r="M533" s="66"/>
      <c r="N533" s="25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 ht="18" customHeight="1" x14ac:dyDescent="0.25">
      <c r="A534" s="27"/>
      <c r="B534" s="27"/>
      <c r="C534" s="37"/>
      <c r="D534" s="37"/>
      <c r="E534" s="37"/>
      <c r="F534" s="37"/>
      <c r="G534" s="37"/>
      <c r="H534" s="37"/>
      <c r="I534" s="8"/>
      <c r="J534" s="8"/>
      <c r="K534" s="34"/>
      <c r="L534" s="35"/>
      <c r="M534" s="66"/>
      <c r="N534" s="25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 ht="18" customHeight="1" x14ac:dyDescent="0.25">
      <c r="A535" s="27"/>
      <c r="B535" s="27"/>
      <c r="C535" s="37"/>
      <c r="D535" s="37"/>
      <c r="E535" s="37"/>
      <c r="F535" s="37"/>
      <c r="G535" s="37"/>
      <c r="H535" s="37"/>
      <c r="I535" s="8"/>
      <c r="J535" s="8"/>
      <c r="K535" s="34"/>
      <c r="L535" s="35"/>
      <c r="M535" s="66"/>
      <c r="N535" s="25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 ht="18" customHeight="1" x14ac:dyDescent="0.25">
      <c r="A536" s="27"/>
      <c r="B536" s="27"/>
      <c r="C536" s="37"/>
      <c r="D536" s="37"/>
      <c r="E536" s="37"/>
      <c r="F536" s="37"/>
      <c r="G536" s="37"/>
      <c r="H536" s="37"/>
      <c r="I536" s="8"/>
      <c r="J536" s="8"/>
      <c r="K536" s="34"/>
      <c r="L536" s="35"/>
      <c r="M536" s="66"/>
      <c r="N536" s="25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 ht="18" customHeight="1" x14ac:dyDescent="0.25">
      <c r="A537" s="27"/>
      <c r="B537" s="27"/>
      <c r="C537" s="37"/>
      <c r="D537" s="37"/>
      <c r="E537" s="37"/>
      <c r="F537" s="37"/>
      <c r="G537" s="37"/>
      <c r="H537" s="37"/>
      <c r="I537" s="8"/>
      <c r="J537" s="8"/>
      <c r="K537" s="34"/>
      <c r="L537" s="35"/>
      <c r="M537" s="66"/>
      <c r="N537" s="25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 ht="18" customHeight="1" x14ac:dyDescent="0.25">
      <c r="A538" s="27"/>
      <c r="B538" s="27"/>
      <c r="C538" s="37"/>
      <c r="D538" s="37"/>
      <c r="E538" s="37"/>
      <c r="F538" s="37"/>
      <c r="G538" s="37"/>
      <c r="H538" s="37"/>
      <c r="I538" s="8"/>
      <c r="J538" s="8"/>
      <c r="K538" s="34"/>
      <c r="L538" s="35"/>
      <c r="M538" s="66"/>
      <c r="N538" s="25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 ht="18" customHeight="1" x14ac:dyDescent="0.25">
      <c r="A539" s="27"/>
      <c r="B539" s="27"/>
      <c r="C539" s="37"/>
      <c r="D539" s="37"/>
      <c r="E539" s="37"/>
      <c r="F539" s="37"/>
      <c r="G539" s="37"/>
      <c r="H539" s="37"/>
      <c r="I539" s="8"/>
      <c r="J539" s="8"/>
      <c r="K539" s="34"/>
      <c r="L539" s="35"/>
      <c r="M539" s="66"/>
      <c r="N539" s="25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18" customHeight="1" x14ac:dyDescent="0.25">
      <c r="A540" s="27"/>
      <c r="B540" s="27"/>
      <c r="C540" s="37"/>
      <c r="D540" s="37"/>
      <c r="E540" s="37"/>
      <c r="F540" s="37"/>
      <c r="G540" s="37"/>
      <c r="H540" s="37"/>
      <c r="I540" s="8"/>
      <c r="J540" s="8"/>
      <c r="K540" s="34"/>
      <c r="L540" s="35"/>
      <c r="M540" s="66"/>
      <c r="N540" s="25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 ht="18" customHeight="1" x14ac:dyDescent="0.25">
      <c r="A541" s="27"/>
      <c r="B541" s="27"/>
      <c r="C541" s="37"/>
      <c r="D541" s="37"/>
      <c r="E541" s="37"/>
      <c r="F541" s="37"/>
      <c r="G541" s="37"/>
      <c r="H541" s="37"/>
      <c r="I541" s="8"/>
      <c r="J541" s="8"/>
      <c r="K541" s="34"/>
      <c r="L541" s="35"/>
      <c r="M541" s="66"/>
      <c r="N541" s="25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 ht="18" customHeight="1" x14ac:dyDescent="0.25">
      <c r="A542" s="27"/>
      <c r="B542" s="27"/>
      <c r="C542" s="37"/>
      <c r="D542" s="37"/>
      <c r="E542" s="37"/>
      <c r="F542" s="37"/>
      <c r="G542" s="37"/>
      <c r="H542" s="37"/>
      <c r="I542" s="8"/>
      <c r="J542" s="8"/>
      <c r="K542" s="34"/>
      <c r="L542" s="35"/>
      <c r="M542" s="66"/>
      <c r="N542" s="25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 ht="18" customHeight="1" x14ac:dyDescent="0.25">
      <c r="A543" s="27"/>
      <c r="B543" s="27"/>
      <c r="C543" s="37"/>
      <c r="D543" s="37"/>
      <c r="E543" s="37"/>
      <c r="F543" s="37"/>
      <c r="G543" s="37"/>
      <c r="H543" s="37"/>
      <c r="I543" s="8"/>
      <c r="J543" s="8"/>
      <c r="K543" s="34"/>
      <c r="L543" s="35"/>
      <c r="M543" s="66"/>
      <c r="N543" s="25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18" customHeight="1" x14ac:dyDescent="0.25">
      <c r="A544" s="27"/>
      <c r="B544" s="27"/>
      <c r="C544" s="37"/>
      <c r="D544" s="37"/>
      <c r="E544" s="37"/>
      <c r="F544" s="37"/>
      <c r="G544" s="37"/>
      <c r="H544" s="37"/>
      <c r="I544" s="8"/>
      <c r="J544" s="8"/>
      <c r="K544" s="34"/>
      <c r="L544" s="35"/>
      <c r="M544" s="66"/>
      <c r="N544" s="25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 ht="18" customHeight="1" x14ac:dyDescent="0.25">
      <c r="A545" s="27"/>
      <c r="B545" s="27"/>
      <c r="C545" s="37"/>
      <c r="D545" s="37"/>
      <c r="E545" s="37"/>
      <c r="F545" s="37"/>
      <c r="G545" s="37"/>
      <c r="H545" s="37"/>
      <c r="I545" s="8"/>
      <c r="J545" s="8"/>
      <c r="K545" s="34"/>
      <c r="L545" s="35"/>
      <c r="M545" s="66"/>
      <c r="N545" s="25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 ht="18" customHeight="1" x14ac:dyDescent="0.25">
      <c r="A546" s="27"/>
      <c r="B546" s="27"/>
      <c r="C546" s="37"/>
      <c r="D546" s="37"/>
      <c r="E546" s="37"/>
      <c r="F546" s="37"/>
      <c r="G546" s="37"/>
      <c r="H546" s="37"/>
      <c r="I546" s="8"/>
      <c r="J546" s="8"/>
      <c r="K546" s="34"/>
      <c r="L546" s="35"/>
      <c r="M546" s="66"/>
      <c r="N546" s="25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 ht="18" customHeight="1" x14ac:dyDescent="0.25">
      <c r="A547" s="27"/>
      <c r="B547" s="27"/>
      <c r="C547" s="37"/>
      <c r="D547" s="37"/>
      <c r="E547" s="37"/>
      <c r="F547" s="37"/>
      <c r="G547" s="37"/>
      <c r="H547" s="37"/>
      <c r="I547" s="8"/>
      <c r="J547" s="8"/>
      <c r="K547" s="34"/>
      <c r="L547" s="35"/>
      <c r="M547" s="66"/>
      <c r="N547" s="25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 ht="18" customHeight="1" x14ac:dyDescent="0.25">
      <c r="A548" s="27"/>
      <c r="B548" s="27"/>
      <c r="C548" s="37"/>
      <c r="D548" s="37"/>
      <c r="E548" s="37"/>
      <c r="F548" s="37"/>
      <c r="G548" s="37"/>
      <c r="H548" s="37"/>
      <c r="I548" s="8"/>
      <c r="J548" s="8"/>
      <c r="K548" s="34"/>
      <c r="L548" s="35"/>
      <c r="M548" s="66"/>
      <c r="N548" s="25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 ht="18" customHeight="1" x14ac:dyDescent="0.25">
      <c r="A549" s="27"/>
      <c r="B549" s="27"/>
      <c r="C549" s="37"/>
      <c r="D549" s="37"/>
      <c r="E549" s="37"/>
      <c r="F549" s="37"/>
      <c r="G549" s="37"/>
      <c r="H549" s="37"/>
      <c r="I549" s="8"/>
      <c r="J549" s="8"/>
      <c r="K549" s="34"/>
      <c r="L549" s="35"/>
      <c r="M549" s="66"/>
      <c r="N549" s="25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 ht="18" customHeight="1" x14ac:dyDescent="0.25">
      <c r="A550" s="27"/>
      <c r="B550" s="27"/>
      <c r="C550" s="37"/>
      <c r="D550" s="37"/>
      <c r="E550" s="37"/>
      <c r="F550" s="37"/>
      <c r="G550" s="37"/>
      <c r="H550" s="37"/>
      <c r="I550" s="8"/>
      <c r="J550" s="8"/>
      <c r="K550" s="34"/>
      <c r="L550" s="35"/>
      <c r="M550" s="66"/>
      <c r="N550" s="25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 ht="18" customHeight="1" x14ac:dyDescent="0.25">
      <c r="A551" s="27"/>
      <c r="B551" s="27"/>
      <c r="C551" s="37"/>
      <c r="D551" s="37"/>
      <c r="E551" s="37"/>
      <c r="F551" s="37"/>
      <c r="G551" s="37"/>
      <c r="H551" s="37"/>
      <c r="I551" s="8"/>
      <c r="J551" s="8"/>
      <c r="K551" s="34"/>
      <c r="L551" s="35"/>
      <c r="M551" s="66"/>
      <c r="N551" s="25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 ht="18" customHeight="1" x14ac:dyDescent="0.25">
      <c r="A552" s="27"/>
      <c r="B552" s="27"/>
      <c r="C552" s="37"/>
      <c r="D552" s="37"/>
      <c r="E552" s="37"/>
      <c r="F552" s="37"/>
      <c r="G552" s="37"/>
      <c r="H552" s="37"/>
      <c r="I552" s="8"/>
      <c r="J552" s="8"/>
      <c r="K552" s="34"/>
      <c r="L552" s="35"/>
      <c r="M552" s="66"/>
      <c r="N552" s="25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 ht="18" customHeight="1" x14ac:dyDescent="0.25">
      <c r="A553" s="27"/>
      <c r="B553" s="27"/>
      <c r="C553" s="37"/>
      <c r="D553" s="37"/>
      <c r="E553" s="37"/>
      <c r="F553" s="37"/>
      <c r="G553" s="37"/>
      <c r="H553" s="37"/>
      <c r="I553" s="8"/>
      <c r="J553" s="8"/>
      <c r="K553" s="34"/>
      <c r="L553" s="35"/>
      <c r="M553" s="66"/>
      <c r="N553" s="25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 ht="18" customHeight="1" x14ac:dyDescent="0.25">
      <c r="A554" s="27"/>
      <c r="B554" s="27"/>
      <c r="C554" s="37"/>
      <c r="D554" s="37"/>
      <c r="E554" s="37"/>
      <c r="F554" s="37"/>
      <c r="G554" s="37"/>
      <c r="H554" s="37"/>
      <c r="I554" s="8"/>
      <c r="J554" s="8"/>
      <c r="K554" s="34"/>
      <c r="L554" s="35"/>
      <c r="M554" s="66"/>
      <c r="N554" s="25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 ht="18" customHeight="1" x14ac:dyDescent="0.25">
      <c r="A555" s="27"/>
      <c r="B555" s="27"/>
      <c r="C555" s="37"/>
      <c r="D555" s="37"/>
      <c r="E555" s="37"/>
      <c r="F555" s="37"/>
      <c r="G555" s="37"/>
      <c r="H555" s="37"/>
      <c r="I555" s="8"/>
      <c r="J555" s="8"/>
      <c r="K555" s="34"/>
      <c r="L555" s="35"/>
      <c r="M555" s="66"/>
      <c r="N555" s="25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 ht="18" customHeight="1" x14ac:dyDescent="0.25">
      <c r="A556" s="27"/>
      <c r="B556" s="27"/>
      <c r="C556" s="37"/>
      <c r="D556" s="37"/>
      <c r="E556" s="37"/>
      <c r="F556" s="37"/>
      <c r="G556" s="37"/>
      <c r="H556" s="37"/>
      <c r="I556" s="8"/>
      <c r="J556" s="8"/>
      <c r="K556" s="34"/>
      <c r="L556" s="35"/>
      <c r="M556" s="66"/>
      <c r="N556" s="25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 ht="18" customHeight="1" x14ac:dyDescent="0.25">
      <c r="A557" s="27"/>
      <c r="B557" s="27"/>
      <c r="C557" s="37"/>
      <c r="D557" s="37"/>
      <c r="E557" s="37"/>
      <c r="F557" s="37"/>
      <c r="G557" s="37"/>
      <c r="H557" s="37"/>
      <c r="I557" s="8"/>
      <c r="J557" s="8"/>
      <c r="K557" s="34"/>
      <c r="L557" s="35"/>
      <c r="M557" s="66"/>
      <c r="N557" s="25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18" customHeight="1" x14ac:dyDescent="0.25">
      <c r="A558" s="27"/>
      <c r="B558" s="27"/>
      <c r="C558" s="37"/>
      <c r="D558" s="37"/>
      <c r="E558" s="37"/>
      <c r="F558" s="37"/>
      <c r="G558" s="37"/>
      <c r="H558" s="37"/>
      <c r="I558" s="8"/>
      <c r="J558" s="8"/>
      <c r="K558" s="34"/>
      <c r="L558" s="35"/>
      <c r="M558" s="66"/>
      <c r="N558" s="25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 ht="18" customHeight="1" x14ac:dyDescent="0.25">
      <c r="A559" s="27"/>
      <c r="B559" s="27"/>
      <c r="C559" s="37"/>
      <c r="D559" s="37"/>
      <c r="E559" s="37"/>
      <c r="F559" s="37"/>
      <c r="G559" s="37"/>
      <c r="H559" s="37"/>
      <c r="I559" s="8"/>
      <c r="J559" s="8"/>
      <c r="K559" s="34"/>
      <c r="L559" s="35"/>
      <c r="M559" s="66"/>
      <c r="N559" s="25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 ht="18" customHeight="1" x14ac:dyDescent="0.25">
      <c r="A560" s="27"/>
      <c r="B560" s="27"/>
      <c r="C560" s="37"/>
      <c r="D560" s="37"/>
      <c r="E560" s="37"/>
      <c r="F560" s="37"/>
      <c r="G560" s="37"/>
      <c r="H560" s="37"/>
      <c r="I560" s="8"/>
      <c r="J560" s="8"/>
      <c r="K560" s="34"/>
      <c r="L560" s="35"/>
      <c r="M560" s="66"/>
      <c r="N560" s="25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18" customHeight="1" x14ac:dyDescent="0.25">
      <c r="A561" s="27"/>
      <c r="B561" s="27"/>
      <c r="C561" s="37"/>
      <c r="D561" s="37"/>
      <c r="E561" s="37"/>
      <c r="F561" s="37"/>
      <c r="G561" s="37"/>
      <c r="H561" s="37"/>
      <c r="I561" s="8"/>
      <c r="J561" s="8"/>
      <c r="K561" s="34"/>
      <c r="L561" s="35"/>
      <c r="M561" s="66"/>
      <c r="N561" s="25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 ht="18" customHeight="1" x14ac:dyDescent="0.25">
      <c r="A562" s="27"/>
      <c r="B562" s="27"/>
      <c r="C562" s="37"/>
      <c r="D562" s="37"/>
      <c r="E562" s="37"/>
      <c r="F562" s="37"/>
      <c r="G562" s="37"/>
      <c r="H562" s="37"/>
      <c r="I562" s="8"/>
      <c r="J562" s="8"/>
      <c r="K562" s="34"/>
      <c r="L562" s="35"/>
      <c r="M562" s="66"/>
      <c r="N562" s="25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 ht="18" customHeight="1" x14ac:dyDescent="0.25">
      <c r="A563" s="27"/>
      <c r="B563" s="27"/>
      <c r="C563" s="37"/>
      <c r="D563" s="37"/>
      <c r="E563" s="37"/>
      <c r="F563" s="37"/>
      <c r="G563" s="37"/>
      <c r="H563" s="37"/>
      <c r="I563" s="8"/>
      <c r="J563" s="8"/>
      <c r="K563" s="34"/>
      <c r="L563" s="35"/>
      <c r="M563" s="66"/>
      <c r="N563" s="25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 ht="18" customHeight="1" x14ac:dyDescent="0.25">
      <c r="A564" s="27"/>
      <c r="B564" s="27"/>
      <c r="C564" s="37"/>
      <c r="D564" s="37"/>
      <c r="E564" s="37"/>
      <c r="F564" s="37"/>
      <c r="G564" s="37"/>
      <c r="H564" s="37"/>
      <c r="I564" s="8"/>
      <c r="J564" s="8"/>
      <c r="K564" s="34"/>
      <c r="L564" s="35"/>
      <c r="M564" s="66"/>
      <c r="N564" s="25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 ht="18" customHeight="1" x14ac:dyDescent="0.25">
      <c r="A565" s="27"/>
      <c r="B565" s="27"/>
      <c r="C565" s="37"/>
      <c r="D565" s="37"/>
      <c r="E565" s="37"/>
      <c r="F565" s="37"/>
      <c r="G565" s="37"/>
      <c r="H565" s="37"/>
      <c r="I565" s="8"/>
      <c r="J565" s="8"/>
      <c r="K565" s="34"/>
      <c r="L565" s="35"/>
      <c r="M565" s="66"/>
      <c r="N565" s="25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18" customHeight="1" x14ac:dyDescent="0.25">
      <c r="A566" s="27"/>
      <c r="B566" s="27"/>
      <c r="C566" s="37"/>
      <c r="D566" s="37"/>
      <c r="E566" s="37"/>
      <c r="F566" s="37"/>
      <c r="G566" s="37"/>
      <c r="H566" s="37"/>
      <c r="I566" s="8"/>
      <c r="J566" s="8"/>
      <c r="K566" s="34"/>
      <c r="L566" s="35"/>
      <c r="M566" s="66"/>
      <c r="N566" s="25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18" customHeight="1" x14ac:dyDescent="0.25">
      <c r="A567" s="27"/>
      <c r="B567" s="27"/>
      <c r="C567" s="37"/>
      <c r="D567" s="37"/>
      <c r="E567" s="37"/>
      <c r="F567" s="37"/>
      <c r="G567" s="37"/>
      <c r="H567" s="37"/>
      <c r="I567" s="8"/>
      <c r="J567" s="8"/>
      <c r="K567" s="34"/>
      <c r="L567" s="35"/>
      <c r="M567" s="66"/>
      <c r="N567" s="25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 ht="18" customHeight="1" x14ac:dyDescent="0.25">
      <c r="A568" s="27"/>
      <c r="B568" s="27"/>
      <c r="C568" s="37"/>
      <c r="D568" s="37"/>
      <c r="E568" s="37"/>
      <c r="F568" s="37"/>
      <c r="G568" s="37"/>
      <c r="H568" s="37"/>
      <c r="I568" s="8"/>
      <c r="J568" s="8"/>
      <c r="K568" s="34"/>
      <c r="L568" s="35"/>
      <c r="M568" s="66"/>
      <c r="N568" s="25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 ht="18" customHeight="1" x14ac:dyDescent="0.25">
      <c r="A569" s="27"/>
      <c r="B569" s="27"/>
      <c r="C569" s="37"/>
      <c r="D569" s="37"/>
      <c r="E569" s="37"/>
      <c r="F569" s="37"/>
      <c r="G569" s="37"/>
      <c r="H569" s="37"/>
      <c r="I569" s="8"/>
      <c r="J569" s="8"/>
      <c r="K569" s="34"/>
      <c r="L569" s="35"/>
      <c r="M569" s="66"/>
      <c r="N569" s="25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 ht="18" customHeight="1" x14ac:dyDescent="0.25">
      <c r="A570" s="27"/>
      <c r="B570" s="27"/>
      <c r="C570" s="37"/>
      <c r="D570" s="37"/>
      <c r="E570" s="37"/>
      <c r="F570" s="37"/>
      <c r="G570" s="37"/>
      <c r="H570" s="37"/>
      <c r="I570" s="8"/>
      <c r="J570" s="8"/>
      <c r="K570" s="34"/>
      <c r="L570" s="35"/>
      <c r="M570" s="66"/>
      <c r="N570" s="25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 ht="18" customHeight="1" x14ac:dyDescent="0.25">
      <c r="A571" s="27"/>
      <c r="B571" s="27"/>
      <c r="C571" s="37"/>
      <c r="D571" s="37"/>
      <c r="E571" s="37"/>
      <c r="F571" s="37"/>
      <c r="G571" s="37"/>
      <c r="H571" s="37"/>
      <c r="I571" s="8"/>
      <c r="J571" s="8"/>
      <c r="K571" s="34"/>
      <c r="L571" s="35"/>
      <c r="M571" s="66"/>
      <c r="N571" s="25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 ht="18" customHeight="1" x14ac:dyDescent="0.25">
      <c r="A572" s="27"/>
      <c r="B572" s="27"/>
      <c r="C572" s="37"/>
      <c r="D572" s="37"/>
      <c r="E572" s="37"/>
      <c r="F572" s="37"/>
      <c r="G572" s="37"/>
      <c r="H572" s="37"/>
      <c r="I572" s="8"/>
      <c r="J572" s="8"/>
      <c r="K572" s="34"/>
      <c r="L572" s="35"/>
      <c r="M572" s="66"/>
      <c r="N572" s="25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 ht="18" customHeight="1" x14ac:dyDescent="0.25">
      <c r="A573" s="27"/>
      <c r="B573" s="27"/>
      <c r="C573" s="37"/>
      <c r="D573" s="37"/>
      <c r="E573" s="37"/>
      <c r="F573" s="37"/>
      <c r="G573" s="37"/>
      <c r="H573" s="37"/>
      <c r="I573" s="8"/>
      <c r="J573" s="8"/>
      <c r="K573" s="34"/>
      <c r="L573" s="35"/>
      <c r="M573" s="66"/>
      <c r="N573" s="25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 ht="18" customHeight="1" x14ac:dyDescent="0.25">
      <c r="A574" s="27"/>
      <c r="B574" s="27"/>
      <c r="C574" s="37"/>
      <c r="D574" s="37"/>
      <c r="E574" s="37"/>
      <c r="F574" s="37"/>
      <c r="G574" s="37"/>
      <c r="H574" s="37"/>
      <c r="I574" s="8"/>
      <c r="J574" s="8"/>
      <c r="K574" s="34"/>
      <c r="L574" s="35"/>
      <c r="M574" s="66"/>
      <c r="N574" s="25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 ht="18" customHeight="1" x14ac:dyDescent="0.25">
      <c r="A575" s="27"/>
      <c r="B575" s="27"/>
      <c r="C575" s="37"/>
      <c r="D575" s="37"/>
      <c r="E575" s="37"/>
      <c r="F575" s="37"/>
      <c r="G575" s="37"/>
      <c r="H575" s="37"/>
      <c r="I575" s="8"/>
      <c r="J575" s="8"/>
      <c r="K575" s="34"/>
      <c r="L575" s="35"/>
      <c r="M575" s="66"/>
      <c r="N575" s="25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 ht="18" customHeight="1" x14ac:dyDescent="0.25">
      <c r="A576" s="27"/>
      <c r="B576" s="27"/>
      <c r="C576" s="37"/>
      <c r="D576" s="37"/>
      <c r="E576" s="37"/>
      <c r="F576" s="37"/>
      <c r="G576" s="37"/>
      <c r="H576" s="37"/>
      <c r="I576" s="8"/>
      <c r="J576" s="8"/>
      <c r="K576" s="34"/>
      <c r="L576" s="35"/>
      <c r="M576" s="66"/>
      <c r="N576" s="25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 ht="18" customHeight="1" x14ac:dyDescent="0.25">
      <c r="A577" s="27"/>
      <c r="B577" s="27"/>
      <c r="C577" s="37"/>
      <c r="D577" s="37"/>
      <c r="E577" s="37"/>
      <c r="F577" s="37"/>
      <c r="G577" s="37"/>
      <c r="H577" s="37"/>
      <c r="I577" s="8"/>
      <c r="J577" s="8"/>
      <c r="K577" s="34"/>
      <c r="L577" s="35"/>
      <c r="M577" s="66"/>
      <c r="N577" s="25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 ht="18" customHeight="1" x14ac:dyDescent="0.25">
      <c r="A578" s="27"/>
      <c r="B578" s="27"/>
      <c r="C578" s="37"/>
      <c r="D578" s="37"/>
      <c r="E578" s="37"/>
      <c r="F578" s="37"/>
      <c r="G578" s="37"/>
      <c r="H578" s="37"/>
      <c r="I578" s="8"/>
      <c r="J578" s="8"/>
      <c r="K578" s="34"/>
      <c r="L578" s="35"/>
      <c r="M578" s="66"/>
      <c r="N578" s="25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 ht="18" customHeight="1" x14ac:dyDescent="0.25">
      <c r="A579" s="27"/>
      <c r="B579" s="27"/>
      <c r="C579" s="37"/>
      <c r="D579" s="37"/>
      <c r="E579" s="37"/>
      <c r="F579" s="37"/>
      <c r="G579" s="37"/>
      <c r="H579" s="37"/>
      <c r="I579" s="8"/>
      <c r="J579" s="8"/>
      <c r="K579" s="34"/>
      <c r="L579" s="35"/>
      <c r="M579" s="66"/>
      <c r="N579" s="25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 ht="18" customHeight="1" x14ac:dyDescent="0.25">
      <c r="A580" s="27"/>
      <c r="B580" s="27"/>
      <c r="C580" s="37"/>
      <c r="D580" s="37"/>
      <c r="E580" s="37"/>
      <c r="F580" s="37"/>
      <c r="G580" s="37"/>
      <c r="H580" s="37"/>
      <c r="I580" s="8"/>
      <c r="J580" s="8"/>
      <c r="K580" s="34"/>
      <c r="L580" s="35"/>
      <c r="M580" s="66"/>
      <c r="N580" s="25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 ht="18" customHeight="1" x14ac:dyDescent="0.25">
      <c r="A581" s="27"/>
      <c r="B581" s="27"/>
      <c r="C581" s="37"/>
      <c r="D581" s="37"/>
      <c r="E581" s="37"/>
      <c r="F581" s="37"/>
      <c r="G581" s="37"/>
      <c r="H581" s="37"/>
      <c r="I581" s="8"/>
      <c r="J581" s="8"/>
      <c r="K581" s="34"/>
      <c r="L581" s="35"/>
      <c r="M581" s="66"/>
      <c r="N581" s="25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 ht="18" customHeight="1" x14ac:dyDescent="0.25">
      <c r="A582" s="27"/>
      <c r="B582" s="27"/>
      <c r="C582" s="37"/>
      <c r="D582" s="37"/>
      <c r="E582" s="37"/>
      <c r="F582" s="37"/>
      <c r="G582" s="37"/>
      <c r="H582" s="37"/>
      <c r="I582" s="8"/>
      <c r="J582" s="8"/>
      <c r="K582" s="34"/>
      <c r="L582" s="35"/>
      <c r="M582" s="66"/>
      <c r="N582" s="25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 ht="18" customHeight="1" x14ac:dyDescent="0.25">
      <c r="A583" s="27"/>
      <c r="B583" s="27"/>
      <c r="C583" s="37"/>
      <c r="D583" s="37"/>
      <c r="E583" s="37"/>
      <c r="F583" s="37"/>
      <c r="G583" s="37"/>
      <c r="H583" s="37"/>
      <c r="I583" s="8"/>
      <c r="J583" s="8"/>
      <c r="K583" s="34"/>
      <c r="L583" s="35"/>
      <c r="M583" s="66"/>
      <c r="N583" s="25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 ht="18" customHeight="1" x14ac:dyDescent="0.25">
      <c r="A584" s="27"/>
      <c r="B584" s="27"/>
      <c r="C584" s="37"/>
      <c r="D584" s="37"/>
      <c r="E584" s="37"/>
      <c r="F584" s="37"/>
      <c r="G584" s="37"/>
      <c r="H584" s="37"/>
      <c r="I584" s="8"/>
      <c r="J584" s="8"/>
      <c r="K584" s="34"/>
      <c r="L584" s="35"/>
      <c r="M584" s="66"/>
      <c r="N584" s="25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 ht="18" customHeight="1" x14ac:dyDescent="0.25">
      <c r="A585" s="27"/>
      <c r="B585" s="27"/>
      <c r="C585" s="37"/>
      <c r="D585" s="37"/>
      <c r="E585" s="37"/>
      <c r="F585" s="37"/>
      <c r="G585" s="37"/>
      <c r="H585" s="37"/>
      <c r="I585" s="8"/>
      <c r="J585" s="8"/>
      <c r="K585" s="34"/>
      <c r="L585" s="35"/>
      <c r="M585" s="66"/>
      <c r="N585" s="25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 ht="18" customHeight="1" x14ac:dyDescent="0.25">
      <c r="A586" s="27"/>
      <c r="B586" s="27"/>
      <c r="C586" s="37"/>
      <c r="D586" s="37"/>
      <c r="E586" s="37"/>
      <c r="F586" s="37"/>
      <c r="G586" s="37"/>
      <c r="H586" s="37"/>
      <c r="I586" s="8"/>
      <c r="J586" s="8"/>
      <c r="K586" s="34"/>
      <c r="L586" s="35"/>
      <c r="M586" s="66"/>
      <c r="N586" s="25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 ht="18" customHeight="1" x14ac:dyDescent="0.25">
      <c r="A587" s="27"/>
      <c r="B587" s="27"/>
      <c r="C587" s="37"/>
      <c r="D587" s="37"/>
      <c r="E587" s="37"/>
      <c r="F587" s="37"/>
      <c r="G587" s="37"/>
      <c r="H587" s="37"/>
      <c r="I587" s="8"/>
      <c r="J587" s="8"/>
      <c r="K587" s="34"/>
      <c r="L587" s="35"/>
      <c r="M587" s="66"/>
      <c r="N587" s="25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 ht="18" customHeight="1" x14ac:dyDescent="0.25">
      <c r="A588" s="27"/>
      <c r="B588" s="27"/>
      <c r="C588" s="37"/>
      <c r="D588" s="37"/>
      <c r="E588" s="37"/>
      <c r="F588" s="37"/>
      <c r="G588" s="37"/>
      <c r="H588" s="37"/>
      <c r="I588" s="8"/>
      <c r="J588" s="8"/>
      <c r="K588" s="34"/>
      <c r="L588" s="35"/>
      <c r="M588" s="66"/>
      <c r="N588" s="25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 ht="18" customHeight="1" x14ac:dyDescent="0.25">
      <c r="A589" s="27"/>
      <c r="B589" s="27"/>
      <c r="C589" s="37"/>
      <c r="D589" s="37"/>
      <c r="E589" s="37"/>
      <c r="F589" s="37"/>
      <c r="G589" s="37"/>
      <c r="H589" s="37"/>
      <c r="I589" s="8"/>
      <c r="J589" s="8"/>
      <c r="K589" s="34"/>
      <c r="L589" s="35"/>
      <c r="M589" s="66"/>
      <c r="N589" s="25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 ht="18" customHeight="1" x14ac:dyDescent="0.25">
      <c r="A590" s="27"/>
      <c r="B590" s="27"/>
      <c r="C590" s="37"/>
      <c r="D590" s="37"/>
      <c r="E590" s="37"/>
      <c r="F590" s="37"/>
      <c r="G590" s="37"/>
      <c r="H590" s="37"/>
      <c r="I590" s="8"/>
      <c r="J590" s="8"/>
      <c r="K590" s="34"/>
      <c r="L590" s="35"/>
      <c r="M590" s="66"/>
      <c r="N590" s="25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 ht="18" customHeight="1" x14ac:dyDescent="0.25">
      <c r="A591" s="27"/>
      <c r="B591" s="27"/>
      <c r="C591" s="37"/>
      <c r="D591" s="37"/>
      <c r="E591" s="37"/>
      <c r="F591" s="37"/>
      <c r="G591" s="37"/>
      <c r="H591" s="37"/>
      <c r="I591" s="8"/>
      <c r="J591" s="8"/>
      <c r="K591" s="34"/>
      <c r="L591" s="35"/>
      <c r="M591" s="66"/>
      <c r="N591" s="25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 ht="18" customHeight="1" x14ac:dyDescent="0.25">
      <c r="A592" s="27"/>
      <c r="B592" s="27"/>
      <c r="C592" s="37"/>
      <c r="D592" s="37"/>
      <c r="E592" s="37"/>
      <c r="F592" s="37"/>
      <c r="G592" s="37"/>
      <c r="H592" s="37"/>
      <c r="I592" s="8"/>
      <c r="J592" s="8"/>
      <c r="K592" s="34"/>
      <c r="L592" s="35"/>
      <c r="M592" s="66"/>
      <c r="N592" s="25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 ht="18" customHeight="1" x14ac:dyDescent="0.25">
      <c r="A593" s="27"/>
      <c r="B593" s="27"/>
      <c r="C593" s="37"/>
      <c r="D593" s="37"/>
      <c r="E593" s="37"/>
      <c r="F593" s="37"/>
      <c r="G593" s="37"/>
      <c r="H593" s="37"/>
      <c r="I593" s="8"/>
      <c r="J593" s="8"/>
      <c r="K593" s="34"/>
      <c r="L593" s="35"/>
      <c r="M593" s="66"/>
      <c r="N593" s="25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18" customHeight="1" x14ac:dyDescent="0.25">
      <c r="A594" s="27"/>
      <c r="B594" s="27"/>
      <c r="C594" s="37"/>
      <c r="D594" s="37"/>
      <c r="E594" s="37"/>
      <c r="F594" s="37"/>
      <c r="G594" s="37"/>
      <c r="H594" s="37"/>
      <c r="I594" s="8"/>
      <c r="J594" s="8"/>
      <c r="K594" s="34"/>
      <c r="L594" s="35"/>
      <c r="M594" s="66"/>
      <c r="N594" s="25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 ht="18" customHeight="1" x14ac:dyDescent="0.25">
      <c r="A595" s="27"/>
      <c r="B595" s="27"/>
      <c r="C595" s="37"/>
      <c r="D595" s="37"/>
      <c r="E595" s="37"/>
      <c r="F595" s="37"/>
      <c r="G595" s="37"/>
      <c r="H595" s="37"/>
      <c r="I595" s="8"/>
      <c r="J595" s="8"/>
      <c r="K595" s="34"/>
      <c r="L595" s="35"/>
      <c r="M595" s="66"/>
      <c r="N595" s="25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 ht="18" customHeight="1" x14ac:dyDescent="0.25">
      <c r="A596" s="27"/>
      <c r="B596" s="27"/>
      <c r="C596" s="37"/>
      <c r="D596" s="37"/>
      <c r="E596" s="37"/>
      <c r="F596" s="37"/>
      <c r="G596" s="37"/>
      <c r="H596" s="37"/>
      <c r="I596" s="8"/>
      <c r="J596" s="8"/>
      <c r="K596" s="34"/>
      <c r="L596" s="35"/>
      <c r="M596" s="66"/>
      <c r="N596" s="25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 ht="18" customHeight="1" x14ac:dyDescent="0.25">
      <c r="A597" s="27"/>
      <c r="B597" s="27"/>
      <c r="C597" s="37"/>
      <c r="D597" s="37"/>
      <c r="E597" s="37"/>
      <c r="F597" s="37"/>
      <c r="G597" s="37"/>
      <c r="H597" s="37"/>
      <c r="I597" s="8"/>
      <c r="J597" s="8"/>
      <c r="K597" s="34"/>
      <c r="L597" s="35"/>
      <c r="M597" s="66"/>
      <c r="N597" s="25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 ht="18" customHeight="1" x14ac:dyDescent="0.25">
      <c r="A598" s="27"/>
      <c r="B598" s="27"/>
      <c r="C598" s="37"/>
      <c r="D598" s="37"/>
      <c r="E598" s="37"/>
      <c r="F598" s="37"/>
      <c r="G598" s="37"/>
      <c r="H598" s="37"/>
      <c r="I598" s="8"/>
      <c r="J598" s="8"/>
      <c r="K598" s="34"/>
      <c r="L598" s="35"/>
      <c r="M598" s="66"/>
      <c r="N598" s="25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 ht="18" customHeight="1" x14ac:dyDescent="0.25">
      <c r="A599" s="27"/>
      <c r="B599" s="27"/>
      <c r="C599" s="37"/>
      <c r="D599" s="37"/>
      <c r="E599" s="37"/>
      <c r="F599" s="37"/>
      <c r="G599" s="37"/>
      <c r="H599" s="37"/>
      <c r="I599" s="8"/>
      <c r="J599" s="8"/>
      <c r="K599" s="34"/>
      <c r="L599" s="35"/>
      <c r="M599" s="66"/>
      <c r="N599" s="25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 ht="18" customHeight="1" x14ac:dyDescent="0.25">
      <c r="A600" s="27"/>
      <c r="B600" s="27"/>
      <c r="C600" s="37"/>
      <c r="D600" s="37"/>
      <c r="E600" s="37"/>
      <c r="F600" s="37"/>
      <c r="G600" s="37"/>
      <c r="H600" s="37"/>
      <c r="I600" s="8"/>
      <c r="J600" s="8"/>
      <c r="K600" s="34"/>
      <c r="L600" s="35"/>
      <c r="M600" s="66"/>
      <c r="N600" s="25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 ht="18" customHeight="1" x14ac:dyDescent="0.25">
      <c r="A601" s="27"/>
      <c r="B601" s="27"/>
      <c r="C601" s="37"/>
      <c r="D601" s="37"/>
      <c r="E601" s="37"/>
      <c r="F601" s="37"/>
      <c r="G601" s="37"/>
      <c r="H601" s="37"/>
      <c r="I601" s="8"/>
      <c r="J601" s="8"/>
      <c r="K601" s="34"/>
      <c r="L601" s="35"/>
      <c r="M601" s="66"/>
      <c r="N601" s="25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 ht="18" customHeight="1" x14ac:dyDescent="0.25">
      <c r="A602" s="27"/>
      <c r="B602" s="27"/>
      <c r="C602" s="37"/>
      <c r="D602" s="37"/>
      <c r="E602" s="37"/>
      <c r="F602" s="37"/>
      <c r="G602" s="37"/>
      <c r="H602" s="37"/>
      <c r="I602" s="8"/>
      <c r="J602" s="8"/>
      <c r="K602" s="34"/>
      <c r="L602" s="35"/>
      <c r="M602" s="66"/>
      <c r="N602" s="25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 ht="18" customHeight="1" x14ac:dyDescent="0.25">
      <c r="A603" s="27"/>
      <c r="B603" s="27"/>
      <c r="C603" s="37"/>
      <c r="D603" s="37"/>
      <c r="E603" s="37"/>
      <c r="F603" s="37"/>
      <c r="G603" s="37"/>
      <c r="H603" s="37"/>
      <c r="I603" s="8"/>
      <c r="J603" s="8"/>
      <c r="K603" s="34"/>
      <c r="L603" s="35"/>
      <c r="M603" s="66"/>
      <c r="N603" s="25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 ht="18" customHeight="1" x14ac:dyDescent="0.25">
      <c r="A604" s="27"/>
      <c r="B604" s="27"/>
      <c r="C604" s="37"/>
      <c r="D604" s="37"/>
      <c r="E604" s="37"/>
      <c r="F604" s="37"/>
      <c r="G604" s="37"/>
      <c r="H604" s="37"/>
      <c r="I604" s="8"/>
      <c r="J604" s="8"/>
      <c r="K604" s="34"/>
      <c r="L604" s="35"/>
      <c r="M604" s="66"/>
      <c r="N604" s="25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 ht="18" customHeight="1" x14ac:dyDescent="0.25">
      <c r="A605" s="27"/>
      <c r="B605" s="27"/>
      <c r="C605" s="37"/>
      <c r="D605" s="37"/>
      <c r="E605" s="37"/>
      <c r="F605" s="37"/>
      <c r="G605" s="37"/>
      <c r="H605" s="37"/>
      <c r="I605" s="8"/>
      <c r="J605" s="8"/>
      <c r="K605" s="34"/>
      <c r="L605" s="35"/>
      <c r="M605" s="66"/>
      <c r="N605" s="25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 ht="18" customHeight="1" x14ac:dyDescent="0.25">
      <c r="A606" s="27"/>
      <c r="B606" s="27"/>
      <c r="C606" s="37"/>
      <c r="D606" s="37"/>
      <c r="E606" s="37"/>
      <c r="F606" s="37"/>
      <c r="G606" s="37"/>
      <c r="H606" s="37"/>
      <c r="I606" s="8"/>
      <c r="J606" s="8"/>
      <c r="K606" s="34"/>
      <c r="L606" s="35"/>
      <c r="M606" s="66"/>
      <c r="N606" s="25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 ht="18" customHeight="1" x14ac:dyDescent="0.25">
      <c r="A607" s="27"/>
      <c r="B607" s="27"/>
      <c r="C607" s="75"/>
      <c r="D607" s="37"/>
      <c r="E607" s="37"/>
      <c r="F607" s="37"/>
      <c r="G607" s="37"/>
      <c r="H607" s="37"/>
      <c r="I607" s="37"/>
      <c r="J607" s="8"/>
      <c r="K607" s="34"/>
      <c r="L607" s="35"/>
      <c r="M607" s="66"/>
      <c r="N607" s="25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 ht="18" customHeight="1" x14ac:dyDescent="0.25">
      <c r="A608" s="27">
        <v>2</v>
      </c>
      <c r="B608" s="27"/>
      <c r="C608" s="21"/>
      <c r="D608" s="8"/>
      <c r="E608" s="8"/>
      <c r="F608" s="8"/>
      <c r="G608" s="8"/>
      <c r="H608" s="8"/>
      <c r="I608" s="8"/>
      <c r="J608" s="8"/>
      <c r="K608" s="34"/>
      <c r="L608" s="35"/>
      <c r="M608" s="66"/>
      <c r="N608" s="25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 ht="18" customHeight="1" x14ac:dyDescent="0.25">
      <c r="A609" s="27">
        <v>3</v>
      </c>
      <c r="B609" s="27"/>
      <c r="C609" s="21"/>
      <c r="D609" s="8"/>
      <c r="E609" s="8"/>
      <c r="F609" s="8"/>
      <c r="G609" s="8"/>
      <c r="H609" s="8"/>
      <c r="I609" s="8"/>
      <c r="J609" s="8"/>
      <c r="K609" s="34"/>
      <c r="L609" s="35"/>
      <c r="M609" s="66"/>
      <c r="N609" s="25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 ht="18" customHeight="1" x14ac:dyDescent="0.25">
      <c r="A610" s="27">
        <v>4</v>
      </c>
      <c r="B610" s="27"/>
      <c r="C610" s="21"/>
      <c r="D610" s="8"/>
      <c r="E610" s="8"/>
      <c r="F610" s="8"/>
      <c r="G610" s="8"/>
      <c r="H610" s="8"/>
      <c r="I610" s="8"/>
      <c r="J610" s="8"/>
      <c r="K610" s="34"/>
      <c r="L610" s="35"/>
      <c r="M610" s="66"/>
      <c r="N610" s="25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</row>
    <row r="611" spans="1:27" ht="18" customHeight="1" x14ac:dyDescent="0.25">
      <c r="A611" s="27">
        <v>5</v>
      </c>
      <c r="B611" s="27"/>
      <c r="C611" s="21"/>
      <c r="D611" s="8"/>
      <c r="E611" s="8"/>
      <c r="F611" s="8"/>
      <c r="G611" s="8"/>
      <c r="H611" s="8"/>
      <c r="I611" s="8"/>
      <c r="J611" s="8"/>
      <c r="K611" s="34"/>
      <c r="L611" s="35"/>
      <c r="M611" s="66"/>
      <c r="N611" s="25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18" customHeight="1" x14ac:dyDescent="0.25">
      <c r="A612" s="27">
        <v>6</v>
      </c>
      <c r="B612" s="27"/>
      <c r="C612" s="21"/>
      <c r="D612" s="8"/>
      <c r="E612" s="8"/>
      <c r="F612" s="8"/>
      <c r="G612" s="8"/>
      <c r="H612" s="8"/>
      <c r="I612" s="8"/>
      <c r="J612" s="8"/>
      <c r="K612" s="34"/>
      <c r="L612" s="35"/>
      <c r="M612" s="66"/>
      <c r="N612" s="25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 ht="18" customHeight="1" x14ac:dyDescent="0.25">
      <c r="A613" s="27">
        <v>7</v>
      </c>
      <c r="B613" s="27"/>
      <c r="C613" s="21"/>
      <c r="D613" s="8"/>
      <c r="E613" s="8"/>
      <c r="F613" s="8"/>
      <c r="G613" s="8"/>
      <c r="H613" s="8"/>
      <c r="I613" s="8"/>
      <c r="J613" s="8"/>
      <c r="K613" s="34"/>
      <c r="L613" s="35"/>
      <c r="M613" s="66"/>
      <c r="N613" s="25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 ht="18" customHeight="1" x14ac:dyDescent="0.25">
      <c r="A614" s="27">
        <v>8</v>
      </c>
      <c r="B614" s="27"/>
      <c r="C614" s="21"/>
      <c r="D614" s="8"/>
      <c r="E614" s="8"/>
      <c r="F614" s="8"/>
      <c r="G614" s="8"/>
      <c r="H614" s="8"/>
      <c r="I614" s="8"/>
      <c r="J614" s="8"/>
      <c r="K614" s="34"/>
      <c r="L614" s="35"/>
      <c r="M614" s="66"/>
      <c r="N614" s="25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 ht="18" customHeight="1" x14ac:dyDescent="0.25">
      <c r="A615" s="27">
        <v>9</v>
      </c>
      <c r="B615" s="27"/>
      <c r="C615" s="21"/>
      <c r="D615" s="8"/>
      <c r="E615" s="8"/>
      <c r="F615" s="8"/>
      <c r="G615" s="8"/>
      <c r="H615" s="8"/>
      <c r="I615" s="8"/>
      <c r="J615" s="8"/>
      <c r="K615" s="34"/>
      <c r="L615" s="35"/>
      <c r="M615" s="66"/>
      <c r="N615" s="25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 ht="18" customHeight="1" x14ac:dyDescent="0.25">
      <c r="A616" s="27">
        <v>10</v>
      </c>
      <c r="B616" s="27"/>
      <c r="C616" s="21"/>
      <c r="D616" s="8"/>
      <c r="E616" s="8"/>
      <c r="F616" s="8"/>
      <c r="G616" s="8"/>
      <c r="H616" s="8"/>
      <c r="I616" s="8"/>
      <c r="J616" s="8"/>
      <c r="K616" s="34"/>
      <c r="L616" s="35"/>
      <c r="M616" s="66"/>
      <c r="N616" s="25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 ht="18" customHeight="1" x14ac:dyDescent="0.25">
      <c r="A617" s="27">
        <v>11</v>
      </c>
      <c r="B617" s="27"/>
      <c r="C617" s="21"/>
      <c r="D617" s="8"/>
      <c r="E617" s="8"/>
      <c r="F617" s="8"/>
      <c r="G617" s="8"/>
      <c r="H617" s="8"/>
      <c r="I617" s="8"/>
      <c r="J617" s="8"/>
      <c r="K617" s="34"/>
      <c r="L617" s="35"/>
      <c r="M617" s="66"/>
      <c r="N617" s="25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 ht="18" customHeight="1" x14ac:dyDescent="0.25">
      <c r="A618" s="27">
        <v>12</v>
      </c>
      <c r="B618" s="27"/>
      <c r="C618" s="21"/>
      <c r="D618" s="8"/>
      <c r="E618" s="8"/>
      <c r="F618" s="8"/>
      <c r="G618" s="8"/>
      <c r="H618" s="8"/>
      <c r="I618" s="8"/>
      <c r="J618" s="8"/>
      <c r="K618" s="34"/>
      <c r="L618" s="35"/>
      <c r="M618" s="66"/>
      <c r="N618" s="25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 ht="18" customHeight="1" x14ac:dyDescent="0.25">
      <c r="A619" s="27">
        <v>13</v>
      </c>
      <c r="B619" s="27"/>
      <c r="C619" s="21"/>
      <c r="D619" s="8"/>
      <c r="E619" s="8"/>
      <c r="F619" s="8"/>
      <c r="G619" s="8"/>
      <c r="H619" s="8"/>
      <c r="I619" s="8"/>
      <c r="J619" s="8"/>
      <c r="K619" s="34"/>
      <c r="L619" s="35"/>
      <c r="M619" s="66"/>
      <c r="N619" s="25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 ht="18" customHeight="1" x14ac:dyDescent="0.25">
      <c r="A620" s="27">
        <v>14</v>
      </c>
      <c r="B620" s="27"/>
      <c r="C620" s="21"/>
      <c r="D620" s="8"/>
      <c r="E620" s="8"/>
      <c r="F620" s="8"/>
      <c r="G620" s="8"/>
      <c r="H620" s="8"/>
      <c r="I620" s="8"/>
      <c r="J620" s="8"/>
      <c r="K620" s="34"/>
      <c r="L620" s="35"/>
      <c r="M620" s="66"/>
      <c r="N620" s="25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 ht="18" customHeight="1" x14ac:dyDescent="0.25">
      <c r="A621" s="27">
        <v>15</v>
      </c>
      <c r="B621" s="27"/>
      <c r="C621" s="21"/>
      <c r="D621" s="8"/>
      <c r="E621" s="8"/>
      <c r="F621" s="8"/>
      <c r="G621" s="8"/>
      <c r="H621" s="8"/>
      <c r="I621" s="8"/>
      <c r="J621" s="8"/>
      <c r="K621" s="34"/>
      <c r="L621" s="35"/>
      <c r="M621" s="66"/>
      <c r="N621" s="25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 ht="18" customHeight="1" x14ac:dyDescent="0.25">
      <c r="A622" s="27">
        <v>16</v>
      </c>
      <c r="B622" s="27"/>
      <c r="C622" s="21"/>
      <c r="D622" s="8"/>
      <c r="E622" s="8"/>
      <c r="F622" s="8"/>
      <c r="G622" s="8"/>
      <c r="H622" s="8"/>
      <c r="I622" s="8"/>
      <c r="J622" s="8"/>
      <c r="K622" s="34"/>
      <c r="L622" s="35"/>
      <c r="M622" s="66"/>
      <c r="N622" s="25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 ht="18" customHeight="1" x14ac:dyDescent="0.25">
      <c r="A623" s="27">
        <v>17</v>
      </c>
      <c r="B623" s="27"/>
      <c r="C623" s="21"/>
      <c r="D623" s="8"/>
      <c r="E623" s="8"/>
      <c r="F623" s="8"/>
      <c r="G623" s="8"/>
      <c r="H623" s="8"/>
      <c r="I623" s="8"/>
      <c r="J623" s="8"/>
      <c r="K623" s="34"/>
      <c r="L623" s="35"/>
      <c r="M623" s="66"/>
      <c r="N623" s="25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 ht="18" customHeight="1" x14ac:dyDescent="0.25">
      <c r="A624" s="27">
        <v>18</v>
      </c>
      <c r="B624" s="27"/>
      <c r="C624" s="21"/>
      <c r="D624" s="8"/>
      <c r="E624" s="8"/>
      <c r="F624" s="8"/>
      <c r="G624" s="8"/>
      <c r="H624" s="8"/>
      <c r="I624" s="8"/>
      <c r="J624" s="8"/>
      <c r="K624" s="34"/>
      <c r="L624" s="35"/>
      <c r="M624" s="66"/>
      <c r="N624" s="25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 ht="18" customHeight="1" x14ac:dyDescent="0.25">
      <c r="A625" s="27">
        <v>19</v>
      </c>
      <c r="B625" s="27"/>
      <c r="C625" s="21"/>
      <c r="D625" s="8"/>
      <c r="E625" s="8"/>
      <c r="F625" s="8"/>
      <c r="G625" s="8"/>
      <c r="H625" s="8"/>
      <c r="I625" s="8"/>
      <c r="J625" s="8"/>
      <c r="K625" s="34"/>
      <c r="L625" s="35"/>
      <c r="M625" s="66"/>
      <c r="N625" s="25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 ht="18" customHeight="1" x14ac:dyDescent="0.25">
      <c r="A626" s="27">
        <v>20</v>
      </c>
      <c r="B626" s="27"/>
      <c r="C626" s="21"/>
      <c r="D626" s="8"/>
      <c r="E626" s="8"/>
      <c r="F626" s="8"/>
      <c r="G626" s="8"/>
      <c r="H626" s="8"/>
      <c r="I626" s="8"/>
      <c r="J626" s="8"/>
      <c r="K626" s="34"/>
      <c r="L626" s="35"/>
      <c r="M626" s="66"/>
      <c r="N626" s="25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 ht="18" customHeight="1" x14ac:dyDescent="0.25">
      <c r="A627" s="27">
        <v>21</v>
      </c>
      <c r="B627" s="27"/>
      <c r="C627" s="21"/>
      <c r="D627" s="8"/>
      <c r="E627" s="8"/>
      <c r="F627" s="8"/>
      <c r="G627" s="8"/>
      <c r="H627" s="8"/>
      <c r="I627" s="8"/>
      <c r="J627" s="8"/>
      <c r="K627" s="34"/>
      <c r="L627" s="35"/>
      <c r="M627" s="66"/>
      <c r="N627" s="25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 ht="18" customHeight="1" x14ac:dyDescent="0.25">
      <c r="A628" s="27">
        <v>22</v>
      </c>
      <c r="B628" s="27"/>
      <c r="C628" s="21"/>
      <c r="D628" s="8"/>
      <c r="E628" s="8"/>
      <c r="F628" s="8"/>
      <c r="G628" s="8"/>
      <c r="H628" s="8"/>
      <c r="I628" s="8"/>
      <c r="J628" s="8"/>
      <c r="K628" s="34"/>
      <c r="L628" s="35"/>
      <c r="M628" s="66"/>
      <c r="N628" s="25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 ht="18" customHeight="1" x14ac:dyDescent="0.25">
      <c r="A629" s="27">
        <v>23</v>
      </c>
      <c r="B629" s="27"/>
      <c r="C629" s="21"/>
      <c r="D629" s="8"/>
      <c r="E629" s="8"/>
      <c r="F629" s="8"/>
      <c r="G629" s="8"/>
      <c r="H629" s="8"/>
      <c r="I629" s="8"/>
      <c r="J629" s="8"/>
      <c r="K629" s="34"/>
      <c r="L629" s="35"/>
      <c r="M629" s="66"/>
      <c r="N629" s="25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 ht="18" customHeight="1" x14ac:dyDescent="0.25">
      <c r="A630" s="27">
        <v>24</v>
      </c>
      <c r="B630" s="27"/>
      <c r="C630" s="21"/>
      <c r="D630" s="8"/>
      <c r="E630" s="8"/>
      <c r="F630" s="8"/>
      <c r="G630" s="8"/>
      <c r="H630" s="8"/>
      <c r="I630" s="8"/>
      <c r="J630" s="8"/>
      <c r="K630" s="34"/>
      <c r="L630" s="35"/>
      <c r="M630" s="66"/>
      <c r="N630" s="25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 ht="18" customHeight="1" x14ac:dyDescent="0.25">
      <c r="A631" s="27">
        <v>25</v>
      </c>
      <c r="B631" s="27"/>
      <c r="C631" s="21"/>
      <c r="D631" s="8"/>
      <c r="E631" s="8"/>
      <c r="F631" s="8"/>
      <c r="G631" s="8"/>
      <c r="H631" s="8"/>
      <c r="I631" s="8"/>
      <c r="J631" s="8"/>
      <c r="K631" s="34"/>
      <c r="L631" s="35"/>
      <c r="M631" s="66"/>
      <c r="N631" s="25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 ht="18" customHeight="1" x14ac:dyDescent="0.25">
      <c r="A632" s="27">
        <v>26</v>
      </c>
      <c r="B632" s="27"/>
      <c r="C632" s="21"/>
      <c r="D632" s="8"/>
      <c r="E632" s="8"/>
      <c r="F632" s="8"/>
      <c r="G632" s="8"/>
      <c r="H632" s="8"/>
      <c r="I632" s="8"/>
      <c r="J632" s="8"/>
      <c r="K632" s="34"/>
      <c r="L632" s="35"/>
      <c r="M632" s="66"/>
      <c r="N632" s="25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 ht="18" customHeight="1" x14ac:dyDescent="0.25">
      <c r="A633" s="27">
        <v>27</v>
      </c>
      <c r="B633" s="27"/>
      <c r="C633" s="21"/>
      <c r="D633" s="8"/>
      <c r="E633" s="8"/>
      <c r="F633" s="8"/>
      <c r="G633" s="8"/>
      <c r="H633" s="8"/>
      <c r="I633" s="8"/>
      <c r="J633" s="8"/>
      <c r="K633" s="34"/>
      <c r="L633" s="35"/>
      <c r="M633" s="66"/>
      <c r="N633" s="25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 ht="18" customHeight="1" x14ac:dyDescent="0.25">
      <c r="A634" s="27">
        <v>28</v>
      </c>
      <c r="B634" s="27"/>
      <c r="C634" s="21"/>
      <c r="D634" s="8"/>
      <c r="E634" s="8"/>
      <c r="F634" s="8"/>
      <c r="G634" s="8"/>
      <c r="H634" s="8"/>
      <c r="I634" s="8"/>
      <c r="J634" s="8"/>
      <c r="K634" s="34"/>
      <c r="L634" s="35"/>
      <c r="M634" s="66"/>
      <c r="N634" s="25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 ht="18" customHeight="1" x14ac:dyDescent="0.25">
      <c r="A635" s="27">
        <v>29</v>
      </c>
      <c r="B635" s="27"/>
      <c r="C635" s="21"/>
      <c r="D635" s="8"/>
      <c r="E635" s="8"/>
      <c r="F635" s="8"/>
      <c r="G635" s="8"/>
      <c r="H635" s="8"/>
      <c r="I635" s="8"/>
      <c r="J635" s="8"/>
      <c r="K635" s="34"/>
      <c r="L635" s="35"/>
      <c r="M635" s="66"/>
      <c r="N635" s="25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18" customHeight="1" x14ac:dyDescent="0.25">
      <c r="A636" s="27">
        <v>30</v>
      </c>
      <c r="B636" s="27"/>
      <c r="C636" s="21"/>
      <c r="D636" s="8"/>
      <c r="E636" s="8"/>
      <c r="F636" s="8"/>
      <c r="G636" s="8"/>
      <c r="H636" s="8"/>
      <c r="I636" s="8"/>
      <c r="J636" s="8"/>
      <c r="K636" s="34"/>
      <c r="L636" s="35"/>
      <c r="M636" s="66"/>
      <c r="N636" s="25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 ht="18" customHeight="1" x14ac:dyDescent="0.25">
      <c r="A637" s="27">
        <v>31</v>
      </c>
      <c r="B637" s="27"/>
      <c r="C637" s="21"/>
      <c r="D637" s="8"/>
      <c r="E637" s="8"/>
      <c r="F637" s="8"/>
      <c r="G637" s="8"/>
      <c r="H637" s="8"/>
      <c r="I637" s="8"/>
      <c r="J637" s="8"/>
      <c r="K637" s="34"/>
      <c r="L637" s="35"/>
      <c r="M637" s="66"/>
      <c r="N637" s="25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 ht="18" customHeight="1" x14ac:dyDescent="0.25">
      <c r="A638" s="27">
        <v>32</v>
      </c>
      <c r="B638" s="27"/>
      <c r="C638" s="21"/>
      <c r="D638" s="8"/>
      <c r="E638" s="8"/>
      <c r="F638" s="8"/>
      <c r="G638" s="8"/>
      <c r="H638" s="8"/>
      <c r="I638" s="8"/>
      <c r="J638" s="8"/>
      <c r="K638" s="34"/>
      <c r="L638" s="35"/>
      <c r="M638" s="66"/>
      <c r="N638" s="25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 ht="18" customHeight="1" x14ac:dyDescent="0.25">
      <c r="A639" s="27">
        <v>33</v>
      </c>
      <c r="B639" s="27"/>
      <c r="C639" s="21"/>
      <c r="D639" s="8"/>
      <c r="E639" s="8"/>
      <c r="F639" s="8"/>
      <c r="G639" s="8"/>
      <c r="H639" s="8"/>
      <c r="I639" s="8"/>
      <c r="J639" s="8"/>
      <c r="K639" s="34"/>
      <c r="L639" s="35"/>
      <c r="M639" s="66"/>
      <c r="N639" s="25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18" customHeight="1" x14ac:dyDescent="0.25">
      <c r="A640" s="27">
        <v>34</v>
      </c>
      <c r="B640" s="27"/>
      <c r="C640" s="21"/>
      <c r="D640" s="8"/>
      <c r="E640" s="8"/>
      <c r="F640" s="8"/>
      <c r="G640" s="8"/>
      <c r="H640" s="8"/>
      <c r="I640" s="8"/>
      <c r="J640" s="8"/>
      <c r="K640" s="34"/>
      <c r="L640" s="35"/>
      <c r="M640" s="66"/>
      <c r="N640" s="25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 ht="18" customHeight="1" x14ac:dyDescent="0.25">
      <c r="A641" s="27">
        <v>35</v>
      </c>
      <c r="B641" s="27"/>
      <c r="C641" s="21"/>
      <c r="D641" s="8"/>
      <c r="E641" s="8"/>
      <c r="F641" s="8"/>
      <c r="G641" s="8"/>
      <c r="H641" s="8"/>
      <c r="I641" s="8"/>
      <c r="J641" s="8"/>
      <c r="K641" s="34"/>
      <c r="L641" s="35"/>
      <c r="M641" s="66"/>
      <c r="N641" s="25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 ht="18" customHeight="1" x14ac:dyDescent="0.25">
      <c r="A642" s="27">
        <v>36</v>
      </c>
      <c r="B642" s="27"/>
      <c r="C642" s="21"/>
      <c r="D642" s="8"/>
      <c r="E642" s="8"/>
      <c r="F642" s="8"/>
      <c r="G642" s="8"/>
      <c r="H642" s="8"/>
      <c r="I642" s="8"/>
      <c r="J642" s="8"/>
      <c r="K642" s="34"/>
      <c r="L642" s="35"/>
      <c r="M642" s="66"/>
      <c r="N642" s="25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 ht="18" customHeight="1" x14ac:dyDescent="0.25">
      <c r="A643" s="27">
        <v>37</v>
      </c>
      <c r="B643" s="27"/>
      <c r="C643" s="21"/>
      <c r="D643" s="8"/>
      <c r="E643" s="8"/>
      <c r="F643" s="8"/>
      <c r="G643" s="8"/>
      <c r="H643" s="8"/>
      <c r="I643" s="8"/>
      <c r="J643" s="8"/>
      <c r="K643" s="34"/>
      <c r="L643" s="35"/>
      <c r="M643" s="66"/>
      <c r="N643" s="25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 ht="18" customHeight="1" x14ac:dyDescent="0.25">
      <c r="A644" s="27">
        <v>38</v>
      </c>
      <c r="B644" s="27"/>
      <c r="C644" s="21"/>
      <c r="D644" s="8"/>
      <c r="E644" s="8"/>
      <c r="F644" s="8"/>
      <c r="G644" s="8"/>
      <c r="H644" s="8"/>
      <c r="I644" s="8"/>
      <c r="J644" s="8"/>
      <c r="K644" s="34"/>
      <c r="L644" s="35"/>
      <c r="M644" s="66"/>
      <c r="N644" s="25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 ht="18" customHeight="1" x14ac:dyDescent="0.25">
      <c r="A645" s="27">
        <v>39</v>
      </c>
      <c r="B645" s="27"/>
      <c r="C645" s="21"/>
      <c r="D645" s="8"/>
      <c r="E645" s="8"/>
      <c r="F645" s="8"/>
      <c r="G645" s="8"/>
      <c r="H645" s="8"/>
      <c r="I645" s="8"/>
      <c r="J645" s="8"/>
      <c r="K645" s="34"/>
      <c r="L645" s="35"/>
      <c r="M645" s="66"/>
      <c r="N645" s="25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 ht="18" customHeight="1" x14ac:dyDescent="0.25">
      <c r="A646" s="27">
        <v>40</v>
      </c>
      <c r="B646" s="27"/>
      <c r="C646" s="21"/>
      <c r="D646" s="8"/>
      <c r="E646" s="8"/>
      <c r="F646" s="8"/>
      <c r="G646" s="8"/>
      <c r="H646" s="8"/>
      <c r="I646" s="8"/>
      <c r="J646" s="8"/>
      <c r="K646" s="34"/>
      <c r="L646" s="35"/>
      <c r="M646" s="66"/>
      <c r="N646" s="25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 ht="18" customHeight="1" x14ac:dyDescent="0.25">
      <c r="A647" s="27">
        <v>41</v>
      </c>
      <c r="B647" s="27"/>
      <c r="C647" s="21"/>
      <c r="D647" s="8"/>
      <c r="E647" s="8"/>
      <c r="F647" s="8"/>
      <c r="G647" s="8"/>
      <c r="H647" s="8"/>
      <c r="I647" s="8"/>
      <c r="J647" s="8"/>
      <c r="K647" s="34"/>
      <c r="L647" s="35"/>
      <c r="M647" s="66"/>
      <c r="N647" s="25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 ht="18" customHeight="1" x14ac:dyDescent="0.25">
      <c r="A648" s="27">
        <v>42</v>
      </c>
      <c r="B648" s="27"/>
      <c r="C648" s="21"/>
      <c r="D648" s="8"/>
      <c r="E648" s="8"/>
      <c r="F648" s="8"/>
      <c r="G648" s="8"/>
      <c r="H648" s="8"/>
      <c r="I648" s="8"/>
      <c r="J648" s="8"/>
      <c r="K648" s="34"/>
      <c r="L648" s="35"/>
      <c r="M648" s="66"/>
      <c r="N648" s="25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 ht="18" customHeight="1" x14ac:dyDescent="0.25">
      <c r="A649" s="27">
        <v>43</v>
      </c>
      <c r="B649" s="27"/>
      <c r="C649" s="21"/>
      <c r="D649" s="8"/>
      <c r="E649" s="8"/>
      <c r="F649" s="8"/>
      <c r="G649" s="8"/>
      <c r="H649" s="8"/>
      <c r="I649" s="8"/>
      <c r="J649" s="8"/>
      <c r="K649" s="34"/>
      <c r="L649" s="35"/>
      <c r="M649" s="66"/>
      <c r="N649" s="25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 ht="18" customHeight="1" x14ac:dyDescent="0.25">
      <c r="A650" s="27">
        <v>44</v>
      </c>
      <c r="B650" s="27"/>
      <c r="C650" s="21"/>
      <c r="D650" s="8"/>
      <c r="E650" s="8"/>
      <c r="F650" s="8"/>
      <c r="G650" s="8"/>
      <c r="H650" s="8"/>
      <c r="I650" s="8"/>
      <c r="J650" s="8"/>
      <c r="K650" s="34"/>
      <c r="L650" s="35"/>
      <c r="M650" s="66"/>
      <c r="N650" s="25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 ht="18" customHeight="1" x14ac:dyDescent="0.25">
      <c r="A651" s="27">
        <v>45</v>
      </c>
      <c r="B651" s="27"/>
      <c r="C651" s="21"/>
      <c r="D651" s="8"/>
      <c r="E651" s="8"/>
      <c r="F651" s="8"/>
      <c r="G651" s="8"/>
      <c r="H651" s="8"/>
      <c r="I651" s="8"/>
      <c r="J651" s="8"/>
      <c r="K651" s="34"/>
      <c r="L651" s="35"/>
      <c r="M651" s="66"/>
      <c r="N651" s="25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 ht="18" customHeight="1" x14ac:dyDescent="0.25">
      <c r="A652" s="27">
        <v>46</v>
      </c>
      <c r="B652" s="27"/>
      <c r="C652" s="21"/>
      <c r="D652" s="8"/>
      <c r="E652" s="8"/>
      <c r="F652" s="8"/>
      <c r="G652" s="8"/>
      <c r="H652" s="8"/>
      <c r="I652" s="8"/>
      <c r="J652" s="8"/>
      <c r="K652" s="34"/>
      <c r="L652" s="35"/>
      <c r="M652" s="66"/>
      <c r="N652" s="25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 ht="18" customHeight="1" x14ac:dyDescent="0.25">
      <c r="A653" s="27">
        <v>47</v>
      </c>
      <c r="B653" s="27"/>
      <c r="C653" s="21"/>
      <c r="D653" s="8"/>
      <c r="E653" s="8"/>
      <c r="F653" s="8"/>
      <c r="G653" s="8"/>
      <c r="H653" s="8"/>
      <c r="I653" s="8"/>
      <c r="J653" s="8"/>
      <c r="K653" s="34"/>
      <c r="L653" s="35"/>
      <c r="M653" s="66"/>
      <c r="N653" s="25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18" customHeight="1" x14ac:dyDescent="0.25">
      <c r="A654" s="27">
        <v>48</v>
      </c>
      <c r="B654" s="27"/>
      <c r="C654" s="21"/>
      <c r="D654" s="8"/>
      <c r="E654" s="8"/>
      <c r="F654" s="8"/>
      <c r="G654" s="8"/>
      <c r="H654" s="8"/>
      <c r="I654" s="8"/>
      <c r="J654" s="8"/>
      <c r="K654" s="34"/>
      <c r="L654" s="35"/>
      <c r="M654" s="66"/>
      <c r="N654" s="25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 ht="18" customHeight="1" x14ac:dyDescent="0.25">
      <c r="A655" s="27">
        <v>49</v>
      </c>
      <c r="B655" s="27"/>
      <c r="C655" s="21"/>
      <c r="D655" s="8"/>
      <c r="E655" s="8"/>
      <c r="F655" s="8"/>
      <c r="G655" s="8"/>
      <c r="H655" s="8"/>
      <c r="I655" s="8"/>
      <c r="J655" s="8"/>
      <c r="K655" s="34"/>
      <c r="L655" s="35"/>
      <c r="M655" s="66"/>
      <c r="N655" s="25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 ht="18" customHeight="1" x14ac:dyDescent="0.25">
      <c r="A656" s="27">
        <v>50</v>
      </c>
      <c r="B656" s="27"/>
      <c r="C656" s="21"/>
      <c r="D656" s="8"/>
      <c r="E656" s="8"/>
      <c r="F656" s="8"/>
      <c r="G656" s="8"/>
      <c r="H656" s="8"/>
      <c r="I656" s="8"/>
      <c r="J656" s="8"/>
      <c r="K656" s="34"/>
      <c r="L656" s="35"/>
      <c r="M656" s="66"/>
      <c r="N656" s="25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 ht="18" customHeight="1" x14ac:dyDescent="0.25">
      <c r="A657" s="27">
        <v>51</v>
      </c>
      <c r="B657" s="27"/>
      <c r="C657" s="21"/>
      <c r="D657" s="8"/>
      <c r="E657" s="8"/>
      <c r="F657" s="8"/>
      <c r="G657" s="8"/>
      <c r="H657" s="8"/>
      <c r="I657" s="8"/>
      <c r="J657" s="8"/>
      <c r="K657" s="34"/>
      <c r="L657" s="35"/>
      <c r="M657" s="66"/>
      <c r="N657" s="25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 ht="18" customHeight="1" x14ac:dyDescent="0.25">
      <c r="A658" s="27">
        <v>52</v>
      </c>
      <c r="B658" s="27"/>
      <c r="C658" s="21"/>
      <c r="D658" s="8"/>
      <c r="E658" s="8"/>
      <c r="F658" s="8"/>
      <c r="G658" s="8"/>
      <c r="H658" s="8"/>
      <c r="I658" s="8"/>
      <c r="J658" s="8"/>
      <c r="K658" s="34"/>
      <c r="L658" s="35"/>
      <c r="M658" s="66"/>
      <c r="N658" s="25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 ht="18" customHeight="1" x14ac:dyDescent="0.25">
      <c r="A659" s="27">
        <v>53</v>
      </c>
      <c r="B659" s="27"/>
      <c r="C659" s="21"/>
      <c r="D659" s="8"/>
      <c r="E659" s="8"/>
      <c r="F659" s="8"/>
      <c r="G659" s="8"/>
      <c r="H659" s="8"/>
      <c r="I659" s="8"/>
      <c r="J659" s="8"/>
      <c r="K659" s="34"/>
      <c r="L659" s="35"/>
      <c r="M659" s="66"/>
      <c r="N659" s="25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 ht="18" customHeight="1" x14ac:dyDescent="0.25">
      <c r="A660" s="27">
        <v>54</v>
      </c>
      <c r="B660" s="27"/>
      <c r="C660" s="21"/>
      <c r="D660" s="8"/>
      <c r="E660" s="8"/>
      <c r="F660" s="8"/>
      <c r="G660" s="8"/>
      <c r="H660" s="8"/>
      <c r="I660" s="8"/>
      <c r="J660" s="8"/>
      <c r="K660" s="34"/>
      <c r="L660" s="35"/>
      <c r="M660" s="66"/>
      <c r="N660" s="25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 ht="18" customHeight="1" x14ac:dyDescent="0.25">
      <c r="A661" s="27">
        <v>55</v>
      </c>
      <c r="B661" s="27"/>
      <c r="C661" s="21"/>
      <c r="D661" s="8"/>
      <c r="E661" s="8"/>
      <c r="F661" s="8"/>
      <c r="G661" s="8"/>
      <c r="H661" s="8"/>
      <c r="I661" s="8"/>
      <c r="J661" s="8"/>
      <c r="K661" s="34"/>
      <c r="L661" s="35"/>
      <c r="M661" s="66"/>
      <c r="N661" s="25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 ht="18" customHeight="1" x14ac:dyDescent="0.25">
      <c r="A662" s="27">
        <v>56</v>
      </c>
      <c r="B662" s="27"/>
      <c r="C662" s="21"/>
      <c r="D662" s="8"/>
      <c r="E662" s="8"/>
      <c r="F662" s="8"/>
      <c r="G662" s="8"/>
      <c r="H662" s="8"/>
      <c r="I662" s="8"/>
      <c r="J662" s="8"/>
      <c r="K662" s="34"/>
      <c r="L662" s="35"/>
      <c r="M662" s="66"/>
      <c r="N662" s="25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 ht="18" customHeight="1" x14ac:dyDescent="0.25">
      <c r="A663" s="27">
        <v>57</v>
      </c>
      <c r="B663" s="27"/>
      <c r="C663" s="21"/>
      <c r="D663" s="8"/>
      <c r="E663" s="8"/>
      <c r="F663" s="8"/>
      <c r="G663" s="8"/>
      <c r="H663" s="8"/>
      <c r="I663" s="8"/>
      <c r="J663" s="8"/>
      <c r="K663" s="34"/>
      <c r="L663" s="35"/>
      <c r="M663" s="66"/>
      <c r="N663" s="25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 ht="18" customHeight="1" x14ac:dyDescent="0.25">
      <c r="A664" s="27">
        <v>58</v>
      </c>
      <c r="B664" s="27"/>
      <c r="C664" s="21"/>
      <c r="D664" s="8"/>
      <c r="E664" s="8"/>
      <c r="F664" s="8"/>
      <c r="G664" s="8"/>
      <c r="H664" s="8"/>
      <c r="I664" s="8"/>
      <c r="J664" s="8"/>
      <c r="K664" s="34"/>
      <c r="L664" s="35"/>
      <c r="M664" s="66"/>
      <c r="N664" s="25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 ht="18" customHeight="1" x14ac:dyDescent="0.25">
      <c r="A665" s="27">
        <v>59</v>
      </c>
      <c r="B665" s="27"/>
      <c r="C665" s="21"/>
      <c r="D665" s="8"/>
      <c r="E665" s="8"/>
      <c r="F665" s="8"/>
      <c r="G665" s="8"/>
      <c r="H665" s="8"/>
      <c r="I665" s="8"/>
      <c r="J665" s="8"/>
      <c r="K665" s="34"/>
      <c r="L665" s="35"/>
      <c r="M665" s="66"/>
      <c r="N665" s="25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 ht="18" customHeight="1" x14ac:dyDescent="0.25">
      <c r="A666" s="27">
        <v>60</v>
      </c>
      <c r="B666" s="27"/>
      <c r="C666" s="21"/>
      <c r="D666" s="8"/>
      <c r="E666" s="8"/>
      <c r="F666" s="8"/>
      <c r="G666" s="8"/>
      <c r="H666" s="8"/>
      <c r="I666" s="8"/>
      <c r="J666" s="8"/>
      <c r="K666" s="34"/>
      <c r="L666" s="35"/>
      <c r="M666" s="66"/>
      <c r="N666" s="25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 ht="18" customHeight="1" x14ac:dyDescent="0.25">
      <c r="A667" s="27">
        <v>61</v>
      </c>
      <c r="B667" s="27"/>
      <c r="C667" s="21"/>
      <c r="D667" s="8"/>
      <c r="E667" s="8"/>
      <c r="F667" s="8"/>
      <c r="G667" s="8"/>
      <c r="H667" s="8"/>
      <c r="I667" s="8"/>
      <c r="J667" s="8"/>
      <c r="K667" s="34"/>
      <c r="L667" s="35"/>
      <c r="M667" s="66"/>
      <c r="N667" s="25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 ht="18" customHeight="1" x14ac:dyDescent="0.25">
      <c r="A668" s="27">
        <v>62</v>
      </c>
      <c r="B668" s="27"/>
      <c r="C668" s="21"/>
      <c r="D668" s="8"/>
      <c r="E668" s="8"/>
      <c r="F668" s="8"/>
      <c r="G668" s="8"/>
      <c r="H668" s="8"/>
      <c r="I668" s="8"/>
      <c r="J668" s="8"/>
      <c r="K668" s="34"/>
      <c r="L668" s="35"/>
      <c r="M668" s="66"/>
      <c r="N668" s="25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 ht="18" customHeight="1" x14ac:dyDescent="0.25">
      <c r="A669" s="27">
        <v>63</v>
      </c>
      <c r="B669" s="27"/>
      <c r="C669" s="21"/>
      <c r="D669" s="8"/>
      <c r="E669" s="8"/>
      <c r="F669" s="8"/>
      <c r="G669" s="8"/>
      <c r="H669" s="8"/>
      <c r="I669" s="8"/>
      <c r="J669" s="8"/>
      <c r="K669" s="34"/>
      <c r="L669" s="35"/>
      <c r="M669" s="66"/>
      <c r="N669" s="25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 ht="18" customHeight="1" x14ac:dyDescent="0.25">
      <c r="A670" s="27">
        <v>64</v>
      </c>
      <c r="B670" s="27"/>
      <c r="C670" s="21"/>
      <c r="D670" s="8"/>
      <c r="E670" s="8"/>
      <c r="F670" s="8"/>
      <c r="G670" s="8"/>
      <c r="H670" s="8"/>
      <c r="I670" s="8"/>
      <c r="J670" s="8"/>
      <c r="K670" s="34"/>
      <c r="L670" s="35"/>
      <c r="M670" s="66"/>
      <c r="N670" s="25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 ht="18" customHeight="1" x14ac:dyDescent="0.25">
      <c r="A671" s="27">
        <v>65</v>
      </c>
      <c r="B671" s="27"/>
      <c r="C671" s="21"/>
      <c r="D671" s="8"/>
      <c r="E671" s="8"/>
      <c r="F671" s="8"/>
      <c r="G671" s="8"/>
      <c r="H671" s="8"/>
      <c r="I671" s="8"/>
      <c r="J671" s="8"/>
      <c r="K671" s="34"/>
      <c r="L671" s="35"/>
      <c r="M671" s="66"/>
      <c r="N671" s="25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 ht="18" customHeight="1" x14ac:dyDescent="0.25">
      <c r="A672" s="27">
        <v>66</v>
      </c>
      <c r="B672" s="27"/>
      <c r="C672" s="21"/>
      <c r="D672" s="8"/>
      <c r="E672" s="8"/>
      <c r="F672" s="8"/>
      <c r="G672" s="8"/>
      <c r="H672" s="8"/>
      <c r="I672" s="8"/>
      <c r="J672" s="8"/>
      <c r="K672" s="34"/>
      <c r="L672" s="35"/>
      <c r="M672" s="66"/>
      <c r="N672" s="25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 ht="18" customHeight="1" x14ac:dyDescent="0.25">
      <c r="A673" s="27">
        <v>67</v>
      </c>
      <c r="B673" s="27"/>
      <c r="C673" s="21"/>
      <c r="D673" s="8"/>
      <c r="E673" s="8"/>
      <c r="F673" s="8"/>
      <c r="G673" s="8"/>
      <c r="H673" s="8"/>
      <c r="I673" s="8"/>
      <c r="J673" s="8"/>
      <c r="K673" s="34"/>
      <c r="L673" s="35"/>
      <c r="M673" s="66"/>
      <c r="N673" s="25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 ht="18" customHeight="1" x14ac:dyDescent="0.25">
      <c r="A674" s="27">
        <v>68</v>
      </c>
      <c r="B674" s="27"/>
      <c r="C674" s="21"/>
      <c r="D674" s="8"/>
      <c r="E674" s="8"/>
      <c r="F674" s="8"/>
      <c r="G674" s="8"/>
      <c r="H674" s="8"/>
      <c r="I674" s="8"/>
      <c r="J674" s="8"/>
      <c r="K674" s="34"/>
      <c r="L674" s="35"/>
      <c r="M674" s="66"/>
      <c r="N674" s="25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 ht="18" customHeight="1" x14ac:dyDescent="0.25">
      <c r="A675" s="27">
        <v>69</v>
      </c>
      <c r="B675" s="27"/>
      <c r="C675" s="21"/>
      <c r="D675" s="8"/>
      <c r="E675" s="8"/>
      <c r="F675" s="8"/>
      <c r="G675" s="8"/>
      <c r="H675" s="8"/>
      <c r="I675" s="8"/>
      <c r="J675" s="8"/>
      <c r="K675" s="34"/>
      <c r="L675" s="35"/>
      <c r="M675" s="66"/>
      <c r="N675" s="25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 ht="18" customHeight="1" x14ac:dyDescent="0.25">
      <c r="A676" s="27">
        <v>70</v>
      </c>
      <c r="B676" s="27"/>
      <c r="C676" s="21"/>
      <c r="D676" s="8"/>
      <c r="E676" s="8"/>
      <c r="F676" s="8"/>
      <c r="G676" s="8"/>
      <c r="H676" s="8"/>
      <c r="I676" s="8"/>
      <c r="J676" s="8"/>
      <c r="K676" s="34"/>
      <c r="L676" s="35"/>
      <c r="M676" s="66"/>
      <c r="N676" s="25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 ht="18" customHeight="1" x14ac:dyDescent="0.25">
      <c r="A677" s="27">
        <v>71</v>
      </c>
      <c r="B677" s="27"/>
      <c r="C677" s="21"/>
      <c r="D677" s="8"/>
      <c r="E677" s="8"/>
      <c r="F677" s="8"/>
      <c r="G677" s="8"/>
      <c r="H677" s="8"/>
      <c r="I677" s="8"/>
      <c r="J677" s="8"/>
      <c r="K677" s="34"/>
      <c r="L677" s="35"/>
      <c r="M677" s="66"/>
      <c r="N677" s="25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 ht="18" customHeight="1" x14ac:dyDescent="0.25">
      <c r="A678" s="27">
        <v>72</v>
      </c>
      <c r="B678" s="27"/>
      <c r="C678" s="21"/>
      <c r="D678" s="8"/>
      <c r="E678" s="8"/>
      <c r="F678" s="8"/>
      <c r="G678" s="8"/>
      <c r="H678" s="8"/>
      <c r="I678" s="8"/>
      <c r="J678" s="8"/>
      <c r="K678" s="34"/>
      <c r="L678" s="35"/>
      <c r="M678" s="66"/>
      <c r="N678" s="25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 ht="18" customHeight="1" x14ac:dyDescent="0.25">
      <c r="A679" s="27">
        <v>73</v>
      </c>
      <c r="B679" s="27"/>
      <c r="C679" s="21"/>
      <c r="D679" s="8"/>
      <c r="E679" s="8"/>
      <c r="F679" s="8"/>
      <c r="G679" s="8"/>
      <c r="H679" s="8"/>
      <c r="I679" s="8"/>
      <c r="J679" s="8"/>
      <c r="K679" s="34"/>
      <c r="L679" s="35"/>
      <c r="M679" s="66"/>
      <c r="N679" s="25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 ht="18" customHeight="1" x14ac:dyDescent="0.25">
      <c r="A680" s="27">
        <v>74</v>
      </c>
      <c r="B680" s="27"/>
      <c r="C680" s="21"/>
      <c r="D680" s="8"/>
      <c r="E680" s="8"/>
      <c r="F680" s="8"/>
      <c r="G680" s="8"/>
      <c r="H680" s="8"/>
      <c r="I680" s="8"/>
      <c r="J680" s="8"/>
      <c r="K680" s="34"/>
      <c r="L680" s="35"/>
      <c r="M680" s="66"/>
      <c r="N680" s="25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 ht="18" customHeight="1" x14ac:dyDescent="0.25">
      <c r="A681" s="27">
        <v>75</v>
      </c>
      <c r="B681" s="27"/>
      <c r="C681" s="21"/>
      <c r="D681" s="8"/>
      <c r="E681" s="8"/>
      <c r="F681" s="8"/>
      <c r="G681" s="8"/>
      <c r="H681" s="8"/>
      <c r="I681" s="8"/>
      <c r="J681" s="8"/>
      <c r="K681" s="34"/>
      <c r="L681" s="35"/>
      <c r="M681" s="66"/>
      <c r="N681" s="25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18" customHeight="1" x14ac:dyDescent="0.25">
      <c r="A682" s="27">
        <v>76</v>
      </c>
      <c r="B682" s="27"/>
      <c r="C682" s="21"/>
      <c r="D682" s="8"/>
      <c r="E682" s="8"/>
      <c r="F682" s="8"/>
      <c r="G682" s="8"/>
      <c r="H682" s="8"/>
      <c r="I682" s="8"/>
      <c r="J682" s="8"/>
      <c r="K682" s="34"/>
      <c r="L682" s="35"/>
      <c r="M682" s="66"/>
      <c r="N682" s="25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 ht="18" customHeight="1" x14ac:dyDescent="0.25">
      <c r="A683" s="27">
        <v>77</v>
      </c>
      <c r="B683" s="27"/>
      <c r="C683" s="21"/>
      <c r="D683" s="8"/>
      <c r="E683" s="8"/>
      <c r="F683" s="8"/>
      <c r="G683" s="8"/>
      <c r="H683" s="8"/>
      <c r="I683" s="8"/>
      <c r="J683" s="8"/>
      <c r="K683" s="34"/>
      <c r="L683" s="35"/>
      <c r="M683" s="66"/>
      <c r="N683" s="25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 ht="18" customHeight="1" x14ac:dyDescent="0.25">
      <c r="A684" s="27">
        <v>78</v>
      </c>
      <c r="B684" s="27"/>
      <c r="C684" s="21"/>
      <c r="D684" s="8"/>
      <c r="E684" s="8"/>
      <c r="F684" s="8"/>
      <c r="G684" s="8"/>
      <c r="H684" s="8"/>
      <c r="I684" s="8"/>
      <c r="J684" s="8"/>
      <c r="K684" s="34"/>
      <c r="L684" s="35"/>
      <c r="M684" s="66"/>
      <c r="N684" s="25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 ht="18" customHeight="1" x14ac:dyDescent="0.25">
      <c r="A685" s="27">
        <v>79</v>
      </c>
      <c r="B685" s="27"/>
      <c r="C685" s="21"/>
      <c r="D685" s="8"/>
      <c r="E685" s="8"/>
      <c r="F685" s="8"/>
      <c r="G685" s="8"/>
      <c r="H685" s="8"/>
      <c r="I685" s="8"/>
      <c r="J685" s="8"/>
      <c r="K685" s="34"/>
      <c r="L685" s="35"/>
      <c r="M685" s="66"/>
      <c r="N685" s="25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 ht="18" customHeight="1" x14ac:dyDescent="0.25">
      <c r="A686" s="27">
        <v>80</v>
      </c>
      <c r="B686" s="27"/>
      <c r="C686" s="21"/>
      <c r="D686" s="8"/>
      <c r="E686" s="8"/>
      <c r="F686" s="8"/>
      <c r="G686" s="8"/>
      <c r="H686" s="8"/>
      <c r="I686" s="8"/>
      <c r="J686" s="8"/>
      <c r="K686" s="34"/>
      <c r="L686" s="35"/>
      <c r="M686" s="66"/>
      <c r="N686" s="25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 ht="18" customHeight="1" x14ac:dyDescent="0.25">
      <c r="A687" s="27">
        <v>81</v>
      </c>
      <c r="B687" s="27"/>
      <c r="C687" s="21"/>
      <c r="D687" s="8"/>
      <c r="E687" s="8"/>
      <c r="F687" s="8"/>
      <c r="G687" s="8"/>
      <c r="H687" s="8"/>
      <c r="I687" s="8"/>
      <c r="J687" s="8"/>
      <c r="K687" s="34"/>
      <c r="L687" s="35"/>
      <c r="M687" s="66"/>
      <c r="N687" s="25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 ht="18" customHeight="1" x14ac:dyDescent="0.25">
      <c r="A688" s="27">
        <v>82</v>
      </c>
      <c r="B688" s="27"/>
      <c r="C688" s="21"/>
      <c r="D688" s="8"/>
      <c r="E688" s="8"/>
      <c r="F688" s="8"/>
      <c r="G688" s="8"/>
      <c r="H688" s="8"/>
      <c r="I688" s="8"/>
      <c r="J688" s="8"/>
      <c r="K688" s="34"/>
      <c r="L688" s="35"/>
      <c r="M688" s="66"/>
      <c r="N688" s="25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 ht="18" customHeight="1" x14ac:dyDescent="0.25">
      <c r="A689" s="27">
        <v>83</v>
      </c>
      <c r="B689" s="27"/>
      <c r="C689" s="21"/>
      <c r="D689" s="8"/>
      <c r="E689" s="8"/>
      <c r="F689" s="8"/>
      <c r="G689" s="8"/>
      <c r="H689" s="8"/>
      <c r="I689" s="8"/>
      <c r="J689" s="8"/>
      <c r="K689" s="34"/>
      <c r="L689" s="35"/>
      <c r="M689" s="66"/>
      <c r="N689" s="25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 ht="18" customHeight="1" x14ac:dyDescent="0.25">
      <c r="A690" s="27">
        <v>84</v>
      </c>
      <c r="B690" s="27"/>
      <c r="C690" s="21"/>
      <c r="D690" s="8"/>
      <c r="E690" s="8"/>
      <c r="F690" s="8"/>
      <c r="G690" s="8"/>
      <c r="H690" s="8"/>
      <c r="I690" s="8"/>
      <c r="J690" s="8"/>
      <c r="K690" s="34"/>
      <c r="L690" s="35"/>
      <c r="M690" s="66"/>
      <c r="N690" s="25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 ht="18" customHeight="1" x14ac:dyDescent="0.25">
      <c r="A691" s="27">
        <v>85</v>
      </c>
      <c r="B691" s="27"/>
      <c r="C691" s="21"/>
      <c r="D691" s="8"/>
      <c r="E691" s="8"/>
      <c r="F691" s="8"/>
      <c r="G691" s="8"/>
      <c r="H691" s="8"/>
      <c r="I691" s="8"/>
      <c r="J691" s="8"/>
      <c r="K691" s="34"/>
      <c r="L691" s="35"/>
      <c r="M691" s="66"/>
      <c r="N691" s="25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 ht="18" customHeight="1" x14ac:dyDescent="0.25">
      <c r="A692" s="27">
        <v>86</v>
      </c>
      <c r="B692" s="27"/>
      <c r="C692" s="21"/>
      <c r="D692" s="8"/>
      <c r="E692" s="8"/>
      <c r="F692" s="8"/>
      <c r="G692" s="8"/>
      <c r="H692" s="8"/>
      <c r="I692" s="8"/>
      <c r="J692" s="8"/>
      <c r="K692" s="34"/>
      <c r="L692" s="35"/>
      <c r="M692" s="66"/>
      <c r="N692" s="25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 ht="18" customHeight="1" x14ac:dyDescent="0.25">
      <c r="A693" s="27">
        <v>87</v>
      </c>
      <c r="B693" s="27"/>
      <c r="C693" s="21"/>
      <c r="D693" s="8"/>
      <c r="E693" s="8"/>
      <c r="F693" s="8"/>
      <c r="G693" s="8"/>
      <c r="H693" s="8"/>
      <c r="I693" s="8"/>
      <c r="J693" s="8"/>
      <c r="K693" s="34"/>
      <c r="L693" s="35"/>
      <c r="M693" s="66"/>
      <c r="N693" s="25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 ht="18" customHeight="1" x14ac:dyDescent="0.25">
      <c r="A694" s="27">
        <v>88</v>
      </c>
      <c r="B694" s="27"/>
      <c r="C694" s="21"/>
      <c r="D694" s="8"/>
      <c r="E694" s="8"/>
      <c r="F694" s="8"/>
      <c r="G694" s="8"/>
      <c r="H694" s="8"/>
      <c r="I694" s="8"/>
      <c r="J694" s="8"/>
      <c r="K694" s="34"/>
      <c r="L694" s="35"/>
      <c r="M694" s="66"/>
      <c r="N694" s="25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 ht="18" customHeight="1" x14ac:dyDescent="0.25">
      <c r="A695" s="27">
        <v>89</v>
      </c>
      <c r="B695" s="27"/>
      <c r="C695" s="21"/>
      <c r="D695" s="8"/>
      <c r="E695" s="8"/>
      <c r="F695" s="8"/>
      <c r="G695" s="8"/>
      <c r="H695" s="8"/>
      <c r="I695" s="8"/>
      <c r="J695" s="8"/>
      <c r="K695" s="34"/>
      <c r="L695" s="35"/>
      <c r="M695" s="66"/>
      <c r="N695" s="25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 ht="18" customHeight="1" x14ac:dyDescent="0.25">
      <c r="A696" s="27">
        <v>90</v>
      </c>
      <c r="B696" s="27"/>
      <c r="C696" s="21"/>
      <c r="D696" s="8"/>
      <c r="E696" s="8"/>
      <c r="F696" s="8"/>
      <c r="G696" s="8"/>
      <c r="H696" s="8"/>
      <c r="I696" s="8"/>
      <c r="J696" s="8"/>
      <c r="K696" s="34"/>
      <c r="L696" s="35"/>
      <c r="M696" s="66"/>
      <c r="N696" s="25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18" customHeight="1" x14ac:dyDescent="0.25">
      <c r="A697" s="27">
        <v>91</v>
      </c>
      <c r="B697" s="27"/>
      <c r="C697" s="21"/>
      <c r="D697" s="8"/>
      <c r="E697" s="8"/>
      <c r="F697" s="8"/>
      <c r="G697" s="8"/>
      <c r="H697" s="8"/>
      <c r="I697" s="8"/>
      <c r="J697" s="8"/>
      <c r="K697" s="34"/>
      <c r="L697" s="35"/>
      <c r="M697" s="66"/>
      <c r="N697" s="25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 ht="18" customHeight="1" x14ac:dyDescent="0.25">
      <c r="A698" s="27">
        <v>92</v>
      </c>
      <c r="B698" s="27"/>
      <c r="C698" s="21"/>
      <c r="D698" s="8"/>
      <c r="E698" s="8"/>
      <c r="F698" s="8"/>
      <c r="G698" s="8"/>
      <c r="H698" s="8"/>
      <c r="I698" s="8"/>
      <c r="J698" s="8"/>
      <c r="K698" s="34"/>
      <c r="L698" s="35"/>
      <c r="M698" s="66"/>
      <c r="N698" s="25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 ht="18" customHeight="1" x14ac:dyDescent="0.25">
      <c r="A699" s="27">
        <v>93</v>
      </c>
      <c r="B699" s="27"/>
      <c r="C699" s="21"/>
      <c r="D699" s="8"/>
      <c r="E699" s="8"/>
      <c r="F699" s="8"/>
      <c r="G699" s="8"/>
      <c r="H699" s="8"/>
      <c r="I699" s="8"/>
      <c r="J699" s="8"/>
      <c r="K699" s="34"/>
      <c r="L699" s="35"/>
      <c r="M699" s="66"/>
      <c r="N699" s="25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 ht="18" customHeight="1" x14ac:dyDescent="0.25">
      <c r="A700" s="27">
        <v>94</v>
      </c>
      <c r="B700" s="27"/>
      <c r="C700" s="21"/>
      <c r="D700" s="8"/>
      <c r="E700" s="8"/>
      <c r="F700" s="8"/>
      <c r="G700" s="8"/>
      <c r="H700" s="8"/>
      <c r="I700" s="8"/>
      <c r="J700" s="8"/>
      <c r="K700" s="34"/>
      <c r="L700" s="35"/>
      <c r="M700" s="66"/>
      <c r="N700" s="25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 ht="18" customHeight="1" x14ac:dyDescent="0.25">
      <c r="A701" s="27">
        <v>95</v>
      </c>
      <c r="B701" s="27"/>
      <c r="C701" s="21"/>
      <c r="D701" s="8"/>
      <c r="E701" s="8"/>
      <c r="F701" s="8"/>
      <c r="G701" s="8"/>
      <c r="H701" s="8"/>
      <c r="I701" s="8"/>
      <c r="J701" s="8"/>
      <c r="K701" s="34"/>
      <c r="L701" s="35"/>
      <c r="M701" s="66"/>
      <c r="N701" s="25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 ht="18" customHeight="1" x14ac:dyDescent="0.25">
      <c r="A702" s="27">
        <v>96</v>
      </c>
      <c r="B702" s="27"/>
      <c r="C702" s="21"/>
      <c r="D702" s="8"/>
      <c r="E702" s="8"/>
      <c r="F702" s="8"/>
      <c r="G702" s="8"/>
      <c r="H702" s="8"/>
      <c r="I702" s="8"/>
      <c r="J702" s="8"/>
      <c r="K702" s="34"/>
      <c r="L702" s="35"/>
      <c r="M702" s="66"/>
      <c r="N702" s="25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 ht="18" customHeight="1" x14ac:dyDescent="0.25">
      <c r="A703" s="27">
        <v>97</v>
      </c>
      <c r="B703" s="27"/>
      <c r="C703" s="21"/>
      <c r="D703" s="8"/>
      <c r="E703" s="8"/>
      <c r="F703" s="8"/>
      <c r="G703" s="8"/>
      <c r="H703" s="8"/>
      <c r="I703" s="8"/>
      <c r="J703" s="8"/>
      <c r="K703" s="34"/>
      <c r="L703" s="35"/>
      <c r="M703" s="66"/>
      <c r="N703" s="25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 ht="18" customHeight="1" x14ac:dyDescent="0.25">
      <c r="A704" s="27">
        <v>98</v>
      </c>
      <c r="B704" s="27"/>
      <c r="C704" s="21"/>
      <c r="D704" s="8"/>
      <c r="E704" s="8"/>
      <c r="F704" s="8"/>
      <c r="G704" s="8"/>
      <c r="H704" s="8"/>
      <c r="I704" s="8"/>
      <c r="J704" s="8"/>
      <c r="K704" s="34"/>
      <c r="L704" s="35"/>
      <c r="M704" s="66"/>
      <c r="N704" s="25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 ht="18" customHeight="1" x14ac:dyDescent="0.25">
      <c r="A705" s="27">
        <v>99</v>
      </c>
      <c r="B705" s="27"/>
      <c r="C705" s="21"/>
      <c r="D705" s="8"/>
      <c r="E705" s="8"/>
      <c r="F705" s="8"/>
      <c r="G705" s="8"/>
      <c r="H705" s="8"/>
      <c r="I705" s="8"/>
      <c r="J705" s="8"/>
      <c r="K705" s="34"/>
      <c r="L705" s="35"/>
      <c r="M705" s="66"/>
      <c r="N705" s="25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 ht="18" customHeight="1" x14ac:dyDescent="0.25">
      <c r="A706" s="27">
        <v>100</v>
      </c>
      <c r="B706" s="27"/>
      <c r="C706" s="21"/>
      <c r="D706" s="8"/>
      <c r="E706" s="8"/>
      <c r="F706" s="8"/>
      <c r="G706" s="8"/>
      <c r="H706" s="8"/>
      <c r="I706" s="8"/>
      <c r="J706" s="8"/>
      <c r="K706" s="34"/>
      <c r="L706" s="35"/>
      <c r="M706" s="66"/>
      <c r="N706" s="25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 ht="18" customHeight="1" x14ac:dyDescent="0.25">
      <c r="A707" s="27">
        <v>101</v>
      </c>
      <c r="B707" s="27"/>
      <c r="C707" s="21"/>
      <c r="D707" s="8"/>
      <c r="E707" s="8"/>
      <c r="F707" s="8"/>
      <c r="G707" s="8"/>
      <c r="H707" s="8"/>
      <c r="I707" s="8"/>
      <c r="J707" s="8"/>
      <c r="K707" s="34"/>
      <c r="L707" s="35"/>
      <c r="M707" s="66"/>
      <c r="N707" s="25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 ht="18" customHeight="1" x14ac:dyDescent="0.25">
      <c r="A708" s="27">
        <v>102</v>
      </c>
      <c r="B708" s="27"/>
      <c r="C708" s="21"/>
      <c r="D708" s="8"/>
      <c r="E708" s="8"/>
      <c r="F708" s="8"/>
      <c r="G708" s="8"/>
      <c r="H708" s="8"/>
      <c r="I708" s="8"/>
      <c r="J708" s="8"/>
      <c r="K708" s="34"/>
      <c r="L708" s="35"/>
      <c r="M708" s="66"/>
      <c r="N708" s="25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 ht="18" customHeight="1" x14ac:dyDescent="0.25">
      <c r="A709" s="27">
        <v>103</v>
      </c>
      <c r="B709" s="27"/>
      <c r="C709" s="21"/>
      <c r="D709" s="8"/>
      <c r="E709" s="8"/>
      <c r="F709" s="8"/>
      <c r="G709" s="8"/>
      <c r="H709" s="8"/>
      <c r="I709" s="8"/>
      <c r="J709" s="8"/>
      <c r="K709" s="34"/>
      <c r="L709" s="35"/>
      <c r="M709" s="66"/>
      <c r="N709" s="25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 ht="18" customHeight="1" x14ac:dyDescent="0.25">
      <c r="A710" s="27">
        <v>104</v>
      </c>
      <c r="B710" s="27"/>
      <c r="C710" s="8"/>
      <c r="D710" s="8"/>
      <c r="E710" s="8"/>
      <c r="F710" s="8"/>
      <c r="G710" s="8"/>
      <c r="H710" s="8"/>
      <c r="I710" s="8"/>
      <c r="J710" s="8"/>
      <c r="K710" s="34"/>
      <c r="L710" s="35"/>
      <c r="M710" s="66"/>
      <c r="N710" s="25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 ht="18" customHeight="1" x14ac:dyDescent="0.25">
      <c r="A711" s="27">
        <v>105</v>
      </c>
      <c r="B711" s="27"/>
      <c r="C711" s="8"/>
      <c r="D711" s="8"/>
      <c r="E711" s="8"/>
      <c r="F711" s="8"/>
      <c r="G711" s="8"/>
      <c r="H711" s="8"/>
      <c r="I711" s="8"/>
      <c r="J711" s="8"/>
      <c r="K711" s="34"/>
      <c r="L711" s="35"/>
      <c r="M711" s="66"/>
      <c r="N711" s="25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 ht="18" customHeight="1" x14ac:dyDescent="0.25">
      <c r="A712" s="27">
        <v>106</v>
      </c>
      <c r="B712" s="27"/>
      <c r="C712" s="8"/>
      <c r="D712" s="8"/>
      <c r="E712" s="8"/>
      <c r="F712" s="8"/>
      <c r="G712" s="8"/>
      <c r="H712" s="8"/>
      <c r="I712" s="8"/>
      <c r="J712" s="8"/>
      <c r="K712" s="34"/>
      <c r="L712" s="35"/>
      <c r="M712" s="66"/>
      <c r="N712" s="25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 ht="18" customHeight="1" x14ac:dyDescent="0.25">
      <c r="A713" s="27">
        <v>107</v>
      </c>
      <c r="B713" s="27"/>
      <c r="C713" s="8"/>
      <c r="D713" s="8"/>
      <c r="E713" s="8"/>
      <c r="F713" s="8"/>
      <c r="G713" s="8"/>
      <c r="H713" s="8"/>
      <c r="I713" s="8"/>
      <c r="J713" s="8"/>
      <c r="K713" s="34"/>
      <c r="L713" s="35"/>
      <c r="M713" s="66"/>
      <c r="N713" s="25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 ht="18" customHeight="1" x14ac:dyDescent="0.25">
      <c r="A714" s="27">
        <v>108</v>
      </c>
      <c r="B714" s="27"/>
      <c r="C714" s="8"/>
      <c r="D714" s="8"/>
      <c r="E714" s="8"/>
      <c r="F714" s="8"/>
      <c r="G714" s="8"/>
      <c r="H714" s="8"/>
      <c r="I714" s="8"/>
      <c r="J714" s="8"/>
      <c r="K714" s="34"/>
      <c r="L714" s="35"/>
      <c r="M714" s="66"/>
      <c r="N714" s="25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 ht="18" customHeight="1" x14ac:dyDescent="0.25">
      <c r="A715" s="27">
        <v>109</v>
      </c>
      <c r="B715" s="27"/>
      <c r="C715" s="8"/>
      <c r="D715" s="8"/>
      <c r="E715" s="8"/>
      <c r="F715" s="8"/>
      <c r="G715" s="8"/>
      <c r="H715" s="8"/>
      <c r="I715" s="8"/>
      <c r="J715" s="8"/>
      <c r="K715" s="34"/>
      <c r="L715" s="35"/>
      <c r="M715" s="66"/>
      <c r="N715" s="25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 ht="18" customHeight="1" x14ac:dyDescent="0.25">
      <c r="A716" s="27">
        <v>110</v>
      </c>
      <c r="B716" s="27"/>
      <c r="C716" s="8"/>
      <c r="D716" s="8"/>
      <c r="E716" s="8"/>
      <c r="F716" s="8"/>
      <c r="G716" s="8"/>
      <c r="H716" s="8"/>
      <c r="I716" s="8"/>
      <c r="J716" s="8"/>
      <c r="K716" s="34"/>
      <c r="L716" s="35"/>
      <c r="M716" s="66"/>
      <c r="N716" s="25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 ht="18" customHeight="1" x14ac:dyDescent="0.25">
      <c r="A717" s="27">
        <v>111</v>
      </c>
      <c r="B717" s="27"/>
      <c r="C717" s="8"/>
      <c r="D717" s="8"/>
      <c r="E717" s="8"/>
      <c r="F717" s="8"/>
      <c r="G717" s="8"/>
      <c r="H717" s="8"/>
      <c r="I717" s="8"/>
      <c r="J717" s="8"/>
      <c r="K717" s="34"/>
      <c r="L717" s="35"/>
      <c r="M717" s="66"/>
      <c r="N717" s="25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 ht="18" customHeight="1" x14ac:dyDescent="0.25">
      <c r="A718" s="27">
        <v>112</v>
      </c>
      <c r="B718" s="27"/>
      <c r="C718" s="8"/>
      <c r="D718" s="8"/>
      <c r="E718" s="8"/>
      <c r="F718" s="8"/>
      <c r="G718" s="8"/>
      <c r="H718" s="8"/>
      <c r="I718" s="8"/>
      <c r="J718" s="8"/>
      <c r="K718" s="34"/>
      <c r="L718" s="35"/>
      <c r="M718" s="66"/>
      <c r="N718" s="25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 ht="18" customHeight="1" x14ac:dyDescent="0.25">
      <c r="A719" s="27">
        <v>113</v>
      </c>
      <c r="B719" s="27"/>
      <c r="C719" s="8"/>
      <c r="D719" s="8"/>
      <c r="E719" s="8"/>
      <c r="F719" s="8"/>
      <c r="G719" s="8"/>
      <c r="H719" s="8"/>
      <c r="I719" s="8"/>
      <c r="J719" s="8"/>
      <c r="K719" s="34"/>
      <c r="L719" s="35"/>
      <c r="M719" s="66"/>
      <c r="N719" s="25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 ht="18" customHeight="1" x14ac:dyDescent="0.25">
      <c r="A720" s="27">
        <v>114</v>
      </c>
      <c r="B720" s="27"/>
      <c r="C720" s="8"/>
      <c r="D720" s="8"/>
      <c r="E720" s="8"/>
      <c r="F720" s="8"/>
      <c r="G720" s="8"/>
      <c r="H720" s="8"/>
      <c r="I720" s="8"/>
      <c r="J720" s="8"/>
      <c r="K720" s="34"/>
      <c r="L720" s="35"/>
      <c r="M720" s="66"/>
      <c r="N720" s="25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 ht="18" customHeight="1" x14ac:dyDescent="0.25">
      <c r="A721" s="27">
        <v>115</v>
      </c>
      <c r="B721" s="27"/>
      <c r="C721" s="8"/>
      <c r="D721" s="8"/>
      <c r="E721" s="8"/>
      <c r="F721" s="8"/>
      <c r="G721" s="8"/>
      <c r="H721" s="8"/>
      <c r="I721" s="8"/>
      <c r="J721" s="8"/>
      <c r="K721" s="34"/>
      <c r="L721" s="35"/>
      <c r="M721" s="66"/>
      <c r="N721" s="25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 ht="18" customHeight="1" x14ac:dyDescent="0.25">
      <c r="A722" s="27">
        <v>116</v>
      </c>
      <c r="B722" s="27"/>
      <c r="C722" s="8"/>
      <c r="D722" s="8"/>
      <c r="E722" s="8"/>
      <c r="F722" s="8"/>
      <c r="G722" s="8"/>
      <c r="H722" s="8"/>
      <c r="I722" s="8"/>
      <c r="J722" s="8"/>
      <c r="K722" s="34"/>
      <c r="L722" s="35"/>
      <c r="M722" s="66"/>
      <c r="N722" s="25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 ht="18" customHeight="1" x14ac:dyDescent="0.25">
      <c r="A723" s="27">
        <v>117</v>
      </c>
      <c r="B723" s="27"/>
      <c r="C723" s="8"/>
      <c r="D723" s="8"/>
      <c r="E723" s="8"/>
      <c r="F723" s="8"/>
      <c r="G723" s="8"/>
      <c r="H723" s="8"/>
      <c r="I723" s="8"/>
      <c r="J723" s="8"/>
      <c r="K723" s="34"/>
      <c r="L723" s="35"/>
      <c r="M723" s="66"/>
      <c r="N723" s="25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 ht="18" customHeight="1" x14ac:dyDescent="0.25">
      <c r="A724" s="27">
        <v>118</v>
      </c>
      <c r="B724" s="27"/>
      <c r="C724" s="8"/>
      <c r="D724" s="8"/>
      <c r="E724" s="8"/>
      <c r="F724" s="8"/>
      <c r="G724" s="8"/>
      <c r="H724" s="8"/>
      <c r="I724" s="8"/>
      <c r="J724" s="8"/>
      <c r="K724" s="34"/>
      <c r="L724" s="35"/>
      <c r="M724" s="66"/>
      <c r="N724" s="25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 ht="18" customHeight="1" x14ac:dyDescent="0.25">
      <c r="A725" s="27">
        <v>119</v>
      </c>
      <c r="B725" s="27"/>
      <c r="C725" s="8"/>
      <c r="D725" s="8"/>
      <c r="E725" s="8"/>
      <c r="F725" s="8"/>
      <c r="G725" s="8"/>
      <c r="H725" s="8"/>
      <c r="I725" s="8"/>
      <c r="J725" s="8"/>
      <c r="K725" s="34"/>
      <c r="L725" s="35"/>
      <c r="M725" s="66"/>
      <c r="N725" s="25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 ht="18" customHeight="1" x14ac:dyDescent="0.25">
      <c r="A726" s="27">
        <v>120</v>
      </c>
      <c r="B726" s="27"/>
      <c r="C726" s="8"/>
      <c r="D726" s="8"/>
      <c r="E726" s="8"/>
      <c r="F726" s="8"/>
      <c r="G726" s="8"/>
      <c r="H726" s="8"/>
      <c r="I726" s="8"/>
      <c r="J726" s="8"/>
      <c r="K726" s="34"/>
      <c r="L726" s="35"/>
      <c r="M726" s="66"/>
      <c r="N726" s="25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 ht="18" customHeight="1" x14ac:dyDescent="0.25">
      <c r="A727" s="27">
        <v>121</v>
      </c>
      <c r="B727" s="27"/>
      <c r="C727" s="8"/>
      <c r="D727" s="8"/>
      <c r="E727" s="8"/>
      <c r="F727" s="8"/>
      <c r="G727" s="8"/>
      <c r="H727" s="8"/>
      <c r="I727" s="8"/>
      <c r="J727" s="8"/>
      <c r="K727" s="34"/>
      <c r="L727" s="35"/>
      <c r="M727" s="66"/>
      <c r="N727" s="25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 ht="18" customHeight="1" x14ac:dyDescent="0.25">
      <c r="A728" s="27">
        <v>122</v>
      </c>
      <c r="B728" s="27"/>
      <c r="C728" s="8"/>
      <c r="D728" s="8"/>
      <c r="E728" s="8"/>
      <c r="F728" s="8"/>
      <c r="G728" s="8"/>
      <c r="H728" s="8"/>
      <c r="I728" s="8"/>
      <c r="J728" s="8"/>
      <c r="K728" s="34"/>
      <c r="L728" s="35"/>
      <c r="M728" s="66"/>
      <c r="N728" s="25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 ht="18" customHeight="1" x14ac:dyDescent="0.25">
      <c r="A729" s="27">
        <v>123</v>
      </c>
      <c r="B729" s="27"/>
      <c r="C729" s="8"/>
      <c r="D729" s="8"/>
      <c r="E729" s="8"/>
      <c r="F729" s="8"/>
      <c r="G729" s="8"/>
      <c r="H729" s="8"/>
      <c r="I729" s="8"/>
      <c r="J729" s="8"/>
      <c r="K729" s="34"/>
      <c r="L729" s="35"/>
      <c r="M729" s="66"/>
      <c r="N729" s="25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 ht="18" customHeight="1" x14ac:dyDescent="0.25">
      <c r="A730" s="27">
        <v>124</v>
      </c>
      <c r="B730" s="27"/>
      <c r="C730" s="8"/>
      <c r="D730" s="8"/>
      <c r="E730" s="8"/>
      <c r="F730" s="8"/>
      <c r="G730" s="8"/>
      <c r="H730" s="8"/>
      <c r="I730" s="8"/>
      <c r="J730" s="8"/>
      <c r="K730" s="34"/>
      <c r="L730" s="35"/>
      <c r="M730" s="66"/>
      <c r="N730" s="25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 ht="18" customHeight="1" x14ac:dyDescent="0.25">
      <c r="A731" s="27">
        <v>125</v>
      </c>
      <c r="B731" s="27"/>
      <c r="C731" s="8"/>
      <c r="D731" s="8"/>
      <c r="E731" s="8"/>
      <c r="F731" s="8"/>
      <c r="G731" s="8"/>
      <c r="H731" s="8"/>
      <c r="I731" s="8"/>
      <c r="J731" s="8"/>
      <c r="K731" s="34"/>
      <c r="L731" s="35"/>
      <c r="M731" s="66"/>
      <c r="N731" s="25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 ht="18" customHeight="1" x14ac:dyDescent="0.25">
      <c r="A732" s="27">
        <v>126</v>
      </c>
      <c r="B732" s="27"/>
      <c r="C732" s="8"/>
      <c r="D732" s="8"/>
      <c r="E732" s="8"/>
      <c r="F732" s="8"/>
      <c r="G732" s="8"/>
      <c r="H732" s="8"/>
      <c r="I732" s="8"/>
      <c r="J732" s="8"/>
      <c r="K732" s="34"/>
      <c r="L732" s="35"/>
      <c r="M732" s="66"/>
      <c r="N732" s="25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 ht="18" customHeight="1" x14ac:dyDescent="0.25">
      <c r="A733" s="27">
        <v>127</v>
      </c>
      <c r="B733" s="27"/>
      <c r="C733" s="8"/>
      <c r="D733" s="8"/>
      <c r="E733" s="8"/>
      <c r="F733" s="8"/>
      <c r="G733" s="8"/>
      <c r="H733" s="8"/>
      <c r="I733" s="8"/>
      <c r="J733" s="8"/>
      <c r="K733" s="34"/>
      <c r="L733" s="35"/>
      <c r="M733" s="66"/>
      <c r="N733" s="25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18" customHeight="1" x14ac:dyDescent="0.25">
      <c r="A734" s="27">
        <v>128</v>
      </c>
      <c r="B734" s="27"/>
      <c r="C734" s="8"/>
      <c r="D734" s="8"/>
      <c r="E734" s="8"/>
      <c r="F734" s="8"/>
      <c r="G734" s="8"/>
      <c r="H734" s="8"/>
      <c r="I734" s="8"/>
      <c r="J734" s="8"/>
      <c r="K734" s="34"/>
      <c r="L734" s="35"/>
      <c r="M734" s="66"/>
      <c r="N734" s="25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 ht="18" customHeight="1" x14ac:dyDescent="0.25">
      <c r="A735" s="27">
        <v>129</v>
      </c>
      <c r="B735" s="27"/>
      <c r="C735" s="8"/>
      <c r="D735" s="8"/>
      <c r="E735" s="8"/>
      <c r="F735" s="8"/>
      <c r="G735" s="8"/>
      <c r="H735" s="39"/>
      <c r="I735" s="8"/>
      <c r="J735" s="8"/>
      <c r="K735" s="34"/>
      <c r="L735" s="35"/>
      <c r="M735" s="66"/>
      <c r="N735" s="25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 ht="18" customHeight="1" x14ac:dyDescent="0.25">
      <c r="A736" s="27">
        <v>130</v>
      </c>
      <c r="B736" s="27"/>
      <c r="C736" s="8"/>
      <c r="D736" s="8"/>
      <c r="E736" s="8"/>
      <c r="F736" s="8"/>
      <c r="G736" s="8"/>
      <c r="H736" s="8"/>
      <c r="I736" s="8"/>
      <c r="J736" s="8"/>
      <c r="K736" s="34"/>
      <c r="L736" s="35"/>
      <c r="M736" s="66"/>
      <c r="N736" s="25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 ht="18" customHeight="1" x14ac:dyDescent="0.25">
      <c r="A737" s="27">
        <v>131</v>
      </c>
      <c r="B737" s="27"/>
      <c r="C737" s="8"/>
      <c r="D737" s="8"/>
      <c r="E737" s="8"/>
      <c r="F737" s="8"/>
      <c r="G737" s="8"/>
      <c r="H737" s="8"/>
      <c r="I737" s="8"/>
      <c r="J737" s="8"/>
      <c r="K737" s="34"/>
      <c r="L737" s="35"/>
      <c r="M737" s="66"/>
      <c r="N737" s="25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 ht="18" customHeight="1" x14ac:dyDescent="0.25">
      <c r="A738" s="27">
        <v>132</v>
      </c>
      <c r="B738" s="27"/>
      <c r="C738" s="8"/>
      <c r="D738" s="8"/>
      <c r="E738" s="8"/>
      <c r="F738" s="8"/>
      <c r="G738" s="8"/>
      <c r="H738" s="8"/>
      <c r="I738" s="8"/>
      <c r="J738" s="8"/>
      <c r="K738" s="34"/>
      <c r="L738" s="35"/>
      <c r="M738" s="66"/>
      <c r="N738" s="25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 ht="18" customHeight="1" x14ac:dyDescent="0.25">
      <c r="A739" s="27">
        <v>133</v>
      </c>
      <c r="B739" s="27"/>
      <c r="C739" s="8"/>
      <c r="D739" s="8"/>
      <c r="E739" s="8"/>
      <c r="F739" s="8"/>
      <c r="G739" s="8"/>
      <c r="H739" s="8"/>
      <c r="I739" s="8"/>
      <c r="J739" s="8"/>
      <c r="K739" s="34"/>
      <c r="L739" s="35"/>
      <c r="M739" s="66"/>
      <c r="N739" s="25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 ht="18" customHeight="1" x14ac:dyDescent="0.25">
      <c r="A740" s="27">
        <v>134</v>
      </c>
      <c r="B740" s="27"/>
      <c r="C740" s="8"/>
      <c r="D740" s="8"/>
      <c r="E740" s="8"/>
      <c r="F740" s="8"/>
      <c r="G740" s="8"/>
      <c r="H740" s="8"/>
      <c r="I740" s="8"/>
      <c r="J740" s="8"/>
      <c r="K740" s="34"/>
      <c r="L740" s="35"/>
      <c r="M740" s="66"/>
      <c r="N740" s="25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 ht="18" customHeight="1" x14ac:dyDescent="0.25">
      <c r="A741" s="27">
        <v>135</v>
      </c>
      <c r="B741" s="27"/>
      <c r="C741" s="8"/>
      <c r="D741" s="8"/>
      <c r="E741" s="8"/>
      <c r="F741" s="8"/>
      <c r="G741" s="8"/>
      <c r="H741" s="8"/>
      <c r="I741" s="8"/>
      <c r="J741" s="8"/>
      <c r="K741" s="34"/>
      <c r="L741" s="35"/>
      <c r="M741" s="66"/>
      <c r="N741" s="25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 ht="18" customHeight="1" x14ac:dyDescent="0.25">
      <c r="A742" s="27">
        <v>136</v>
      </c>
      <c r="B742" s="27"/>
      <c r="C742" s="8"/>
      <c r="D742" s="8"/>
      <c r="E742" s="8"/>
      <c r="F742" s="8"/>
      <c r="G742" s="8"/>
      <c r="H742" s="8"/>
      <c r="I742" s="8"/>
      <c r="J742" s="8"/>
      <c r="K742" s="34"/>
      <c r="L742" s="35"/>
      <c r="M742" s="66"/>
      <c r="N742" s="25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 ht="18" customHeight="1" x14ac:dyDescent="0.25">
      <c r="A743" s="27">
        <v>137</v>
      </c>
      <c r="B743" s="27"/>
      <c r="C743" s="8"/>
      <c r="D743" s="8"/>
      <c r="E743" s="8"/>
      <c r="F743" s="8"/>
      <c r="G743" s="8"/>
      <c r="H743" s="8"/>
      <c r="I743" s="8"/>
      <c r="J743" s="8"/>
      <c r="K743" s="34"/>
      <c r="L743" s="35"/>
      <c r="M743" s="66"/>
      <c r="N743" s="25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 ht="18" customHeight="1" x14ac:dyDescent="0.25">
      <c r="A744" s="27">
        <v>138</v>
      </c>
      <c r="B744" s="27"/>
      <c r="C744" s="8"/>
      <c r="D744" s="8"/>
      <c r="E744" s="8"/>
      <c r="F744" s="8"/>
      <c r="G744" s="8"/>
      <c r="H744" s="8"/>
      <c r="I744" s="8"/>
      <c r="J744" s="8"/>
      <c r="K744" s="34"/>
      <c r="L744" s="35"/>
      <c r="M744" s="66"/>
      <c r="N744" s="25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 ht="18" customHeight="1" x14ac:dyDescent="0.25">
      <c r="A745" s="27">
        <v>139</v>
      </c>
      <c r="B745" s="27"/>
      <c r="C745" s="8"/>
      <c r="D745" s="8"/>
      <c r="E745" s="8"/>
      <c r="F745" s="8"/>
      <c r="G745" s="8"/>
      <c r="H745" s="8"/>
      <c r="I745" s="8"/>
      <c r="J745" s="8"/>
      <c r="K745" s="34"/>
      <c r="L745" s="35"/>
      <c r="M745" s="66"/>
      <c r="N745" s="25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 ht="18" customHeight="1" x14ac:dyDescent="0.25">
      <c r="A746" s="27">
        <v>140</v>
      </c>
      <c r="B746" s="27"/>
      <c r="C746" s="8"/>
      <c r="D746" s="8"/>
      <c r="E746" s="8"/>
      <c r="F746" s="8"/>
      <c r="G746" s="8"/>
      <c r="H746" s="8"/>
      <c r="I746" s="8"/>
      <c r="J746" s="8"/>
      <c r="K746" s="34"/>
      <c r="L746" s="35"/>
      <c r="M746" s="66"/>
      <c r="N746" s="25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 ht="18" customHeight="1" x14ac:dyDescent="0.25">
      <c r="A747" s="27">
        <v>141</v>
      </c>
      <c r="B747" s="27"/>
      <c r="C747" s="8"/>
      <c r="D747" s="8"/>
      <c r="E747" s="8"/>
      <c r="F747" s="8"/>
      <c r="G747" s="8"/>
      <c r="H747" s="8"/>
      <c r="I747" s="8"/>
      <c r="J747" s="8"/>
      <c r="K747" s="34"/>
      <c r="L747" s="35"/>
      <c r="M747" s="66"/>
      <c r="N747" s="25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 ht="18" customHeight="1" x14ac:dyDescent="0.25">
      <c r="A748" s="27">
        <v>142</v>
      </c>
      <c r="B748" s="27"/>
      <c r="C748" s="8"/>
      <c r="D748" s="8"/>
      <c r="E748" s="8"/>
      <c r="F748" s="8"/>
      <c r="G748" s="8"/>
      <c r="H748" s="8"/>
      <c r="I748" s="8"/>
      <c r="J748" s="8"/>
      <c r="K748" s="34"/>
      <c r="L748" s="35"/>
      <c r="M748" s="66"/>
      <c r="N748" s="25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 ht="18" customHeight="1" x14ac:dyDescent="0.25">
      <c r="A749" s="27">
        <v>143</v>
      </c>
      <c r="B749" s="27"/>
      <c r="C749" s="8"/>
      <c r="D749" s="8"/>
      <c r="E749" s="8"/>
      <c r="F749" s="8"/>
      <c r="G749" s="8"/>
      <c r="H749" s="8"/>
      <c r="I749" s="8"/>
      <c r="J749" s="8"/>
      <c r="K749" s="34"/>
      <c r="L749" s="35"/>
      <c r="M749" s="66"/>
      <c r="N749" s="25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 ht="18" customHeight="1" x14ac:dyDescent="0.25">
      <c r="A750" s="27">
        <v>144</v>
      </c>
      <c r="B750" s="27"/>
      <c r="C750" s="8"/>
      <c r="D750" s="8"/>
      <c r="E750" s="8"/>
      <c r="F750" s="8"/>
      <c r="G750" s="8"/>
      <c r="H750" s="8"/>
      <c r="I750" s="8"/>
      <c r="J750" s="8"/>
      <c r="K750" s="34"/>
      <c r="L750" s="35"/>
      <c r="M750" s="66"/>
      <c r="N750" s="25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 ht="18" customHeight="1" x14ac:dyDescent="0.25">
      <c r="A751" s="27">
        <v>145</v>
      </c>
      <c r="B751" s="27"/>
      <c r="C751" s="8"/>
      <c r="D751" s="8"/>
      <c r="E751" s="8"/>
      <c r="F751" s="8"/>
      <c r="G751" s="8"/>
      <c r="H751" s="8"/>
      <c r="I751" s="8"/>
      <c r="J751" s="8"/>
      <c r="K751" s="34"/>
      <c r="L751" s="35"/>
      <c r="M751" s="66"/>
      <c r="N751" s="25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 ht="18" customHeight="1" x14ac:dyDescent="0.25">
      <c r="A752" s="27">
        <v>146</v>
      </c>
      <c r="B752" s="27"/>
      <c r="C752" s="8"/>
      <c r="D752" s="8"/>
      <c r="E752" s="8"/>
      <c r="F752" s="8"/>
      <c r="G752" s="8"/>
      <c r="H752" s="8"/>
      <c r="I752" s="8"/>
      <c r="J752" s="8"/>
      <c r="K752" s="34"/>
      <c r="L752" s="35"/>
      <c r="M752" s="66"/>
      <c r="N752" s="25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 ht="18" customHeight="1" x14ac:dyDescent="0.25">
      <c r="A753" s="27">
        <v>147</v>
      </c>
      <c r="B753" s="27"/>
      <c r="C753" s="8"/>
      <c r="D753" s="8"/>
      <c r="E753" s="8"/>
      <c r="F753" s="8"/>
      <c r="G753" s="8"/>
      <c r="H753" s="8"/>
      <c r="I753" s="8"/>
      <c r="J753" s="8"/>
      <c r="K753" s="34"/>
      <c r="L753" s="35"/>
      <c r="M753" s="66"/>
      <c r="N753" s="25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 ht="18" customHeight="1" x14ac:dyDescent="0.25">
      <c r="A754" s="27">
        <v>148</v>
      </c>
      <c r="B754" s="27"/>
      <c r="C754" s="8"/>
      <c r="D754" s="8"/>
      <c r="E754" s="8"/>
      <c r="F754" s="8"/>
      <c r="G754" s="8"/>
      <c r="H754" s="8"/>
      <c r="I754" s="8"/>
      <c r="J754" s="8"/>
      <c r="K754" s="34"/>
      <c r="L754" s="35"/>
      <c r="M754" s="66"/>
      <c r="N754" s="25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 ht="18" customHeight="1" x14ac:dyDescent="0.25">
      <c r="A755" s="27">
        <v>149</v>
      </c>
      <c r="B755" s="27"/>
      <c r="C755" s="8"/>
      <c r="D755" s="8"/>
      <c r="E755" s="8"/>
      <c r="F755" s="8"/>
      <c r="G755" s="8"/>
      <c r="H755" s="8"/>
      <c r="I755" s="8"/>
      <c r="J755" s="8"/>
      <c r="K755" s="34"/>
      <c r="L755" s="35"/>
      <c r="M755" s="66"/>
      <c r="N755" s="25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 ht="18" customHeight="1" x14ac:dyDescent="0.25">
      <c r="A756" s="27">
        <v>150</v>
      </c>
      <c r="B756" s="27"/>
      <c r="C756" s="21"/>
      <c r="D756" s="8"/>
      <c r="E756" s="8"/>
      <c r="F756" s="8"/>
      <c r="G756" s="8"/>
      <c r="H756" s="8"/>
      <c r="I756" s="8"/>
      <c r="J756" s="8"/>
      <c r="K756" s="34"/>
      <c r="L756" s="35"/>
      <c r="M756" s="66"/>
      <c r="N756" s="25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 ht="18" customHeight="1" x14ac:dyDescent="0.25">
      <c r="A757" s="27">
        <v>151</v>
      </c>
      <c r="B757" s="27"/>
      <c r="C757" s="21"/>
      <c r="D757" s="8"/>
      <c r="E757" s="8"/>
      <c r="F757" s="8"/>
      <c r="G757" s="8"/>
      <c r="H757" s="8"/>
      <c r="I757" s="8"/>
      <c r="J757" s="8"/>
      <c r="K757" s="34"/>
      <c r="L757" s="35"/>
      <c r="M757" s="66"/>
      <c r="N757" s="25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 ht="18" customHeight="1" x14ac:dyDescent="0.25">
      <c r="A758" s="27">
        <v>152</v>
      </c>
      <c r="B758" s="27"/>
      <c r="C758" s="21"/>
      <c r="D758" s="8"/>
      <c r="E758" s="8"/>
      <c r="F758" s="8"/>
      <c r="G758" s="8"/>
      <c r="H758" s="8"/>
      <c r="I758" s="8"/>
      <c r="J758" s="8"/>
      <c r="K758" s="34"/>
      <c r="L758" s="35"/>
      <c r="M758" s="66"/>
      <c r="N758" s="25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 ht="18" customHeight="1" x14ac:dyDescent="0.25">
      <c r="A759" s="27">
        <v>153</v>
      </c>
      <c r="B759" s="27"/>
      <c r="C759" s="21"/>
      <c r="D759" s="8"/>
      <c r="E759" s="8"/>
      <c r="F759" s="8"/>
      <c r="G759" s="8"/>
      <c r="H759" s="8"/>
      <c r="I759" s="8"/>
      <c r="J759" s="8"/>
      <c r="K759" s="34"/>
      <c r="L759" s="35"/>
      <c r="M759" s="66"/>
      <c r="N759" s="25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 ht="18" customHeight="1" x14ac:dyDescent="0.25">
      <c r="A760" s="27">
        <v>154</v>
      </c>
      <c r="B760" s="27"/>
      <c r="C760" s="21"/>
      <c r="D760" s="8"/>
      <c r="E760" s="8"/>
      <c r="F760" s="8"/>
      <c r="G760" s="8"/>
      <c r="H760" s="8"/>
      <c r="I760" s="8"/>
      <c r="J760" s="8"/>
      <c r="K760" s="34"/>
      <c r="L760" s="35"/>
      <c r="M760" s="66"/>
      <c r="N760" s="25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 ht="18" customHeight="1" x14ac:dyDescent="0.25">
      <c r="A761" s="27">
        <v>155</v>
      </c>
      <c r="B761" s="27"/>
      <c r="C761" s="21"/>
      <c r="D761" s="8"/>
      <c r="E761" s="8"/>
      <c r="F761" s="8"/>
      <c r="G761" s="8"/>
      <c r="H761" s="8"/>
      <c r="I761" s="8"/>
      <c r="J761" s="8"/>
      <c r="K761" s="34"/>
      <c r="L761" s="35"/>
      <c r="M761" s="66"/>
      <c r="N761" s="25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 ht="18" customHeight="1" x14ac:dyDescent="0.25">
      <c r="A762" s="27">
        <v>156</v>
      </c>
      <c r="B762" s="27"/>
      <c r="C762" s="21"/>
      <c r="D762" s="8"/>
      <c r="E762" s="8"/>
      <c r="F762" s="8"/>
      <c r="G762" s="8"/>
      <c r="H762" s="8"/>
      <c r="I762" s="8"/>
      <c r="J762" s="8"/>
      <c r="K762" s="34"/>
      <c r="L762" s="35"/>
      <c r="M762" s="66"/>
      <c r="N762" s="25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 ht="18" customHeight="1" x14ac:dyDescent="0.25">
      <c r="A763" s="27">
        <v>157</v>
      </c>
      <c r="B763" s="27"/>
      <c r="C763" s="21"/>
      <c r="D763" s="8"/>
      <c r="E763" s="8"/>
      <c r="F763" s="8"/>
      <c r="G763" s="8"/>
      <c r="H763" s="8"/>
      <c r="I763" s="8"/>
      <c r="J763" s="8"/>
      <c r="K763" s="34"/>
      <c r="L763" s="35"/>
      <c r="M763" s="66"/>
      <c r="N763" s="25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 ht="18" customHeight="1" x14ac:dyDescent="0.25">
      <c r="A764" s="27">
        <v>158</v>
      </c>
      <c r="B764" s="27"/>
      <c r="C764" s="21"/>
      <c r="D764" s="8"/>
      <c r="E764" s="8"/>
      <c r="F764" s="8"/>
      <c r="G764" s="8"/>
      <c r="H764" s="8"/>
      <c r="I764" s="8"/>
      <c r="J764" s="8"/>
      <c r="K764" s="34"/>
      <c r="L764" s="35"/>
      <c r="M764" s="66"/>
      <c r="N764" s="25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 ht="18" customHeight="1" x14ac:dyDescent="0.25">
      <c r="A765" s="27">
        <v>159</v>
      </c>
      <c r="B765" s="27"/>
      <c r="C765" s="21"/>
      <c r="D765" s="8"/>
      <c r="E765" s="8"/>
      <c r="F765" s="8"/>
      <c r="G765" s="8"/>
      <c r="H765" s="8"/>
      <c r="I765" s="8"/>
      <c r="J765" s="8"/>
      <c r="K765" s="34"/>
      <c r="L765" s="35"/>
      <c r="M765" s="66"/>
      <c r="N765" s="25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 ht="18" customHeight="1" x14ac:dyDescent="0.25">
      <c r="A766" s="27">
        <v>160</v>
      </c>
      <c r="B766" s="27"/>
      <c r="C766" s="21"/>
      <c r="D766" s="8"/>
      <c r="E766" s="8"/>
      <c r="F766" s="8"/>
      <c r="G766" s="8"/>
      <c r="H766" s="8"/>
      <c r="I766" s="8"/>
      <c r="J766" s="8"/>
      <c r="K766" s="34"/>
      <c r="L766" s="35"/>
      <c r="M766" s="66"/>
      <c r="N766" s="25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 ht="18" customHeight="1" x14ac:dyDescent="0.25">
      <c r="A767" s="27">
        <v>161</v>
      </c>
      <c r="B767" s="27"/>
      <c r="C767" s="21"/>
      <c r="D767" s="8"/>
      <c r="E767" s="8"/>
      <c r="F767" s="8"/>
      <c r="G767" s="8"/>
      <c r="H767" s="8"/>
      <c r="I767" s="8"/>
      <c r="J767" s="8"/>
      <c r="K767" s="34"/>
      <c r="L767" s="35"/>
      <c r="M767" s="66"/>
      <c r="N767" s="25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 ht="18" customHeight="1" x14ac:dyDescent="0.25">
      <c r="A768" s="27">
        <v>162</v>
      </c>
      <c r="B768" s="27"/>
      <c r="C768" s="21"/>
      <c r="D768" s="8"/>
      <c r="E768" s="8"/>
      <c r="F768" s="8"/>
      <c r="G768" s="8"/>
      <c r="H768" s="8"/>
      <c r="I768" s="8"/>
      <c r="J768" s="8"/>
      <c r="K768" s="34"/>
      <c r="L768" s="35"/>
      <c r="M768" s="66"/>
      <c r="N768" s="25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 ht="18" customHeight="1" x14ac:dyDescent="0.25">
      <c r="A769" s="27">
        <v>163</v>
      </c>
      <c r="B769" s="27"/>
      <c r="C769" s="21"/>
      <c r="D769" s="8"/>
      <c r="E769" s="8"/>
      <c r="F769" s="8"/>
      <c r="G769" s="8"/>
      <c r="H769" s="8"/>
      <c r="I769" s="8"/>
      <c r="J769" s="8"/>
      <c r="K769" s="34"/>
      <c r="L769" s="35"/>
      <c r="M769" s="66"/>
      <c r="N769" s="25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 ht="18" customHeight="1" x14ac:dyDescent="0.25">
      <c r="A770" s="27">
        <v>164</v>
      </c>
      <c r="B770" s="27"/>
      <c r="C770" s="21"/>
      <c r="D770" s="8"/>
      <c r="E770" s="8"/>
      <c r="F770" s="8"/>
      <c r="G770" s="8"/>
      <c r="H770" s="8"/>
      <c r="I770" s="8"/>
      <c r="J770" s="8"/>
      <c r="K770" s="34"/>
      <c r="L770" s="35"/>
      <c r="M770" s="66"/>
      <c r="N770" s="25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 ht="18" customHeight="1" x14ac:dyDescent="0.25">
      <c r="A771" s="27">
        <v>165</v>
      </c>
      <c r="B771" s="27"/>
      <c r="C771" s="21"/>
      <c r="D771" s="8"/>
      <c r="E771" s="8"/>
      <c r="F771" s="8"/>
      <c r="G771" s="8"/>
      <c r="H771" s="8"/>
      <c r="I771" s="8"/>
      <c r="J771" s="8"/>
      <c r="K771" s="34"/>
      <c r="L771" s="35"/>
      <c r="M771" s="66"/>
      <c r="N771" s="25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 ht="18" customHeight="1" x14ac:dyDescent="0.25">
      <c r="A772" s="27">
        <v>166</v>
      </c>
      <c r="B772" s="27"/>
      <c r="C772" s="21"/>
      <c r="D772" s="8"/>
      <c r="E772" s="8"/>
      <c r="F772" s="8"/>
      <c r="G772" s="8"/>
      <c r="H772" s="8"/>
      <c r="I772" s="8"/>
      <c r="J772" s="8"/>
      <c r="K772" s="34"/>
      <c r="L772" s="35"/>
      <c r="M772" s="66"/>
      <c r="N772" s="25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 ht="18" customHeight="1" x14ac:dyDescent="0.25">
      <c r="A773" s="27">
        <v>167</v>
      </c>
      <c r="B773" s="27"/>
      <c r="C773" s="21"/>
      <c r="D773" s="8"/>
      <c r="E773" s="8"/>
      <c r="F773" s="8"/>
      <c r="G773" s="8"/>
      <c r="H773" s="8"/>
      <c r="I773" s="8"/>
      <c r="J773" s="8"/>
      <c r="K773" s="34"/>
      <c r="L773" s="35"/>
      <c r="M773" s="66"/>
      <c r="N773" s="25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 ht="18" customHeight="1" x14ac:dyDescent="0.25">
      <c r="A774" s="27">
        <v>168</v>
      </c>
      <c r="B774" s="27"/>
      <c r="C774" s="21"/>
      <c r="D774" s="8"/>
      <c r="E774" s="8"/>
      <c r="F774" s="8"/>
      <c r="G774" s="8"/>
      <c r="H774" s="8"/>
      <c r="I774" s="8"/>
      <c r="J774" s="8"/>
      <c r="K774" s="34"/>
      <c r="L774" s="35"/>
      <c r="M774" s="66"/>
      <c r="N774" s="25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 ht="18" customHeight="1" x14ac:dyDescent="0.25">
      <c r="A775" s="27">
        <v>169</v>
      </c>
      <c r="B775" s="27"/>
      <c r="C775" s="21"/>
      <c r="D775" s="8"/>
      <c r="E775" s="8"/>
      <c r="F775" s="8"/>
      <c r="G775" s="8"/>
      <c r="H775" s="8"/>
      <c r="I775" s="8"/>
      <c r="J775" s="8"/>
      <c r="K775" s="34"/>
      <c r="L775" s="35"/>
      <c r="M775" s="66"/>
      <c r="N775" s="25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 ht="18" customHeight="1" x14ac:dyDescent="0.25">
      <c r="A776" s="27">
        <v>170</v>
      </c>
      <c r="B776" s="27"/>
      <c r="C776" s="21"/>
      <c r="D776" s="8"/>
      <c r="E776" s="8"/>
      <c r="F776" s="8"/>
      <c r="G776" s="8"/>
      <c r="H776" s="8"/>
      <c r="I776" s="8"/>
      <c r="J776" s="8"/>
      <c r="K776" s="34"/>
      <c r="L776" s="35"/>
      <c r="M776" s="66"/>
      <c r="N776" s="25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 ht="18" customHeight="1" x14ac:dyDescent="0.25">
      <c r="A777" s="27">
        <v>171</v>
      </c>
      <c r="B777" s="27"/>
      <c r="C777" s="8"/>
      <c r="D777" s="8"/>
      <c r="E777" s="8"/>
      <c r="F777" s="8"/>
      <c r="G777" s="8"/>
      <c r="H777" s="8"/>
      <c r="I777" s="8"/>
      <c r="J777" s="8"/>
      <c r="K777" s="34"/>
      <c r="L777" s="35"/>
      <c r="M777" s="66"/>
      <c r="N777" s="25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 ht="18" customHeight="1" x14ac:dyDescent="0.25">
      <c r="A778" s="27">
        <v>172</v>
      </c>
      <c r="B778" s="27"/>
      <c r="C778" s="8"/>
      <c r="D778" s="8"/>
      <c r="E778" s="8"/>
      <c r="F778" s="8"/>
      <c r="G778" s="8"/>
      <c r="H778" s="8"/>
      <c r="I778" s="8"/>
      <c r="J778" s="8"/>
      <c r="K778" s="34"/>
      <c r="L778" s="35"/>
      <c r="M778" s="66"/>
      <c r="N778" s="25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 ht="18" customHeight="1" x14ac:dyDescent="0.25">
      <c r="A779" s="27">
        <v>173</v>
      </c>
      <c r="B779" s="27"/>
      <c r="C779" s="8"/>
      <c r="D779" s="8"/>
      <c r="E779" s="8"/>
      <c r="F779" s="8"/>
      <c r="G779" s="8"/>
      <c r="H779" s="8"/>
      <c r="I779" s="8"/>
      <c r="J779" s="8"/>
      <c r="K779" s="34"/>
      <c r="L779" s="35"/>
      <c r="M779" s="66"/>
      <c r="N779" s="25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 ht="18" customHeight="1" x14ac:dyDescent="0.25">
      <c r="A780" s="27">
        <v>174</v>
      </c>
      <c r="B780" s="27"/>
      <c r="C780" s="8"/>
      <c r="D780" s="8"/>
      <c r="E780" s="8"/>
      <c r="F780" s="8"/>
      <c r="G780" s="8"/>
      <c r="H780" s="8"/>
      <c r="I780" s="8"/>
      <c r="J780" s="8"/>
      <c r="K780" s="34"/>
      <c r="L780" s="35"/>
      <c r="M780" s="66"/>
      <c r="N780" s="25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 ht="18" customHeight="1" x14ac:dyDescent="0.25">
      <c r="A781" s="27">
        <v>175</v>
      </c>
      <c r="B781" s="27"/>
      <c r="C781" s="8"/>
      <c r="D781" s="8"/>
      <c r="E781" s="8"/>
      <c r="F781" s="8"/>
      <c r="G781" s="8"/>
      <c r="H781" s="8"/>
      <c r="I781" s="8"/>
      <c r="J781" s="8"/>
      <c r="K781" s="34"/>
      <c r="L781" s="35"/>
      <c r="M781" s="66"/>
      <c r="N781" s="25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 ht="18" customHeight="1" x14ac:dyDescent="0.25">
      <c r="A782" s="27">
        <v>176</v>
      </c>
      <c r="B782" s="27"/>
      <c r="C782" s="8"/>
      <c r="D782" s="8"/>
      <c r="E782" s="8"/>
      <c r="F782" s="8"/>
      <c r="G782" s="8"/>
      <c r="H782" s="8"/>
      <c r="I782" s="8"/>
      <c r="J782" s="8"/>
      <c r="K782" s="34"/>
      <c r="L782" s="35"/>
      <c r="M782" s="66"/>
      <c r="N782" s="25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 ht="18" customHeight="1" x14ac:dyDescent="0.25">
      <c r="A783" s="27">
        <v>177</v>
      </c>
      <c r="B783" s="27"/>
      <c r="C783" s="8"/>
      <c r="D783" s="8"/>
      <c r="E783" s="8"/>
      <c r="F783" s="8"/>
      <c r="G783" s="8"/>
      <c r="H783" s="8"/>
      <c r="I783" s="8"/>
      <c r="J783" s="8"/>
      <c r="K783" s="34"/>
      <c r="L783" s="35"/>
      <c r="M783" s="66"/>
      <c r="N783" s="25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 ht="18" customHeight="1" x14ac:dyDescent="0.25">
      <c r="A784" s="27">
        <v>178</v>
      </c>
      <c r="B784" s="27"/>
      <c r="C784" s="8"/>
      <c r="D784" s="8"/>
      <c r="E784" s="8"/>
      <c r="F784" s="8"/>
      <c r="G784" s="8"/>
      <c r="H784" s="8"/>
      <c r="I784" s="8"/>
      <c r="J784" s="8"/>
      <c r="K784" s="34"/>
      <c r="L784" s="35"/>
      <c r="M784" s="66"/>
      <c r="N784" s="25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 ht="18" customHeight="1" x14ac:dyDescent="0.25">
      <c r="A785" s="27">
        <v>179</v>
      </c>
      <c r="B785" s="27"/>
      <c r="C785" s="8"/>
      <c r="D785" s="8"/>
      <c r="E785" s="8"/>
      <c r="F785" s="8"/>
      <c r="G785" s="8"/>
      <c r="H785" s="8"/>
      <c r="I785" s="8"/>
      <c r="J785" s="8"/>
      <c r="K785" s="34"/>
      <c r="L785" s="35"/>
      <c r="M785" s="66"/>
      <c r="N785" s="25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 ht="18" customHeight="1" x14ac:dyDescent="0.25">
      <c r="A786" s="27">
        <v>180</v>
      </c>
      <c r="B786" s="27"/>
      <c r="C786" s="8"/>
      <c r="D786" s="8"/>
      <c r="E786" s="8"/>
      <c r="F786" s="8"/>
      <c r="G786" s="8"/>
      <c r="H786" s="8"/>
      <c r="I786" s="8"/>
      <c r="J786" s="8"/>
      <c r="K786" s="34"/>
      <c r="L786" s="35"/>
      <c r="M786" s="66"/>
      <c r="N786" s="25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 ht="18" customHeight="1" x14ac:dyDescent="0.25">
      <c r="A787" s="27">
        <v>181</v>
      </c>
      <c r="B787" s="27"/>
      <c r="C787" s="8"/>
      <c r="D787" s="8"/>
      <c r="E787" s="8"/>
      <c r="F787" s="8"/>
      <c r="G787" s="8"/>
      <c r="H787" s="8"/>
      <c r="I787" s="8"/>
      <c r="J787" s="8"/>
      <c r="K787" s="34"/>
      <c r="L787" s="35"/>
      <c r="M787" s="66"/>
      <c r="N787" s="25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 ht="18" customHeight="1" x14ac:dyDescent="0.25">
      <c r="A788" s="27">
        <v>182</v>
      </c>
      <c r="B788" s="27"/>
      <c r="C788" s="8"/>
      <c r="D788" s="8"/>
      <c r="E788" s="8"/>
      <c r="F788" s="8"/>
      <c r="G788" s="8"/>
      <c r="H788" s="8"/>
      <c r="I788" s="8"/>
      <c r="J788" s="8"/>
      <c r="K788" s="34"/>
      <c r="L788" s="35"/>
      <c r="M788" s="66"/>
      <c r="N788" s="25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 ht="18" customHeight="1" x14ac:dyDescent="0.25">
      <c r="A789" s="27">
        <v>183</v>
      </c>
      <c r="B789" s="27"/>
      <c r="C789" s="8"/>
      <c r="D789" s="8"/>
      <c r="E789" s="8"/>
      <c r="F789" s="8"/>
      <c r="G789" s="8"/>
      <c r="H789" s="8"/>
      <c r="I789" s="8"/>
      <c r="J789" s="8"/>
      <c r="K789" s="34"/>
      <c r="L789" s="35"/>
      <c r="M789" s="66"/>
      <c r="N789" s="25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 ht="18" customHeight="1" x14ac:dyDescent="0.25">
      <c r="A790" s="27">
        <v>184</v>
      </c>
      <c r="B790" s="27"/>
      <c r="C790" s="8"/>
      <c r="D790" s="8"/>
      <c r="E790" s="8"/>
      <c r="F790" s="8"/>
      <c r="G790" s="8"/>
      <c r="H790" s="8"/>
      <c r="I790" s="8"/>
      <c r="J790" s="8"/>
      <c r="K790" s="34"/>
      <c r="L790" s="35"/>
      <c r="M790" s="66"/>
      <c r="N790" s="25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 ht="18" customHeight="1" x14ac:dyDescent="0.25">
      <c r="A791" s="27">
        <v>185</v>
      </c>
      <c r="B791" s="27"/>
      <c r="C791" s="8"/>
      <c r="D791" s="8"/>
      <c r="E791" s="8"/>
      <c r="F791" s="8"/>
      <c r="G791" s="8"/>
      <c r="H791" s="8"/>
      <c r="I791" s="8"/>
      <c r="J791" s="8"/>
      <c r="K791" s="34"/>
      <c r="L791" s="35"/>
      <c r="M791" s="66"/>
      <c r="N791" s="25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 ht="18" customHeight="1" x14ac:dyDescent="0.25">
      <c r="A792" s="27">
        <v>186</v>
      </c>
      <c r="B792" s="27"/>
      <c r="C792" s="8"/>
      <c r="D792" s="8"/>
      <c r="E792" s="8"/>
      <c r="F792" s="8"/>
      <c r="G792" s="8"/>
      <c r="H792" s="8"/>
      <c r="I792" s="8"/>
      <c r="J792" s="8"/>
      <c r="K792" s="34"/>
      <c r="L792" s="35"/>
      <c r="M792" s="66"/>
      <c r="N792" s="25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 ht="18" customHeight="1" x14ac:dyDescent="0.25">
      <c r="A793" s="27">
        <v>187</v>
      </c>
      <c r="B793" s="27"/>
      <c r="C793" s="8"/>
      <c r="D793" s="8"/>
      <c r="E793" s="8"/>
      <c r="F793" s="8"/>
      <c r="G793" s="8"/>
      <c r="H793" s="8"/>
      <c r="I793" s="8"/>
      <c r="J793" s="8"/>
      <c r="K793" s="34"/>
      <c r="L793" s="35"/>
      <c r="M793" s="66"/>
      <c r="N793" s="25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 ht="18" customHeight="1" x14ac:dyDescent="0.25">
      <c r="A794" s="27">
        <v>188</v>
      </c>
      <c r="B794" s="27"/>
      <c r="C794" s="8"/>
      <c r="D794" s="8"/>
      <c r="E794" s="8"/>
      <c r="F794" s="8"/>
      <c r="G794" s="8"/>
      <c r="H794" s="8"/>
      <c r="I794" s="8"/>
      <c r="J794" s="8"/>
      <c r="K794" s="34"/>
      <c r="L794" s="35"/>
      <c r="M794" s="66"/>
      <c r="N794" s="25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 ht="18" customHeight="1" x14ac:dyDescent="0.25">
      <c r="A795" s="27">
        <v>189</v>
      </c>
      <c r="B795" s="27"/>
      <c r="C795" s="8"/>
      <c r="D795" s="8"/>
      <c r="E795" s="8"/>
      <c r="F795" s="8"/>
      <c r="G795" s="8"/>
      <c r="H795" s="8"/>
      <c r="I795" s="8"/>
      <c r="J795" s="8"/>
      <c r="K795" s="34"/>
      <c r="L795" s="35"/>
      <c r="M795" s="66"/>
      <c r="N795" s="25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 ht="18" customHeight="1" x14ac:dyDescent="0.25">
      <c r="A796" s="27">
        <v>190</v>
      </c>
      <c r="B796" s="27"/>
      <c r="C796" s="8"/>
      <c r="D796" s="8"/>
      <c r="E796" s="8"/>
      <c r="F796" s="8"/>
      <c r="G796" s="8"/>
      <c r="H796" s="8"/>
      <c r="I796" s="8"/>
      <c r="J796" s="8"/>
      <c r="K796" s="34"/>
      <c r="L796" s="35"/>
      <c r="M796" s="66"/>
      <c r="N796" s="25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 ht="18" customHeight="1" x14ac:dyDescent="0.25">
      <c r="A797" s="27">
        <v>191</v>
      </c>
      <c r="B797" s="27"/>
      <c r="C797" s="8"/>
      <c r="D797" s="8"/>
      <c r="E797" s="8"/>
      <c r="F797" s="8"/>
      <c r="G797" s="8"/>
      <c r="H797" s="8"/>
      <c r="I797" s="8"/>
      <c r="J797" s="8"/>
      <c r="K797" s="34"/>
      <c r="L797" s="35"/>
      <c r="M797" s="66"/>
      <c r="N797" s="25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 ht="18" customHeight="1" x14ac:dyDescent="0.25">
      <c r="A798" s="27">
        <v>192</v>
      </c>
      <c r="B798" s="27"/>
      <c r="C798" s="8"/>
      <c r="D798" s="8"/>
      <c r="E798" s="8"/>
      <c r="F798" s="8"/>
      <c r="G798" s="8"/>
      <c r="H798" s="8"/>
      <c r="I798" s="8"/>
      <c r="J798" s="8"/>
      <c r="K798" s="34"/>
      <c r="L798" s="35"/>
      <c r="M798" s="66"/>
      <c r="N798" s="25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 ht="18" customHeight="1" x14ac:dyDescent="0.25">
      <c r="A799" s="27">
        <v>193</v>
      </c>
      <c r="B799" s="27"/>
      <c r="C799" s="8"/>
      <c r="D799" s="8"/>
      <c r="E799" s="8"/>
      <c r="F799" s="8"/>
      <c r="G799" s="8"/>
      <c r="H799" s="8"/>
      <c r="I799" s="8"/>
      <c r="J799" s="8"/>
      <c r="K799" s="34"/>
      <c r="L799" s="35"/>
      <c r="M799" s="66"/>
      <c r="N799" s="25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 ht="18" customHeight="1" x14ac:dyDescent="0.25">
      <c r="A800" s="27">
        <v>194</v>
      </c>
      <c r="B800" s="27"/>
      <c r="C800" s="8"/>
      <c r="D800" s="8"/>
      <c r="E800" s="8"/>
      <c r="F800" s="8"/>
      <c r="G800" s="8"/>
      <c r="H800" s="8"/>
      <c r="I800" s="8"/>
      <c r="J800" s="8"/>
      <c r="K800" s="34"/>
      <c r="L800" s="35"/>
      <c r="M800" s="66"/>
      <c r="N800" s="25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 ht="18" customHeight="1" x14ac:dyDescent="0.25">
      <c r="A801" s="27">
        <v>195</v>
      </c>
      <c r="B801" s="27"/>
      <c r="C801" s="8"/>
      <c r="D801" s="8"/>
      <c r="E801" s="8"/>
      <c r="F801" s="8"/>
      <c r="G801" s="8"/>
      <c r="H801" s="8"/>
      <c r="I801" s="8"/>
      <c r="J801" s="8"/>
      <c r="K801" s="34"/>
      <c r="L801" s="35"/>
      <c r="M801" s="66"/>
      <c r="N801" s="25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 ht="18" customHeight="1" x14ac:dyDescent="0.25">
      <c r="A802" s="27">
        <v>196</v>
      </c>
      <c r="B802" s="27"/>
      <c r="C802" s="8"/>
      <c r="D802" s="8"/>
      <c r="E802" s="8"/>
      <c r="F802" s="8"/>
      <c r="G802" s="8"/>
      <c r="H802" s="8"/>
      <c r="I802" s="8"/>
      <c r="J802" s="8"/>
      <c r="K802" s="34"/>
      <c r="L802" s="35"/>
      <c r="M802" s="66"/>
      <c r="N802" s="25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 ht="18" customHeight="1" x14ac:dyDescent="0.25">
      <c r="A803" s="27">
        <v>197</v>
      </c>
      <c r="B803" s="27"/>
      <c r="C803" s="8"/>
      <c r="D803" s="8"/>
      <c r="E803" s="8"/>
      <c r="F803" s="8"/>
      <c r="G803" s="8"/>
      <c r="H803" s="8"/>
      <c r="I803" s="8"/>
      <c r="J803" s="8"/>
      <c r="K803" s="34"/>
      <c r="L803" s="35"/>
      <c r="M803" s="66"/>
      <c r="N803" s="25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 ht="18" customHeight="1" x14ac:dyDescent="0.25">
      <c r="A804" s="27">
        <v>198</v>
      </c>
      <c r="B804" s="27"/>
      <c r="C804" s="8"/>
      <c r="D804" s="8"/>
      <c r="E804" s="8"/>
      <c r="F804" s="8"/>
      <c r="G804" s="8"/>
      <c r="H804" s="8"/>
      <c r="I804" s="8"/>
      <c r="J804" s="8"/>
      <c r="K804" s="34"/>
      <c r="L804" s="35"/>
      <c r="M804" s="66"/>
      <c r="N804" s="25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 ht="18" customHeight="1" x14ac:dyDescent="0.25">
      <c r="A805" s="27">
        <v>199</v>
      </c>
      <c r="B805" s="27"/>
      <c r="C805" s="8"/>
      <c r="D805" s="8"/>
      <c r="E805" s="8"/>
      <c r="F805" s="8"/>
      <c r="G805" s="8"/>
      <c r="H805" s="8"/>
      <c r="I805" s="8"/>
      <c r="J805" s="8"/>
      <c r="K805" s="34"/>
      <c r="L805" s="35"/>
      <c r="M805" s="66"/>
      <c r="N805" s="25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 ht="18" customHeight="1" x14ac:dyDescent="0.25">
      <c r="A806" s="27">
        <v>200</v>
      </c>
      <c r="B806" s="27"/>
      <c r="C806" s="8"/>
      <c r="D806" s="8"/>
      <c r="E806" s="8"/>
      <c r="F806" s="8"/>
      <c r="G806" s="8"/>
      <c r="H806" s="8"/>
      <c r="I806" s="8"/>
      <c r="J806" s="8"/>
      <c r="K806" s="34"/>
      <c r="L806" s="35"/>
      <c r="M806" s="66"/>
      <c r="N806" s="25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 ht="18" customHeight="1" x14ac:dyDescent="0.25">
      <c r="A807" s="27">
        <v>201</v>
      </c>
      <c r="B807" s="27"/>
      <c r="C807" s="8"/>
      <c r="D807" s="8"/>
      <c r="E807" s="8"/>
      <c r="F807" s="8"/>
      <c r="G807" s="8"/>
      <c r="H807" s="8"/>
      <c r="I807" s="8"/>
      <c r="J807" s="8"/>
      <c r="K807" s="34"/>
      <c r="L807" s="35"/>
      <c r="M807" s="66"/>
      <c r="N807" s="25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 ht="18" customHeight="1" x14ac:dyDescent="0.25">
      <c r="A808" s="27">
        <v>202</v>
      </c>
      <c r="B808" s="27"/>
      <c r="C808" s="8"/>
      <c r="D808" s="8"/>
      <c r="E808" s="8"/>
      <c r="F808" s="8"/>
      <c r="G808" s="8"/>
      <c r="H808" s="8"/>
      <c r="I808" s="8"/>
      <c r="J808" s="8"/>
      <c r="K808" s="34"/>
      <c r="L808" s="35"/>
      <c r="M808" s="66"/>
      <c r="N808" s="25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 ht="18" customHeight="1" x14ac:dyDescent="0.25">
      <c r="A809" s="27">
        <v>203</v>
      </c>
      <c r="B809" s="27"/>
      <c r="C809" s="8"/>
      <c r="D809" s="8"/>
      <c r="E809" s="8"/>
      <c r="F809" s="8"/>
      <c r="G809" s="8"/>
      <c r="H809" s="8"/>
      <c r="I809" s="8"/>
      <c r="J809" s="8"/>
      <c r="K809" s="34"/>
      <c r="L809" s="35"/>
      <c r="M809" s="66"/>
      <c r="N809" s="25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18" customHeight="1" x14ac:dyDescent="0.25">
      <c r="A810" s="27">
        <v>204</v>
      </c>
      <c r="B810" s="27"/>
      <c r="C810" s="8"/>
      <c r="D810" s="8"/>
      <c r="E810" s="8"/>
      <c r="F810" s="8"/>
      <c r="G810" s="8"/>
      <c r="H810" s="8"/>
      <c r="I810" s="8"/>
      <c r="J810" s="8"/>
      <c r="K810" s="34"/>
      <c r="L810" s="35"/>
      <c r="M810" s="66"/>
      <c r="N810" s="25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 ht="18" customHeight="1" x14ac:dyDescent="0.25">
      <c r="A811" s="27">
        <v>205</v>
      </c>
      <c r="B811" s="27"/>
      <c r="C811" s="8"/>
      <c r="D811" s="8"/>
      <c r="E811" s="8"/>
      <c r="F811" s="8"/>
      <c r="G811" s="8"/>
      <c r="H811" s="8"/>
      <c r="I811" s="8"/>
      <c r="J811" s="8"/>
      <c r="K811" s="34"/>
      <c r="L811" s="35"/>
      <c r="M811" s="66"/>
      <c r="N811" s="25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 ht="18" customHeight="1" x14ac:dyDescent="0.25">
      <c r="A812" s="27">
        <v>206</v>
      </c>
      <c r="B812" s="27"/>
      <c r="C812" s="8"/>
      <c r="D812" s="8"/>
      <c r="E812" s="8"/>
      <c r="F812" s="8"/>
      <c r="G812" s="8"/>
      <c r="H812" s="8"/>
      <c r="I812" s="8"/>
      <c r="J812" s="8"/>
      <c r="K812" s="34"/>
      <c r="L812" s="35"/>
      <c r="M812" s="66"/>
      <c r="N812" s="25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 ht="18" customHeight="1" x14ac:dyDescent="0.25">
      <c r="A813" s="27">
        <v>207</v>
      </c>
      <c r="B813" s="27"/>
      <c r="C813" s="8"/>
      <c r="D813" s="8"/>
      <c r="E813" s="8"/>
      <c r="F813" s="8"/>
      <c r="G813" s="8"/>
      <c r="H813" s="8"/>
      <c r="I813" s="8"/>
      <c r="J813" s="8"/>
      <c r="K813" s="34"/>
      <c r="L813" s="35"/>
      <c r="M813" s="66"/>
      <c r="N813" s="25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 ht="18" customHeight="1" x14ac:dyDescent="0.25">
      <c r="A814" s="27">
        <v>208</v>
      </c>
      <c r="B814" s="27"/>
      <c r="C814" s="8"/>
      <c r="D814" s="8"/>
      <c r="E814" s="8"/>
      <c r="F814" s="8"/>
      <c r="G814" s="8"/>
      <c r="H814" s="8"/>
      <c r="I814" s="8"/>
      <c r="J814" s="8"/>
      <c r="K814" s="34"/>
      <c r="L814" s="35"/>
      <c r="M814" s="66"/>
      <c r="N814" s="25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 ht="18" customHeight="1" x14ac:dyDescent="0.25">
      <c r="A815" s="27">
        <v>209</v>
      </c>
      <c r="B815" s="27"/>
      <c r="C815" s="8"/>
      <c r="D815" s="8"/>
      <c r="E815" s="8"/>
      <c r="F815" s="8"/>
      <c r="G815" s="8"/>
      <c r="H815" s="8"/>
      <c r="I815" s="8"/>
      <c r="J815" s="8"/>
      <c r="K815" s="34"/>
      <c r="L815" s="35"/>
      <c r="M815" s="66"/>
      <c r="N815" s="25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 ht="18" customHeight="1" x14ac:dyDescent="0.25">
      <c r="A816" s="27">
        <v>210</v>
      </c>
      <c r="B816" s="27"/>
      <c r="C816" s="8"/>
      <c r="D816" s="8"/>
      <c r="E816" s="8"/>
      <c r="F816" s="8"/>
      <c r="G816" s="8"/>
      <c r="H816" s="8"/>
      <c r="I816" s="8"/>
      <c r="J816" s="8"/>
      <c r="K816" s="34"/>
      <c r="L816" s="35"/>
      <c r="M816" s="66"/>
      <c r="N816" s="25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 ht="18" customHeight="1" x14ac:dyDescent="0.25">
      <c r="A817" s="27">
        <v>211</v>
      </c>
      <c r="B817" s="27"/>
      <c r="C817" s="8"/>
      <c r="D817" s="8"/>
      <c r="E817" s="8"/>
      <c r="F817" s="8"/>
      <c r="G817" s="8"/>
      <c r="H817" s="8"/>
      <c r="I817" s="8"/>
      <c r="J817" s="8"/>
      <c r="K817" s="34"/>
      <c r="L817" s="35"/>
      <c r="M817" s="66"/>
      <c r="N817" s="25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18" customHeight="1" x14ac:dyDescent="0.25">
      <c r="A818" s="27">
        <v>212</v>
      </c>
      <c r="B818" s="27"/>
      <c r="C818" s="8"/>
      <c r="D818" s="8"/>
      <c r="E818" s="8"/>
      <c r="F818" s="8"/>
      <c r="G818" s="8"/>
      <c r="H818" s="8"/>
      <c r="I818" s="8"/>
      <c r="J818" s="8"/>
      <c r="K818" s="34"/>
      <c r="L818" s="35"/>
      <c r="M818" s="66"/>
      <c r="N818" s="25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 ht="18" customHeight="1" x14ac:dyDescent="0.25">
      <c r="A819" s="27">
        <v>213</v>
      </c>
      <c r="B819" s="27"/>
      <c r="C819" s="8"/>
      <c r="D819" s="8"/>
      <c r="E819" s="8"/>
      <c r="F819" s="8"/>
      <c r="G819" s="8"/>
      <c r="H819" s="8"/>
      <c r="I819" s="8"/>
      <c r="J819" s="8"/>
      <c r="K819" s="34"/>
      <c r="L819" s="35"/>
      <c r="M819" s="66"/>
      <c r="N819" s="25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 ht="18" customHeight="1" x14ac:dyDescent="0.25">
      <c r="A820" s="27">
        <v>214</v>
      </c>
      <c r="B820" s="27"/>
      <c r="C820" s="8"/>
      <c r="D820" s="8"/>
      <c r="E820" s="8"/>
      <c r="F820" s="8"/>
      <c r="G820" s="8"/>
      <c r="H820" s="8"/>
      <c r="I820" s="8"/>
      <c r="J820" s="8"/>
      <c r="K820" s="34"/>
      <c r="L820" s="35"/>
      <c r="M820" s="66"/>
      <c r="N820" s="25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 ht="18" customHeight="1" x14ac:dyDescent="0.25">
      <c r="A821" s="27">
        <v>215</v>
      </c>
      <c r="B821" s="27"/>
      <c r="C821" s="8"/>
      <c r="D821" s="8"/>
      <c r="E821" s="8"/>
      <c r="F821" s="8"/>
      <c r="G821" s="8"/>
      <c r="H821" s="8"/>
      <c r="I821" s="8"/>
      <c r="J821" s="8"/>
      <c r="K821" s="34"/>
      <c r="L821" s="35"/>
      <c r="M821" s="66"/>
      <c r="N821" s="25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 ht="18" customHeight="1" x14ac:dyDescent="0.25">
      <c r="A822" s="27">
        <v>216</v>
      </c>
      <c r="B822" s="27"/>
      <c r="C822" s="8"/>
      <c r="D822" s="8"/>
      <c r="E822" s="8"/>
      <c r="F822" s="8"/>
      <c r="G822" s="8"/>
      <c r="H822" s="8"/>
      <c r="I822" s="8"/>
      <c r="J822" s="8"/>
      <c r="K822" s="34"/>
      <c r="L822" s="35"/>
      <c r="M822" s="66"/>
      <c r="N822" s="25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 ht="18" customHeight="1" x14ac:dyDescent="0.25">
      <c r="A823" s="27">
        <v>217</v>
      </c>
      <c r="B823" s="27"/>
      <c r="C823" s="8"/>
      <c r="D823" s="8"/>
      <c r="E823" s="8"/>
      <c r="F823" s="8"/>
      <c r="G823" s="8"/>
      <c r="H823" s="8"/>
      <c r="I823" s="8"/>
      <c r="J823" s="8"/>
      <c r="K823" s="34"/>
      <c r="L823" s="35"/>
      <c r="M823" s="66"/>
      <c r="N823" s="25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 ht="18" customHeight="1" x14ac:dyDescent="0.25">
      <c r="A824" s="27">
        <v>218</v>
      </c>
      <c r="B824" s="27"/>
      <c r="C824" s="8"/>
      <c r="D824" s="8"/>
      <c r="E824" s="8"/>
      <c r="F824" s="8"/>
      <c r="G824" s="8"/>
      <c r="H824" s="8"/>
      <c r="I824" s="8"/>
      <c r="J824" s="8"/>
      <c r="K824" s="34"/>
      <c r="L824" s="35"/>
      <c r="M824" s="66"/>
      <c r="N824" s="25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 ht="18" customHeight="1" x14ac:dyDescent="0.25">
      <c r="A825" s="27">
        <v>219</v>
      </c>
      <c r="B825" s="27"/>
      <c r="C825" s="8"/>
      <c r="D825" s="8"/>
      <c r="E825" s="8"/>
      <c r="F825" s="8"/>
      <c r="G825" s="8"/>
      <c r="H825" s="8"/>
      <c r="I825" s="8"/>
      <c r="J825" s="8"/>
      <c r="K825" s="34"/>
      <c r="L825" s="35"/>
      <c r="M825" s="66"/>
      <c r="N825" s="25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 ht="18" customHeight="1" x14ac:dyDescent="0.25">
      <c r="A826" s="27">
        <v>220</v>
      </c>
      <c r="B826" s="27"/>
      <c r="C826" s="8"/>
      <c r="D826" s="8"/>
      <c r="E826" s="8"/>
      <c r="F826" s="8"/>
      <c r="G826" s="8"/>
      <c r="H826" s="8"/>
      <c r="I826" s="8"/>
      <c r="J826" s="8"/>
      <c r="K826" s="34"/>
      <c r="L826" s="35"/>
      <c r="M826" s="66"/>
      <c r="N826" s="25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 ht="18" customHeight="1" x14ac:dyDescent="0.25">
      <c r="A827" s="27">
        <v>221</v>
      </c>
      <c r="B827" s="27"/>
      <c r="C827" s="8"/>
      <c r="D827" s="8"/>
      <c r="E827" s="8"/>
      <c r="F827" s="8"/>
      <c r="G827" s="8"/>
      <c r="H827" s="8"/>
      <c r="I827" s="8"/>
      <c r="J827" s="8"/>
      <c r="K827" s="34"/>
      <c r="L827" s="35"/>
      <c r="M827" s="66"/>
      <c r="N827" s="25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 ht="18" customHeight="1" x14ac:dyDescent="0.25">
      <c r="A828" s="27">
        <v>222</v>
      </c>
      <c r="B828" s="27"/>
      <c r="C828" s="8"/>
      <c r="D828" s="8"/>
      <c r="E828" s="8"/>
      <c r="F828" s="8"/>
      <c r="G828" s="8"/>
      <c r="H828" s="8"/>
      <c r="I828" s="8"/>
      <c r="J828" s="8"/>
      <c r="K828" s="34"/>
      <c r="L828" s="35"/>
      <c r="M828" s="66"/>
      <c r="N828" s="25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 ht="18" customHeight="1" x14ac:dyDescent="0.25">
      <c r="A829" s="27">
        <v>223</v>
      </c>
      <c r="B829" s="27"/>
      <c r="C829" s="8"/>
      <c r="D829" s="8"/>
      <c r="E829" s="8"/>
      <c r="F829" s="8"/>
      <c r="G829" s="8"/>
      <c r="H829" s="8"/>
      <c r="I829" s="8"/>
      <c r="J829" s="8"/>
      <c r="K829" s="34"/>
      <c r="L829" s="35"/>
      <c r="M829" s="66"/>
      <c r="N829" s="25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 ht="18" customHeight="1" x14ac:dyDescent="0.25">
      <c r="A830" s="27">
        <v>224</v>
      </c>
      <c r="B830" s="27"/>
      <c r="C830" s="8"/>
      <c r="D830" s="8"/>
      <c r="E830" s="8"/>
      <c r="F830" s="8"/>
      <c r="G830" s="8"/>
      <c r="H830" s="8"/>
      <c r="I830" s="8"/>
      <c r="J830" s="8"/>
      <c r="K830" s="34"/>
      <c r="L830" s="35"/>
      <c r="M830" s="66"/>
      <c r="N830" s="25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 ht="18" customHeight="1" x14ac:dyDescent="0.25">
      <c r="A831" s="27">
        <v>225</v>
      </c>
      <c r="B831" s="27"/>
      <c r="C831" s="8"/>
      <c r="D831" s="8"/>
      <c r="E831" s="8"/>
      <c r="F831" s="8"/>
      <c r="G831" s="8"/>
      <c r="H831" s="8"/>
      <c r="I831" s="8"/>
      <c r="J831" s="8"/>
      <c r="K831" s="34"/>
      <c r="L831" s="35"/>
      <c r="M831" s="66"/>
      <c r="N831" s="25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 ht="18" customHeight="1" x14ac:dyDescent="0.25">
      <c r="A832" s="27">
        <v>226</v>
      </c>
      <c r="B832" s="27"/>
      <c r="C832" s="8"/>
      <c r="D832" s="8"/>
      <c r="E832" s="8"/>
      <c r="F832" s="8"/>
      <c r="G832" s="8"/>
      <c r="H832" s="8"/>
      <c r="I832" s="8"/>
      <c r="J832" s="8"/>
      <c r="K832" s="34"/>
      <c r="L832" s="35"/>
      <c r="M832" s="66"/>
      <c r="N832" s="25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 ht="18" customHeight="1" x14ac:dyDescent="0.25">
      <c r="A833" s="27">
        <v>227</v>
      </c>
      <c r="B833" s="27"/>
      <c r="C833" s="8"/>
      <c r="D833" s="8"/>
      <c r="E833" s="8"/>
      <c r="F833" s="8"/>
      <c r="G833" s="8"/>
      <c r="H833" s="8"/>
      <c r="I833" s="8"/>
      <c r="J833" s="8"/>
      <c r="K833" s="34"/>
      <c r="L833" s="35"/>
      <c r="M833" s="66"/>
      <c r="N833" s="25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 ht="18" customHeight="1" x14ac:dyDescent="0.25">
      <c r="A834" s="27">
        <v>228</v>
      </c>
      <c r="B834" s="27"/>
      <c r="C834" s="8"/>
      <c r="D834" s="8"/>
      <c r="E834" s="8"/>
      <c r="F834" s="8"/>
      <c r="G834" s="8"/>
      <c r="H834" s="8"/>
      <c r="I834" s="8"/>
      <c r="J834" s="8"/>
      <c r="K834" s="34"/>
      <c r="L834" s="35"/>
      <c r="M834" s="66"/>
      <c r="N834" s="25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 ht="18" customHeight="1" x14ac:dyDescent="0.25">
      <c r="A835" s="27">
        <v>229</v>
      </c>
      <c r="B835" s="27"/>
      <c r="C835" s="8"/>
      <c r="D835" s="8"/>
      <c r="E835" s="8"/>
      <c r="F835" s="8"/>
      <c r="G835" s="8"/>
      <c r="H835" s="39"/>
      <c r="I835" s="8"/>
      <c r="J835" s="8"/>
      <c r="K835" s="34"/>
      <c r="L835" s="35"/>
      <c r="M835" s="66"/>
      <c r="N835" s="25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 ht="18" customHeight="1" x14ac:dyDescent="0.25">
      <c r="A836" s="27">
        <v>230</v>
      </c>
      <c r="B836" s="27"/>
      <c r="C836" s="8"/>
      <c r="D836" s="8"/>
      <c r="E836" s="8"/>
      <c r="F836" s="8"/>
      <c r="G836" s="8"/>
      <c r="H836" s="8"/>
      <c r="I836" s="8"/>
      <c r="J836" s="8"/>
      <c r="K836" s="34"/>
      <c r="L836" s="35"/>
      <c r="M836" s="66"/>
      <c r="N836" s="25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 ht="18" customHeight="1" x14ac:dyDescent="0.25">
      <c r="A837" s="27">
        <v>231</v>
      </c>
      <c r="B837" s="27"/>
      <c r="C837" s="8"/>
      <c r="D837" s="8"/>
      <c r="E837" s="8"/>
      <c r="F837" s="8"/>
      <c r="G837" s="8"/>
      <c r="H837" s="8"/>
      <c r="I837" s="8"/>
      <c r="J837" s="8"/>
      <c r="K837" s="34"/>
      <c r="L837" s="35"/>
      <c r="M837" s="66"/>
      <c r="N837" s="25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 ht="18" customHeight="1" x14ac:dyDescent="0.25">
      <c r="A838" s="27">
        <v>232</v>
      </c>
      <c r="B838" s="27"/>
      <c r="C838" s="8"/>
      <c r="D838" s="8"/>
      <c r="E838" s="8"/>
      <c r="F838" s="8"/>
      <c r="G838" s="8"/>
      <c r="H838" s="8"/>
      <c r="I838" s="8"/>
      <c r="J838" s="8"/>
      <c r="K838" s="34"/>
      <c r="L838" s="35"/>
      <c r="M838" s="66"/>
      <c r="N838" s="25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 ht="18" customHeight="1" x14ac:dyDescent="0.25">
      <c r="A839" s="27">
        <v>233</v>
      </c>
      <c r="B839" s="27"/>
      <c r="C839" s="8"/>
      <c r="D839" s="8"/>
      <c r="E839" s="8"/>
      <c r="F839" s="8"/>
      <c r="G839" s="8"/>
      <c r="H839" s="8"/>
      <c r="I839" s="8"/>
      <c r="J839" s="8"/>
      <c r="K839" s="34"/>
      <c r="L839" s="35"/>
      <c r="M839" s="66"/>
      <c r="N839" s="25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 ht="18" customHeight="1" x14ac:dyDescent="0.25">
      <c r="A840" s="27">
        <v>234</v>
      </c>
      <c r="B840" s="27"/>
      <c r="C840" s="8"/>
      <c r="D840" s="8"/>
      <c r="E840" s="8"/>
      <c r="F840" s="8"/>
      <c r="G840" s="8"/>
      <c r="H840" s="8"/>
      <c r="I840" s="8"/>
      <c r="J840" s="8"/>
      <c r="K840" s="34"/>
      <c r="L840" s="35"/>
      <c r="M840" s="66"/>
      <c r="N840" s="25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 ht="18" customHeight="1" x14ac:dyDescent="0.25">
      <c r="A841" s="27">
        <v>235</v>
      </c>
      <c r="B841" s="27"/>
      <c r="C841" s="8"/>
      <c r="D841" s="8"/>
      <c r="E841" s="8"/>
      <c r="F841" s="8"/>
      <c r="G841" s="8"/>
      <c r="H841" s="8"/>
      <c r="I841" s="8"/>
      <c r="J841" s="8"/>
      <c r="K841" s="34"/>
      <c r="L841" s="35"/>
      <c r="M841" s="66"/>
      <c r="N841" s="25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 ht="18" customHeight="1" x14ac:dyDescent="0.25">
      <c r="A842" s="27">
        <v>236</v>
      </c>
      <c r="B842" s="27"/>
      <c r="C842" s="8"/>
      <c r="D842" s="8"/>
      <c r="E842" s="8"/>
      <c r="F842" s="8"/>
      <c r="G842" s="8"/>
      <c r="H842" s="8"/>
      <c r="I842" s="8"/>
      <c r="J842" s="8"/>
      <c r="K842" s="34"/>
      <c r="L842" s="35"/>
      <c r="M842" s="66"/>
      <c r="N842" s="25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 ht="18" customHeight="1" x14ac:dyDescent="0.25">
      <c r="A843" s="27">
        <v>237</v>
      </c>
      <c r="B843" s="27"/>
      <c r="C843" s="8"/>
      <c r="D843" s="8"/>
      <c r="E843" s="8"/>
      <c r="F843" s="8"/>
      <c r="G843" s="8"/>
      <c r="H843" s="8"/>
      <c r="I843" s="8"/>
      <c r="J843" s="8"/>
      <c r="K843" s="34"/>
      <c r="L843" s="35"/>
      <c r="M843" s="66"/>
      <c r="N843" s="25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 ht="18" customHeight="1" x14ac:dyDescent="0.25">
      <c r="A844" s="27">
        <v>238</v>
      </c>
      <c r="B844" s="27"/>
      <c r="C844" s="8"/>
      <c r="D844" s="8"/>
      <c r="E844" s="8"/>
      <c r="F844" s="8"/>
      <c r="G844" s="8"/>
      <c r="H844" s="8"/>
      <c r="I844" s="8"/>
      <c r="J844" s="8"/>
      <c r="K844" s="34"/>
      <c r="L844" s="35"/>
      <c r="M844" s="66"/>
      <c r="N844" s="25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 ht="18" customHeight="1" x14ac:dyDescent="0.25">
      <c r="A845" s="27">
        <v>239</v>
      </c>
      <c r="B845" s="27"/>
      <c r="C845" s="8"/>
      <c r="D845" s="8"/>
      <c r="E845" s="8"/>
      <c r="F845" s="8"/>
      <c r="G845" s="8"/>
      <c r="H845" s="8"/>
      <c r="I845" s="8"/>
      <c r="J845" s="8"/>
      <c r="K845" s="34"/>
      <c r="L845" s="35"/>
      <c r="M845" s="66"/>
      <c r="N845" s="25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 ht="18" customHeight="1" x14ac:dyDescent="0.25">
      <c r="A846" s="27">
        <v>240</v>
      </c>
      <c r="B846" s="27"/>
      <c r="C846" s="8"/>
      <c r="D846" s="8"/>
      <c r="E846" s="8"/>
      <c r="F846" s="8"/>
      <c r="G846" s="8"/>
      <c r="H846" s="8"/>
      <c r="I846" s="8"/>
      <c r="J846" s="8"/>
      <c r="K846" s="34"/>
      <c r="L846" s="35"/>
      <c r="M846" s="66"/>
      <c r="N846" s="25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 ht="18" customHeight="1" x14ac:dyDescent="0.25">
      <c r="A847" s="27">
        <v>241</v>
      </c>
      <c r="B847" s="27"/>
      <c r="C847" s="8"/>
      <c r="D847" s="8"/>
      <c r="E847" s="8"/>
      <c r="F847" s="8"/>
      <c r="G847" s="8"/>
      <c r="H847" s="8"/>
      <c r="I847" s="8"/>
      <c r="J847" s="8"/>
      <c r="K847" s="34"/>
      <c r="L847" s="35"/>
      <c r="M847" s="66"/>
      <c r="N847" s="25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 ht="18" customHeight="1" x14ac:dyDescent="0.25">
      <c r="A848" s="27">
        <v>242</v>
      </c>
      <c r="B848" s="27"/>
      <c r="C848" s="8"/>
      <c r="D848" s="8"/>
      <c r="E848" s="8"/>
      <c r="F848" s="8"/>
      <c r="G848" s="8"/>
      <c r="H848" s="8"/>
      <c r="I848" s="8"/>
      <c r="J848" s="8"/>
      <c r="K848" s="34"/>
      <c r="L848" s="35"/>
      <c r="M848" s="66"/>
      <c r="N848" s="25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 ht="18" customHeight="1" x14ac:dyDescent="0.25">
      <c r="A849" s="27">
        <v>243</v>
      </c>
      <c r="B849" s="27"/>
      <c r="C849" s="8"/>
      <c r="D849" s="8"/>
      <c r="E849" s="8"/>
      <c r="F849" s="8"/>
      <c r="G849" s="8"/>
      <c r="H849" s="8"/>
      <c r="I849" s="8"/>
      <c r="J849" s="8"/>
      <c r="K849" s="34"/>
      <c r="L849" s="35"/>
      <c r="M849" s="66"/>
      <c r="N849" s="25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 ht="18" customHeight="1" x14ac:dyDescent="0.25">
      <c r="A850" s="27">
        <v>244</v>
      </c>
      <c r="B850" s="27"/>
      <c r="C850" s="8"/>
      <c r="D850" s="8"/>
      <c r="E850" s="8"/>
      <c r="F850" s="8"/>
      <c r="G850" s="8"/>
      <c r="H850" s="8"/>
      <c r="I850" s="8"/>
      <c r="J850" s="8"/>
      <c r="K850" s="34"/>
      <c r="L850" s="35"/>
      <c r="M850" s="66"/>
      <c r="N850" s="25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 ht="18" customHeight="1" x14ac:dyDescent="0.25">
      <c r="A851" s="27">
        <v>245</v>
      </c>
      <c r="B851" s="27"/>
      <c r="C851" s="8"/>
      <c r="D851" s="8"/>
      <c r="E851" s="8"/>
      <c r="F851" s="8"/>
      <c r="G851" s="8"/>
      <c r="H851" s="8"/>
      <c r="I851" s="8"/>
      <c r="J851" s="8"/>
      <c r="K851" s="34"/>
      <c r="L851" s="35"/>
      <c r="M851" s="66"/>
      <c r="N851" s="25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 ht="18" customHeight="1" x14ac:dyDescent="0.25">
      <c r="A852" s="27">
        <v>246</v>
      </c>
      <c r="B852" s="27"/>
      <c r="C852" s="8"/>
      <c r="D852" s="8"/>
      <c r="E852" s="8"/>
      <c r="F852" s="8"/>
      <c r="G852" s="8"/>
      <c r="H852" s="8"/>
      <c r="I852" s="8"/>
      <c r="J852" s="8"/>
      <c r="K852" s="34"/>
      <c r="L852" s="35"/>
      <c r="M852" s="66"/>
      <c r="N852" s="25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 ht="18" customHeight="1" x14ac:dyDescent="0.25">
      <c r="A853" s="27">
        <v>247</v>
      </c>
      <c r="B853" s="27"/>
      <c r="C853" s="8"/>
      <c r="D853" s="8"/>
      <c r="E853" s="8"/>
      <c r="F853" s="8"/>
      <c r="G853" s="8"/>
      <c r="H853" s="8"/>
      <c r="I853" s="8"/>
      <c r="J853" s="8"/>
      <c r="K853" s="34"/>
      <c r="L853" s="35"/>
      <c r="M853" s="66"/>
      <c r="N853" s="25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 ht="18" customHeight="1" x14ac:dyDescent="0.25">
      <c r="A854" s="27">
        <v>248</v>
      </c>
      <c r="B854" s="27"/>
      <c r="C854" s="8"/>
      <c r="D854" s="8"/>
      <c r="E854" s="8"/>
      <c r="F854" s="8"/>
      <c r="G854" s="8"/>
      <c r="H854" s="8"/>
      <c r="I854" s="8"/>
      <c r="J854" s="8"/>
      <c r="K854" s="34"/>
      <c r="L854" s="35"/>
      <c r="M854" s="66"/>
      <c r="N854" s="25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 ht="18" customHeight="1" x14ac:dyDescent="0.25">
      <c r="A855" s="27">
        <v>249</v>
      </c>
      <c r="B855" s="27"/>
      <c r="C855" s="8"/>
      <c r="D855" s="8"/>
      <c r="E855" s="8"/>
      <c r="F855" s="8"/>
      <c r="G855" s="8"/>
      <c r="H855" s="8"/>
      <c r="I855" s="8"/>
      <c r="J855" s="8"/>
      <c r="K855" s="34"/>
      <c r="L855" s="35"/>
      <c r="M855" s="66"/>
      <c r="N855" s="25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 ht="18" customHeight="1" x14ac:dyDescent="0.25">
      <c r="A856" s="27">
        <v>250</v>
      </c>
      <c r="B856" s="27"/>
      <c r="C856" s="8"/>
      <c r="D856" s="8"/>
      <c r="E856" s="8"/>
      <c r="F856" s="8"/>
      <c r="G856" s="8"/>
      <c r="H856" s="8"/>
      <c r="I856" s="8"/>
      <c r="J856" s="8"/>
      <c r="K856" s="34"/>
      <c r="L856" s="35"/>
      <c r="M856" s="66"/>
      <c r="N856" s="25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 ht="18" customHeight="1" x14ac:dyDescent="0.25">
      <c r="A857" s="27">
        <v>251</v>
      </c>
      <c r="B857" s="27"/>
      <c r="C857" s="8"/>
      <c r="D857" s="8"/>
      <c r="E857" s="8"/>
      <c r="F857" s="8"/>
      <c r="G857" s="8"/>
      <c r="H857" s="8"/>
      <c r="I857" s="8"/>
      <c r="J857" s="8"/>
      <c r="K857" s="34"/>
      <c r="L857" s="35"/>
      <c r="M857" s="66"/>
      <c r="N857" s="25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 ht="18" customHeight="1" x14ac:dyDescent="0.25">
      <c r="A858" s="27">
        <v>252</v>
      </c>
      <c r="B858" s="27"/>
      <c r="C858" s="8"/>
      <c r="D858" s="8"/>
      <c r="E858" s="8"/>
      <c r="F858" s="8"/>
      <c r="G858" s="8"/>
      <c r="H858" s="8"/>
      <c r="I858" s="8"/>
      <c r="J858" s="8"/>
      <c r="K858" s="34"/>
      <c r="L858" s="35"/>
      <c r="M858" s="66"/>
      <c r="N858" s="25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 ht="18" customHeight="1" x14ac:dyDescent="0.25">
      <c r="A859" s="27">
        <v>253</v>
      </c>
      <c r="B859" s="27"/>
      <c r="C859" s="8"/>
      <c r="D859" s="8"/>
      <c r="E859" s="8"/>
      <c r="F859" s="8"/>
      <c r="G859" s="8"/>
      <c r="H859" s="8"/>
      <c r="I859" s="8"/>
      <c r="J859" s="8"/>
      <c r="K859" s="34"/>
      <c r="L859" s="35"/>
      <c r="M859" s="66"/>
      <c r="N859" s="25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 ht="18" customHeight="1" x14ac:dyDescent="0.25">
      <c r="A860" s="27">
        <v>254</v>
      </c>
      <c r="B860" s="27"/>
      <c r="C860" s="8"/>
      <c r="D860" s="8"/>
      <c r="E860" s="8"/>
      <c r="F860" s="8"/>
      <c r="G860" s="8"/>
      <c r="H860" s="8"/>
      <c r="I860" s="8"/>
      <c r="J860" s="8"/>
      <c r="K860" s="34"/>
      <c r="L860" s="35"/>
      <c r="M860" s="66"/>
      <c r="N860" s="25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18" customHeight="1" x14ac:dyDescent="0.25">
      <c r="A861" s="27">
        <v>255</v>
      </c>
      <c r="B861" s="27"/>
      <c r="C861" s="8"/>
      <c r="D861" s="8"/>
      <c r="E861" s="8"/>
      <c r="F861" s="8"/>
      <c r="G861" s="8"/>
      <c r="H861" s="8"/>
      <c r="I861" s="8"/>
      <c r="J861" s="8"/>
      <c r="K861" s="34"/>
      <c r="L861" s="35"/>
      <c r="M861" s="66"/>
      <c r="N861" s="25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18" customHeight="1" x14ac:dyDescent="0.25">
      <c r="A862" s="27">
        <v>256</v>
      </c>
      <c r="B862" s="27"/>
      <c r="C862" s="8"/>
      <c r="D862" s="8"/>
      <c r="E862" s="8"/>
      <c r="F862" s="8"/>
      <c r="G862" s="8"/>
      <c r="H862" s="8"/>
      <c r="I862" s="8"/>
      <c r="J862" s="8"/>
      <c r="K862" s="34"/>
      <c r="L862" s="35"/>
      <c r="M862" s="66"/>
      <c r="N862" s="25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18" customHeight="1" x14ac:dyDescent="0.25">
      <c r="A863" s="27">
        <v>257</v>
      </c>
      <c r="B863" s="27"/>
      <c r="C863" s="8"/>
      <c r="D863" s="8"/>
      <c r="E863" s="8"/>
      <c r="F863" s="8"/>
      <c r="G863" s="8"/>
      <c r="H863" s="8"/>
      <c r="I863" s="8"/>
      <c r="J863" s="8"/>
      <c r="K863" s="34"/>
      <c r="L863" s="35"/>
      <c r="M863" s="66"/>
      <c r="N863" s="25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18" customHeight="1" x14ac:dyDescent="0.25">
      <c r="A864" s="27">
        <v>258</v>
      </c>
      <c r="B864" s="27"/>
      <c r="C864" s="8"/>
      <c r="D864" s="8"/>
      <c r="E864" s="8"/>
      <c r="F864" s="8"/>
      <c r="G864" s="8"/>
      <c r="H864" s="8"/>
      <c r="I864" s="8"/>
      <c r="J864" s="8"/>
      <c r="K864" s="34"/>
      <c r="L864" s="35"/>
      <c r="M864" s="66"/>
      <c r="N864" s="25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18" customHeight="1" x14ac:dyDescent="0.25">
      <c r="A865" s="27">
        <v>259</v>
      </c>
      <c r="B865" s="27"/>
      <c r="C865" s="8"/>
      <c r="D865" s="8"/>
      <c r="E865" s="8"/>
      <c r="F865" s="8"/>
      <c r="G865" s="8"/>
      <c r="H865" s="8"/>
      <c r="I865" s="8"/>
      <c r="J865" s="8"/>
      <c r="K865" s="34"/>
      <c r="L865" s="35"/>
      <c r="M865" s="66"/>
      <c r="N865" s="25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18" customHeight="1" x14ac:dyDescent="0.25">
      <c r="A866" s="27">
        <v>260</v>
      </c>
      <c r="B866" s="27"/>
      <c r="C866" s="8"/>
      <c r="D866" s="8"/>
      <c r="E866" s="8"/>
      <c r="F866" s="8"/>
      <c r="G866" s="8"/>
      <c r="H866" s="8"/>
      <c r="I866" s="8"/>
      <c r="J866" s="8"/>
      <c r="K866" s="34"/>
      <c r="L866" s="35"/>
      <c r="M866" s="66"/>
      <c r="N866" s="25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18" customHeight="1" x14ac:dyDescent="0.25">
      <c r="A867" s="27">
        <v>261</v>
      </c>
      <c r="B867" s="27"/>
      <c r="C867" s="8"/>
      <c r="D867" s="8"/>
      <c r="E867" s="8"/>
      <c r="F867" s="8"/>
      <c r="G867" s="8"/>
      <c r="H867" s="8"/>
      <c r="I867" s="8"/>
      <c r="J867" s="8"/>
      <c r="K867" s="34"/>
      <c r="L867" s="35"/>
      <c r="M867" s="66"/>
      <c r="N867" s="25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18" customHeight="1" x14ac:dyDescent="0.25">
      <c r="A868" s="27">
        <v>262</v>
      </c>
      <c r="B868" s="27"/>
      <c r="C868" s="8"/>
      <c r="D868" s="8"/>
      <c r="E868" s="8"/>
      <c r="F868" s="8"/>
      <c r="G868" s="8"/>
      <c r="H868" s="8"/>
      <c r="I868" s="8"/>
      <c r="J868" s="8"/>
      <c r="K868" s="34"/>
      <c r="L868" s="35"/>
      <c r="M868" s="66"/>
      <c r="N868" s="25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18" customHeight="1" x14ac:dyDescent="0.25">
      <c r="A869" s="27">
        <v>263</v>
      </c>
      <c r="B869" s="27"/>
      <c r="C869" s="8"/>
      <c r="D869" s="8"/>
      <c r="E869" s="8"/>
      <c r="F869" s="8"/>
      <c r="G869" s="8"/>
      <c r="H869" s="8"/>
      <c r="I869" s="8"/>
      <c r="J869" s="8"/>
      <c r="K869" s="34"/>
      <c r="L869" s="35"/>
      <c r="M869" s="66"/>
      <c r="N869" s="25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18" customHeight="1" x14ac:dyDescent="0.25">
      <c r="A870" s="27">
        <v>264</v>
      </c>
      <c r="B870" s="27"/>
      <c r="C870" s="8"/>
      <c r="D870" s="8"/>
      <c r="E870" s="8"/>
      <c r="F870" s="8"/>
      <c r="G870" s="8"/>
      <c r="H870" s="8"/>
      <c r="I870" s="8"/>
      <c r="J870" s="8"/>
      <c r="K870" s="34"/>
      <c r="L870" s="35"/>
      <c r="M870" s="66"/>
      <c r="N870" s="25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18" customHeight="1" x14ac:dyDescent="0.25">
      <c r="A871" s="27">
        <v>265</v>
      </c>
      <c r="B871" s="27"/>
      <c r="C871" s="8"/>
      <c r="D871" s="8"/>
      <c r="E871" s="8"/>
      <c r="F871" s="8"/>
      <c r="G871" s="8"/>
      <c r="H871" s="8"/>
      <c r="I871" s="8"/>
      <c r="J871" s="8"/>
      <c r="K871" s="34"/>
      <c r="L871" s="35"/>
      <c r="M871" s="66"/>
      <c r="N871" s="25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18" customHeight="1" x14ac:dyDescent="0.25">
      <c r="A872" s="27">
        <v>266</v>
      </c>
      <c r="B872" s="27"/>
      <c r="C872" s="8"/>
      <c r="D872" s="8"/>
      <c r="E872" s="8"/>
      <c r="F872" s="8"/>
      <c r="G872" s="8"/>
      <c r="H872" s="8"/>
      <c r="I872" s="8"/>
      <c r="J872" s="8"/>
      <c r="K872" s="34"/>
      <c r="L872" s="35"/>
      <c r="M872" s="66"/>
      <c r="N872" s="25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18" customHeight="1" x14ac:dyDescent="0.25">
      <c r="A873" s="27">
        <v>267</v>
      </c>
      <c r="B873" s="27"/>
      <c r="C873" s="8"/>
      <c r="D873" s="8"/>
      <c r="E873" s="8"/>
      <c r="F873" s="8"/>
      <c r="G873" s="8"/>
      <c r="H873" s="8"/>
      <c r="I873" s="8"/>
      <c r="J873" s="8"/>
      <c r="K873" s="34"/>
      <c r="L873" s="35"/>
      <c r="M873" s="66"/>
      <c r="N873" s="25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 ht="18" customHeight="1" x14ac:dyDescent="0.25">
      <c r="A874" s="27">
        <v>268</v>
      </c>
      <c r="B874" s="27"/>
      <c r="C874" s="8"/>
      <c r="D874" s="8"/>
      <c r="E874" s="8"/>
      <c r="F874" s="8"/>
      <c r="G874" s="8"/>
      <c r="H874" s="8"/>
      <c r="I874" s="8"/>
      <c r="J874" s="8"/>
      <c r="K874" s="34"/>
      <c r="L874" s="35"/>
      <c r="M874" s="66"/>
      <c r="N874" s="25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 ht="18" customHeight="1" x14ac:dyDescent="0.25">
      <c r="A875" s="27">
        <v>269</v>
      </c>
      <c r="B875" s="27"/>
      <c r="C875" s="8"/>
      <c r="D875" s="8"/>
      <c r="E875" s="8"/>
      <c r="F875" s="8"/>
      <c r="G875" s="8"/>
      <c r="H875" s="8"/>
      <c r="I875" s="8"/>
      <c r="J875" s="8"/>
      <c r="K875" s="34"/>
      <c r="L875" s="35"/>
      <c r="M875" s="66"/>
      <c r="N875" s="25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 ht="18" customHeight="1" x14ac:dyDescent="0.25">
      <c r="A876" s="27">
        <v>270</v>
      </c>
      <c r="B876" s="27"/>
      <c r="C876" s="8"/>
      <c r="D876" s="8"/>
      <c r="E876" s="8"/>
      <c r="F876" s="8"/>
      <c r="G876" s="8"/>
      <c r="H876" s="8"/>
      <c r="I876" s="8"/>
      <c r="J876" s="8"/>
      <c r="K876" s="34"/>
      <c r="L876" s="35"/>
      <c r="M876" s="66"/>
      <c r="N876" s="25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 ht="18" customHeight="1" x14ac:dyDescent="0.25">
      <c r="A877" s="27">
        <v>271</v>
      </c>
      <c r="B877" s="27"/>
      <c r="C877" s="8"/>
      <c r="D877" s="8"/>
      <c r="E877" s="8"/>
      <c r="F877" s="8"/>
      <c r="G877" s="8"/>
      <c r="H877" s="8"/>
      <c r="I877" s="8"/>
      <c r="J877" s="8"/>
      <c r="K877" s="34"/>
      <c r="L877" s="35"/>
      <c r="M877" s="66"/>
      <c r="N877" s="25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 ht="18" customHeight="1" x14ac:dyDescent="0.25">
      <c r="A878" s="27">
        <v>272</v>
      </c>
      <c r="B878" s="27"/>
      <c r="C878" s="8"/>
      <c r="D878" s="8"/>
      <c r="E878" s="8"/>
      <c r="F878" s="8"/>
      <c r="G878" s="8"/>
      <c r="H878" s="8"/>
      <c r="I878" s="8"/>
      <c r="J878" s="8"/>
      <c r="K878" s="34"/>
      <c r="L878" s="35"/>
      <c r="M878" s="66"/>
      <c r="N878" s="25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 ht="18" customHeight="1" x14ac:dyDescent="0.25">
      <c r="A879" s="27">
        <v>273</v>
      </c>
      <c r="B879" s="27"/>
      <c r="C879" s="8"/>
      <c r="D879" s="8"/>
      <c r="E879" s="8"/>
      <c r="F879" s="8"/>
      <c r="G879" s="8"/>
      <c r="H879" s="8"/>
      <c r="I879" s="8"/>
      <c r="J879" s="8"/>
      <c r="K879" s="34"/>
      <c r="L879" s="35"/>
      <c r="M879" s="66"/>
      <c r="N879" s="25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 ht="18" customHeight="1" x14ac:dyDescent="0.25">
      <c r="A880" s="27">
        <v>274</v>
      </c>
      <c r="B880" s="27"/>
      <c r="C880" s="8"/>
      <c r="D880" s="8"/>
      <c r="E880" s="8"/>
      <c r="F880" s="8"/>
      <c r="G880" s="8"/>
      <c r="H880" s="8"/>
      <c r="I880" s="8"/>
      <c r="J880" s="8"/>
      <c r="K880" s="34"/>
      <c r="L880" s="35"/>
      <c r="M880" s="66"/>
      <c r="N880" s="25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 ht="18" customHeight="1" x14ac:dyDescent="0.25">
      <c r="A881" s="27">
        <v>275</v>
      </c>
      <c r="B881" s="27"/>
      <c r="C881" s="8"/>
      <c r="D881" s="8"/>
      <c r="E881" s="8"/>
      <c r="F881" s="8"/>
      <c r="G881" s="8"/>
      <c r="H881" s="8"/>
      <c r="I881" s="8"/>
      <c r="J881" s="8"/>
      <c r="K881" s="34"/>
      <c r="L881" s="35"/>
      <c r="M881" s="66"/>
      <c r="N881" s="25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 ht="18" customHeight="1" x14ac:dyDescent="0.25">
      <c r="A882" s="27">
        <v>276</v>
      </c>
      <c r="B882" s="27"/>
      <c r="C882" s="8"/>
      <c r="D882" s="8"/>
      <c r="E882" s="8"/>
      <c r="F882" s="8"/>
      <c r="G882" s="8"/>
      <c r="H882" s="8"/>
      <c r="I882" s="8"/>
      <c r="J882" s="8"/>
      <c r="K882" s="34"/>
      <c r="L882" s="35"/>
      <c r="M882" s="66"/>
      <c r="N882" s="25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 ht="18" customHeight="1" x14ac:dyDescent="0.25">
      <c r="A883" s="27">
        <v>277</v>
      </c>
      <c r="B883" s="27"/>
      <c r="C883" s="8"/>
      <c r="D883" s="8"/>
      <c r="E883" s="8"/>
      <c r="F883" s="8"/>
      <c r="G883" s="8"/>
      <c r="H883" s="8"/>
      <c r="I883" s="8"/>
      <c r="J883" s="8"/>
      <c r="K883" s="34"/>
      <c r="L883" s="35"/>
      <c r="M883" s="66"/>
      <c r="N883" s="25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 ht="18" customHeight="1" x14ac:dyDescent="0.25">
      <c r="A884" s="27">
        <v>278</v>
      </c>
      <c r="B884" s="27"/>
      <c r="C884" s="8"/>
      <c r="D884" s="8"/>
      <c r="E884" s="8"/>
      <c r="F884" s="8"/>
      <c r="G884" s="8"/>
      <c r="H884" s="8"/>
      <c r="I884" s="8"/>
      <c r="J884" s="8"/>
      <c r="K884" s="34"/>
      <c r="L884" s="35"/>
      <c r="M884" s="66"/>
      <c r="N884" s="25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 ht="18" customHeight="1" x14ac:dyDescent="0.25">
      <c r="A885" s="27">
        <v>279</v>
      </c>
      <c r="B885" s="27"/>
      <c r="C885" s="8"/>
      <c r="D885" s="8"/>
      <c r="E885" s="8"/>
      <c r="F885" s="8"/>
      <c r="G885" s="8"/>
      <c r="H885" s="8"/>
      <c r="I885" s="8"/>
      <c r="J885" s="8"/>
      <c r="K885" s="34"/>
      <c r="L885" s="35"/>
      <c r="M885" s="66"/>
      <c r="N885" s="25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 ht="18" customHeight="1" x14ac:dyDescent="0.25">
      <c r="A886" s="27">
        <v>280</v>
      </c>
      <c r="B886" s="27"/>
      <c r="C886" s="21"/>
      <c r="D886" s="8"/>
      <c r="E886" s="8"/>
      <c r="F886" s="8"/>
      <c r="G886" s="8"/>
      <c r="H886" s="8"/>
      <c r="I886" s="8"/>
      <c r="J886" s="8"/>
      <c r="K886" s="34"/>
      <c r="L886" s="35"/>
      <c r="M886" s="66"/>
      <c r="N886" s="25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 ht="18" customHeight="1" x14ac:dyDescent="0.25">
      <c r="A887" s="27">
        <v>281</v>
      </c>
      <c r="B887" s="27"/>
      <c r="C887" s="21"/>
      <c r="D887" s="8"/>
      <c r="E887" s="8"/>
      <c r="F887" s="8"/>
      <c r="G887" s="8"/>
      <c r="H887" s="8"/>
      <c r="I887" s="8"/>
      <c r="J887" s="8"/>
      <c r="K887" s="34"/>
      <c r="L887" s="35"/>
      <c r="M887" s="66"/>
      <c r="N887" s="25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 ht="18" customHeight="1" x14ac:dyDescent="0.25">
      <c r="A888" s="27">
        <v>282</v>
      </c>
      <c r="B888" s="27"/>
      <c r="C888" s="8"/>
      <c r="D888" s="8"/>
      <c r="E888" s="8"/>
      <c r="F888" s="8"/>
      <c r="G888" s="8"/>
      <c r="H888" s="8"/>
      <c r="I888" s="8"/>
      <c r="J888" s="8"/>
      <c r="K888" s="34"/>
      <c r="L888" s="35"/>
      <c r="M888" s="66"/>
      <c r="N888" s="25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 ht="18" customHeight="1" x14ac:dyDescent="0.25">
      <c r="A889" s="27">
        <v>283</v>
      </c>
      <c r="B889" s="27"/>
      <c r="C889" s="8"/>
      <c r="D889" s="8"/>
      <c r="E889" s="8"/>
      <c r="F889" s="8"/>
      <c r="G889" s="8"/>
      <c r="H889" s="8"/>
      <c r="I889" s="8"/>
      <c r="J889" s="8"/>
      <c r="K889" s="34"/>
      <c r="L889" s="35"/>
      <c r="M889" s="66"/>
      <c r="N889" s="25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 ht="18" customHeight="1" x14ac:dyDescent="0.25">
      <c r="A890" s="27">
        <v>284</v>
      </c>
      <c r="B890" s="27"/>
      <c r="C890" s="8"/>
      <c r="D890" s="8"/>
      <c r="E890" s="8"/>
      <c r="F890" s="8"/>
      <c r="G890" s="8"/>
      <c r="H890" s="8"/>
      <c r="I890" s="8"/>
      <c r="J890" s="8"/>
      <c r="K890" s="34"/>
      <c r="L890" s="35"/>
      <c r="M890" s="66"/>
      <c r="N890" s="25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 ht="18" customHeight="1" x14ac:dyDescent="0.25">
      <c r="A891" s="27">
        <v>285</v>
      </c>
      <c r="B891" s="27"/>
      <c r="C891" s="8"/>
      <c r="D891" s="8"/>
      <c r="E891" s="8"/>
      <c r="F891" s="8"/>
      <c r="G891" s="8"/>
      <c r="H891" s="8"/>
      <c r="I891" s="8"/>
      <c r="J891" s="8"/>
      <c r="K891" s="34"/>
      <c r="L891" s="35"/>
      <c r="M891" s="66"/>
      <c r="N891" s="25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 ht="18" customHeight="1" x14ac:dyDescent="0.25">
      <c r="A892" s="27">
        <v>286</v>
      </c>
      <c r="B892" s="27"/>
      <c r="C892" s="8"/>
      <c r="D892" s="8"/>
      <c r="E892" s="8"/>
      <c r="F892" s="8"/>
      <c r="G892" s="8"/>
      <c r="H892" s="8"/>
      <c r="I892" s="8"/>
      <c r="J892" s="8"/>
      <c r="K892" s="34"/>
      <c r="L892" s="35"/>
      <c r="M892" s="66"/>
      <c r="N892" s="25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 ht="18" customHeight="1" x14ac:dyDescent="0.25">
      <c r="A893" s="27">
        <v>287</v>
      </c>
      <c r="B893" s="27"/>
      <c r="C893" s="8"/>
      <c r="D893" s="8"/>
      <c r="E893" s="8"/>
      <c r="F893" s="8"/>
      <c r="G893" s="8"/>
      <c r="H893" s="8"/>
      <c r="I893" s="8"/>
      <c r="J893" s="8"/>
      <c r="K893" s="34"/>
      <c r="L893" s="35"/>
      <c r="M893" s="66"/>
      <c r="N893" s="25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 ht="18" customHeight="1" x14ac:dyDescent="0.25">
      <c r="A894" s="27">
        <v>288</v>
      </c>
      <c r="B894" s="27"/>
      <c r="C894" s="8"/>
      <c r="D894" s="8"/>
      <c r="E894" s="8"/>
      <c r="F894" s="8"/>
      <c r="G894" s="8"/>
      <c r="H894" s="8"/>
      <c r="I894" s="8"/>
      <c r="J894" s="8"/>
      <c r="K894" s="34"/>
      <c r="L894" s="35"/>
      <c r="M894" s="66"/>
      <c r="N894" s="25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18" customHeight="1" x14ac:dyDescent="0.25">
      <c r="A895" s="27">
        <v>289</v>
      </c>
      <c r="B895" s="27"/>
      <c r="C895" s="8"/>
      <c r="D895" s="8"/>
      <c r="E895" s="8"/>
      <c r="F895" s="8"/>
      <c r="G895" s="8"/>
      <c r="H895" s="8"/>
      <c r="I895" s="8"/>
      <c r="J895" s="8"/>
      <c r="K895" s="34"/>
      <c r="L895" s="35"/>
      <c r="M895" s="66"/>
      <c r="N895" s="25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 ht="18" customHeight="1" x14ac:dyDescent="0.25">
      <c r="A896" s="27">
        <v>290</v>
      </c>
      <c r="B896" s="27"/>
      <c r="C896" s="8"/>
      <c r="D896" s="8"/>
      <c r="E896" s="8"/>
      <c r="F896" s="8"/>
      <c r="G896" s="8"/>
      <c r="H896" s="8"/>
      <c r="I896" s="8"/>
      <c r="J896" s="8"/>
      <c r="K896" s="34"/>
      <c r="L896" s="35"/>
      <c r="M896" s="66"/>
      <c r="N896" s="25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 ht="18" customHeight="1" x14ac:dyDescent="0.25">
      <c r="A897" s="27">
        <v>291</v>
      </c>
      <c r="B897" s="27"/>
      <c r="C897" s="8"/>
      <c r="D897" s="8"/>
      <c r="E897" s="8"/>
      <c r="F897" s="8"/>
      <c r="G897" s="8"/>
      <c r="H897" s="8"/>
      <c r="I897" s="8"/>
      <c r="J897" s="8"/>
      <c r="K897" s="34"/>
      <c r="L897" s="35"/>
      <c r="M897" s="66"/>
      <c r="N897" s="25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 ht="18" customHeight="1" x14ac:dyDescent="0.25">
      <c r="A898" s="27">
        <v>292</v>
      </c>
      <c r="B898" s="27"/>
      <c r="C898" s="8"/>
      <c r="D898" s="8"/>
      <c r="E898" s="8"/>
      <c r="F898" s="8"/>
      <c r="G898" s="8"/>
      <c r="H898" s="8"/>
      <c r="I898" s="8"/>
      <c r="J898" s="8"/>
      <c r="K898" s="34"/>
      <c r="L898" s="35"/>
      <c r="M898" s="66"/>
      <c r="N898" s="25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 ht="18" customHeight="1" x14ac:dyDescent="0.25">
      <c r="A899" s="27">
        <v>293</v>
      </c>
      <c r="B899" s="27"/>
      <c r="C899" s="8"/>
      <c r="D899" s="8"/>
      <c r="E899" s="8"/>
      <c r="F899" s="8"/>
      <c r="G899" s="8"/>
      <c r="H899" s="8"/>
      <c r="I899" s="8"/>
      <c r="J899" s="8"/>
      <c r="K899" s="34"/>
      <c r="L899" s="35"/>
      <c r="M899" s="66"/>
      <c r="N899" s="25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 ht="18" customHeight="1" x14ac:dyDescent="0.25">
      <c r="A900" s="27">
        <v>294</v>
      </c>
      <c r="B900" s="27"/>
      <c r="C900" s="8"/>
      <c r="D900" s="8"/>
      <c r="E900" s="8"/>
      <c r="F900" s="8"/>
      <c r="G900" s="8"/>
      <c r="H900" s="8"/>
      <c r="I900" s="8"/>
      <c r="J900" s="8"/>
      <c r="K900" s="34"/>
      <c r="L900" s="35"/>
      <c r="M900" s="66"/>
      <c r="N900" s="25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 ht="18" customHeight="1" x14ac:dyDescent="0.25">
      <c r="A901" s="27">
        <v>295</v>
      </c>
      <c r="B901" s="27"/>
      <c r="C901" s="8"/>
      <c r="D901" s="8"/>
      <c r="E901" s="8"/>
      <c r="F901" s="8"/>
      <c r="G901" s="8"/>
      <c r="H901" s="8"/>
      <c r="I901" s="8"/>
      <c r="J901" s="8"/>
      <c r="K901" s="34"/>
      <c r="L901" s="35"/>
      <c r="M901" s="66"/>
      <c r="N901" s="25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 ht="18" customHeight="1" x14ac:dyDescent="0.25">
      <c r="A902" s="27">
        <v>296</v>
      </c>
      <c r="B902" s="27"/>
      <c r="C902" s="8"/>
      <c r="D902" s="8"/>
      <c r="E902" s="8"/>
      <c r="F902" s="8"/>
      <c r="G902" s="8"/>
      <c r="H902" s="8"/>
      <c r="I902" s="8"/>
      <c r="J902" s="8"/>
      <c r="K902" s="34"/>
      <c r="L902" s="35"/>
      <c r="M902" s="66"/>
      <c r="N902" s="25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 ht="18" customHeight="1" x14ac:dyDescent="0.25">
      <c r="A903" s="27">
        <v>297</v>
      </c>
      <c r="B903" s="27"/>
      <c r="C903" s="8"/>
      <c r="D903" s="8"/>
      <c r="E903" s="8"/>
      <c r="F903" s="8"/>
      <c r="G903" s="8"/>
      <c r="H903" s="8"/>
      <c r="I903" s="8"/>
      <c r="J903" s="8"/>
      <c r="K903" s="34"/>
      <c r="L903" s="35"/>
      <c r="M903" s="66"/>
      <c r="N903" s="25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 ht="18" customHeight="1" x14ac:dyDescent="0.25">
      <c r="A904" s="27">
        <v>298</v>
      </c>
      <c r="B904" s="27"/>
      <c r="C904" s="8"/>
      <c r="D904" s="8"/>
      <c r="E904" s="8"/>
      <c r="F904" s="8"/>
      <c r="G904" s="8"/>
      <c r="H904" s="8"/>
      <c r="I904" s="8"/>
      <c r="J904" s="8"/>
      <c r="K904" s="34"/>
      <c r="L904" s="35"/>
      <c r="M904" s="66"/>
      <c r="N904" s="25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 ht="18" customHeight="1" x14ac:dyDescent="0.25">
      <c r="A905" s="27">
        <v>299</v>
      </c>
      <c r="B905" s="27"/>
      <c r="C905" s="8"/>
      <c r="D905" s="8"/>
      <c r="E905" s="8"/>
      <c r="F905" s="8"/>
      <c r="G905" s="8"/>
      <c r="H905" s="8"/>
      <c r="I905" s="8"/>
      <c r="J905" s="8"/>
      <c r="K905" s="34"/>
      <c r="L905" s="35"/>
      <c r="M905" s="66"/>
      <c r="N905" s="25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 ht="18" customHeight="1" x14ac:dyDescent="0.25">
      <c r="A906" s="27">
        <v>300</v>
      </c>
      <c r="B906" s="27"/>
      <c r="C906" s="8"/>
      <c r="D906" s="8"/>
      <c r="E906" s="8"/>
      <c r="F906" s="8"/>
      <c r="G906" s="8"/>
      <c r="H906" s="8"/>
      <c r="I906" s="8"/>
      <c r="J906" s="8"/>
      <c r="K906" s="34"/>
      <c r="L906" s="35"/>
      <c r="M906" s="66"/>
      <c r="N906" s="25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 ht="18" customHeight="1" x14ac:dyDescent="0.25">
      <c r="A907" s="27">
        <v>301</v>
      </c>
      <c r="B907" s="27"/>
      <c r="C907" s="8"/>
      <c r="D907" s="8"/>
      <c r="E907" s="8"/>
      <c r="F907" s="8"/>
      <c r="G907" s="8"/>
      <c r="H907" s="8"/>
      <c r="I907" s="8"/>
      <c r="J907" s="8"/>
      <c r="K907" s="34"/>
      <c r="L907" s="35"/>
      <c r="M907" s="66"/>
      <c r="N907" s="25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 ht="18" customHeight="1" x14ac:dyDescent="0.25">
      <c r="A908" s="27">
        <v>302</v>
      </c>
      <c r="B908" s="27"/>
      <c r="C908" s="8"/>
      <c r="D908" s="8"/>
      <c r="E908" s="8"/>
      <c r="F908" s="8"/>
      <c r="G908" s="8"/>
      <c r="H908" s="8"/>
      <c r="I908" s="8"/>
      <c r="J908" s="8"/>
      <c r="K908" s="34"/>
      <c r="L908" s="35"/>
      <c r="M908" s="66"/>
      <c r="N908" s="25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 ht="18" customHeight="1" x14ac:dyDescent="0.25">
      <c r="A909" s="27">
        <v>303</v>
      </c>
      <c r="B909" s="27"/>
      <c r="C909" s="8"/>
      <c r="D909" s="8"/>
      <c r="E909" s="8"/>
      <c r="F909" s="8"/>
      <c r="G909" s="8"/>
      <c r="H909" s="8"/>
      <c r="I909" s="8"/>
      <c r="J909" s="8"/>
      <c r="K909" s="34"/>
      <c r="L909" s="35"/>
      <c r="M909" s="66"/>
      <c r="N909" s="25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 ht="18" customHeight="1" x14ac:dyDescent="0.25">
      <c r="A910" s="27">
        <v>304</v>
      </c>
      <c r="B910" s="27"/>
      <c r="C910" s="8"/>
      <c r="D910" s="8"/>
      <c r="E910" s="8"/>
      <c r="F910" s="8"/>
      <c r="G910" s="8"/>
      <c r="H910" s="8"/>
      <c r="I910" s="8"/>
      <c r="J910" s="8"/>
      <c r="K910" s="34"/>
      <c r="L910" s="35"/>
      <c r="M910" s="66"/>
      <c r="N910" s="25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 ht="18" customHeight="1" x14ac:dyDescent="0.25">
      <c r="A911" s="27">
        <v>305</v>
      </c>
      <c r="B911" s="27"/>
      <c r="C911" s="8"/>
      <c r="D911" s="8"/>
      <c r="E911" s="8"/>
      <c r="F911" s="8"/>
      <c r="G911" s="8"/>
      <c r="H911" s="39"/>
      <c r="I911" s="8"/>
      <c r="J911" s="8"/>
      <c r="K911" s="34"/>
      <c r="L911" s="35"/>
      <c r="M911" s="66"/>
      <c r="N911" s="25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 ht="18" customHeight="1" x14ac:dyDescent="0.25">
      <c r="A912" s="27">
        <v>306</v>
      </c>
      <c r="B912" s="27"/>
      <c r="C912" s="8"/>
      <c r="D912" s="8"/>
      <c r="E912" s="8"/>
      <c r="F912" s="8"/>
      <c r="G912" s="8"/>
      <c r="H912" s="8"/>
      <c r="I912" s="8"/>
      <c r="J912" s="8"/>
      <c r="K912" s="34"/>
      <c r="L912" s="35"/>
      <c r="M912" s="66"/>
      <c r="N912" s="25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 ht="18" customHeight="1" x14ac:dyDescent="0.25">
      <c r="A913" s="27">
        <v>307</v>
      </c>
      <c r="B913" s="27"/>
      <c r="C913" s="8"/>
      <c r="D913" s="8"/>
      <c r="E913" s="8"/>
      <c r="F913" s="8"/>
      <c r="G913" s="8"/>
      <c r="H913" s="8"/>
      <c r="I913" s="8"/>
      <c r="J913" s="8"/>
      <c r="K913" s="34"/>
      <c r="L913" s="35"/>
      <c r="M913" s="66"/>
      <c r="N913" s="25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 ht="18" customHeight="1" x14ac:dyDescent="0.25">
      <c r="A914" s="27">
        <v>308</v>
      </c>
      <c r="B914" s="27"/>
      <c r="C914" s="8"/>
      <c r="D914" s="8"/>
      <c r="E914" s="8"/>
      <c r="F914" s="8"/>
      <c r="G914" s="8"/>
      <c r="H914" s="8"/>
      <c r="I914" s="8"/>
      <c r="J914" s="8"/>
      <c r="K914" s="34"/>
      <c r="L914" s="35"/>
      <c r="M914" s="66"/>
      <c r="N914" s="25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 ht="18" customHeight="1" x14ac:dyDescent="0.25">
      <c r="A915" s="27">
        <v>309</v>
      </c>
      <c r="B915" s="27"/>
      <c r="C915" s="8"/>
      <c r="D915" s="8"/>
      <c r="E915" s="8"/>
      <c r="F915" s="8"/>
      <c r="G915" s="8"/>
      <c r="H915" s="8"/>
      <c r="I915" s="8"/>
      <c r="J915" s="8"/>
      <c r="K915" s="34"/>
      <c r="L915" s="35"/>
      <c r="M915" s="66"/>
      <c r="N915" s="25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 ht="18" customHeight="1" x14ac:dyDescent="0.25">
      <c r="A916" s="27">
        <v>310</v>
      </c>
      <c r="B916" s="27"/>
      <c r="C916" s="8"/>
      <c r="D916" s="8"/>
      <c r="E916" s="8"/>
      <c r="F916" s="8"/>
      <c r="G916" s="8"/>
      <c r="H916" s="8"/>
      <c r="I916" s="8"/>
      <c r="J916" s="8"/>
      <c r="K916" s="34"/>
      <c r="L916" s="35"/>
      <c r="M916" s="66"/>
      <c r="N916" s="25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 ht="18" customHeight="1" x14ac:dyDescent="0.25">
      <c r="A917" s="27">
        <v>311</v>
      </c>
      <c r="B917" s="27"/>
      <c r="C917" s="8"/>
      <c r="D917" s="8"/>
      <c r="E917" s="8"/>
      <c r="F917" s="8"/>
      <c r="G917" s="8"/>
      <c r="H917" s="8"/>
      <c r="I917" s="8"/>
      <c r="J917" s="8"/>
      <c r="K917" s="34"/>
      <c r="L917" s="35"/>
      <c r="M917" s="66"/>
      <c r="N917" s="25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 ht="18" customHeight="1" x14ac:dyDescent="0.25">
      <c r="A918" s="27">
        <v>312</v>
      </c>
      <c r="B918" s="27"/>
      <c r="C918" s="8"/>
      <c r="D918" s="8"/>
      <c r="E918" s="8"/>
      <c r="F918" s="8"/>
      <c r="G918" s="8"/>
      <c r="H918" s="8"/>
      <c r="I918" s="8"/>
      <c r="J918" s="8"/>
      <c r="K918" s="34"/>
      <c r="L918" s="35"/>
      <c r="M918" s="66"/>
      <c r="N918" s="25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 ht="18" customHeight="1" x14ac:dyDescent="0.25">
      <c r="A919" s="27">
        <v>313</v>
      </c>
      <c r="B919" s="27"/>
      <c r="C919" s="8"/>
      <c r="D919" s="8"/>
      <c r="E919" s="8"/>
      <c r="F919" s="8"/>
      <c r="G919" s="8"/>
      <c r="H919" s="8"/>
      <c r="I919" s="8"/>
      <c r="J919" s="8"/>
      <c r="K919" s="34"/>
      <c r="L919" s="35"/>
      <c r="M919" s="66"/>
      <c r="N919" s="25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 ht="18" customHeight="1" x14ac:dyDescent="0.25">
      <c r="A920" s="27">
        <v>314</v>
      </c>
      <c r="B920" s="27"/>
      <c r="C920" s="8"/>
      <c r="D920" s="8"/>
      <c r="E920" s="8"/>
      <c r="F920" s="8"/>
      <c r="G920" s="8"/>
      <c r="H920" s="8"/>
      <c r="I920" s="8"/>
      <c r="J920" s="8"/>
      <c r="K920" s="34"/>
      <c r="L920" s="35"/>
      <c r="M920" s="66"/>
      <c r="N920" s="25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 ht="18" customHeight="1" x14ac:dyDescent="0.25">
      <c r="A921" s="27">
        <v>315</v>
      </c>
      <c r="B921" s="27"/>
      <c r="C921" s="8"/>
      <c r="D921" s="8"/>
      <c r="E921" s="8"/>
      <c r="F921" s="8"/>
      <c r="G921" s="8"/>
      <c r="H921" s="8"/>
      <c r="I921" s="8"/>
      <c r="J921" s="8"/>
      <c r="K921" s="34"/>
      <c r="L921" s="35"/>
      <c r="M921" s="66"/>
      <c r="N921" s="25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 ht="18" customHeight="1" x14ac:dyDescent="0.25">
      <c r="A922" s="27">
        <v>316</v>
      </c>
      <c r="B922" s="27"/>
      <c r="C922" s="8"/>
      <c r="D922" s="8"/>
      <c r="E922" s="8"/>
      <c r="F922" s="8"/>
      <c r="G922" s="8"/>
      <c r="H922" s="8"/>
      <c r="I922" s="8"/>
      <c r="J922" s="8"/>
      <c r="K922" s="34"/>
      <c r="L922" s="35"/>
      <c r="M922" s="66"/>
      <c r="N922" s="25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 ht="18" customHeight="1" x14ac:dyDescent="0.25">
      <c r="A923" s="27">
        <v>317</v>
      </c>
      <c r="B923" s="27"/>
      <c r="C923" s="8"/>
      <c r="D923" s="8"/>
      <c r="E923" s="8"/>
      <c r="F923" s="8"/>
      <c r="G923" s="8"/>
      <c r="H923" s="8"/>
      <c r="I923" s="8"/>
      <c r="J923" s="8"/>
      <c r="K923" s="34"/>
      <c r="L923" s="35"/>
      <c r="M923" s="66"/>
      <c r="N923" s="25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 ht="18" customHeight="1" x14ac:dyDescent="0.25">
      <c r="A924" s="27">
        <v>318</v>
      </c>
      <c r="B924" s="27"/>
      <c r="C924" s="8"/>
      <c r="D924" s="8"/>
      <c r="E924" s="8"/>
      <c r="F924" s="8"/>
      <c r="G924" s="8"/>
      <c r="H924" s="8"/>
      <c r="I924" s="8"/>
      <c r="J924" s="8"/>
      <c r="K924" s="34"/>
      <c r="L924" s="35"/>
      <c r="M924" s="66"/>
      <c r="N924" s="25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 ht="18" customHeight="1" x14ac:dyDescent="0.25">
      <c r="A925" s="27">
        <v>319</v>
      </c>
      <c r="B925" s="27"/>
      <c r="C925" s="8"/>
      <c r="D925" s="8"/>
      <c r="E925" s="8"/>
      <c r="F925" s="8"/>
      <c r="G925" s="8"/>
      <c r="H925" s="8"/>
      <c r="I925" s="8"/>
      <c r="J925" s="8"/>
      <c r="K925" s="34"/>
      <c r="L925" s="35"/>
      <c r="M925" s="66"/>
      <c r="N925" s="25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 ht="18" customHeight="1" x14ac:dyDescent="0.25">
      <c r="A926" s="27">
        <v>320</v>
      </c>
      <c r="B926" s="27"/>
      <c r="C926" s="8"/>
      <c r="D926" s="8"/>
      <c r="E926" s="8"/>
      <c r="F926" s="8"/>
      <c r="G926" s="8"/>
      <c r="H926" s="8"/>
      <c r="I926" s="8"/>
      <c r="J926" s="8"/>
      <c r="K926" s="34"/>
      <c r="L926" s="35"/>
      <c r="M926" s="66"/>
      <c r="N926" s="25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 ht="18" customHeight="1" x14ac:dyDescent="0.25">
      <c r="A927" s="27">
        <v>321</v>
      </c>
      <c r="B927" s="27"/>
      <c r="C927" s="8"/>
      <c r="D927" s="8"/>
      <c r="E927" s="8"/>
      <c r="F927" s="8"/>
      <c r="G927" s="8"/>
      <c r="H927" s="8"/>
      <c r="I927" s="8"/>
      <c r="J927" s="8"/>
      <c r="K927" s="34"/>
      <c r="L927" s="35"/>
      <c r="M927" s="66"/>
      <c r="N927" s="25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 ht="18" customHeight="1" x14ac:dyDescent="0.25">
      <c r="A928" s="27">
        <v>322</v>
      </c>
      <c r="B928" s="27"/>
      <c r="C928" s="8"/>
      <c r="D928" s="8"/>
      <c r="E928" s="8"/>
      <c r="F928" s="8"/>
      <c r="G928" s="8"/>
      <c r="H928" s="8"/>
      <c r="I928" s="8"/>
      <c r="J928" s="8"/>
      <c r="K928" s="34"/>
      <c r="L928" s="35"/>
      <c r="M928" s="66"/>
      <c r="N928" s="25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 ht="18" customHeight="1" x14ac:dyDescent="0.25">
      <c r="A929" s="27">
        <v>323</v>
      </c>
      <c r="B929" s="27"/>
      <c r="C929" s="8"/>
      <c r="D929" s="8"/>
      <c r="E929" s="8"/>
      <c r="F929" s="8"/>
      <c r="G929" s="8"/>
      <c r="H929" s="8"/>
      <c r="I929" s="8"/>
      <c r="J929" s="8"/>
      <c r="K929" s="34"/>
      <c r="L929" s="35"/>
      <c r="M929" s="66"/>
      <c r="N929" s="25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 ht="18" customHeight="1" x14ac:dyDescent="0.25">
      <c r="A930" s="27">
        <v>324</v>
      </c>
      <c r="B930" s="27"/>
      <c r="C930" s="8"/>
      <c r="D930" s="8"/>
      <c r="E930" s="8"/>
      <c r="F930" s="8"/>
      <c r="G930" s="8"/>
      <c r="H930" s="8"/>
      <c r="I930" s="8"/>
      <c r="J930" s="8"/>
      <c r="K930" s="34"/>
      <c r="L930" s="35"/>
      <c r="M930" s="66"/>
      <c r="N930" s="25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 ht="18" customHeight="1" x14ac:dyDescent="0.25">
      <c r="A931" s="27">
        <v>325</v>
      </c>
      <c r="B931" s="27"/>
      <c r="C931" s="8"/>
      <c r="D931" s="8"/>
      <c r="E931" s="8"/>
      <c r="F931" s="8"/>
      <c r="G931" s="8"/>
      <c r="H931" s="8"/>
      <c r="I931" s="8"/>
      <c r="J931" s="8"/>
      <c r="K931" s="34"/>
      <c r="L931" s="35"/>
      <c r="M931" s="66"/>
      <c r="N931" s="25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 ht="18" customHeight="1" x14ac:dyDescent="0.25">
      <c r="A932" s="27">
        <v>326</v>
      </c>
      <c r="B932" s="27"/>
      <c r="C932" s="8"/>
      <c r="D932" s="8"/>
      <c r="E932" s="8"/>
      <c r="F932" s="8"/>
      <c r="G932" s="8"/>
      <c r="H932" s="39"/>
      <c r="I932" s="8"/>
      <c r="J932" s="8"/>
      <c r="K932" s="34"/>
      <c r="L932" s="35"/>
      <c r="M932" s="66"/>
      <c r="N932" s="25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18" customHeight="1" x14ac:dyDescent="0.25">
      <c r="A933" s="27">
        <v>327</v>
      </c>
      <c r="B933" s="27"/>
      <c r="C933" s="8"/>
      <c r="D933" s="8"/>
      <c r="E933" s="8"/>
      <c r="F933" s="8"/>
      <c r="G933" s="8"/>
      <c r="H933" s="8"/>
      <c r="I933" s="8"/>
      <c r="J933" s="8"/>
      <c r="K933" s="34"/>
      <c r="L933" s="35"/>
      <c r="M933" s="66"/>
      <c r="N933" s="25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 ht="18" customHeight="1" x14ac:dyDescent="0.25">
      <c r="A934" s="27">
        <v>328</v>
      </c>
      <c r="B934" s="27"/>
      <c r="C934" s="8"/>
      <c r="D934" s="8"/>
      <c r="E934" s="8"/>
      <c r="F934" s="8"/>
      <c r="G934" s="8"/>
      <c r="H934" s="8"/>
      <c r="I934" s="8"/>
      <c r="J934" s="8"/>
      <c r="K934" s="34"/>
      <c r="L934" s="35"/>
      <c r="M934" s="66"/>
      <c r="N934" s="25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 ht="18" customHeight="1" x14ac:dyDescent="0.25">
      <c r="A935" s="27">
        <v>329</v>
      </c>
      <c r="B935" s="27"/>
      <c r="C935" s="8"/>
      <c r="D935" s="8"/>
      <c r="E935" s="8"/>
      <c r="F935" s="8"/>
      <c r="G935" s="8"/>
      <c r="H935" s="8"/>
      <c r="I935" s="8"/>
      <c r="J935" s="8"/>
      <c r="K935" s="34"/>
      <c r="L935" s="35"/>
      <c r="M935" s="66"/>
      <c r="N935" s="25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 ht="18" customHeight="1" x14ac:dyDescent="0.25">
      <c r="A936" s="27">
        <v>330</v>
      </c>
      <c r="B936" s="27"/>
      <c r="C936" s="8"/>
      <c r="D936" s="8"/>
      <c r="E936" s="8"/>
      <c r="F936" s="8"/>
      <c r="G936" s="8"/>
      <c r="H936" s="8"/>
      <c r="I936" s="8"/>
      <c r="J936" s="8"/>
      <c r="K936" s="34"/>
      <c r="L936" s="35"/>
      <c r="M936" s="66"/>
      <c r="N936" s="25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 ht="18" customHeight="1" x14ac:dyDescent="0.25">
      <c r="A937" s="27">
        <v>331</v>
      </c>
      <c r="B937" s="27"/>
      <c r="C937" s="8"/>
      <c r="D937" s="8"/>
      <c r="E937" s="8"/>
      <c r="F937" s="8"/>
      <c r="G937" s="8"/>
      <c r="H937" s="8"/>
      <c r="I937" s="8"/>
      <c r="J937" s="8"/>
      <c r="K937" s="34"/>
      <c r="L937" s="35"/>
      <c r="M937" s="66"/>
      <c r="N937" s="25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 ht="18" customHeight="1" x14ac:dyDescent="0.25">
      <c r="A938" s="27">
        <v>332</v>
      </c>
      <c r="B938" s="27"/>
      <c r="C938" s="8"/>
      <c r="D938" s="8"/>
      <c r="E938" s="8"/>
      <c r="F938" s="8"/>
      <c r="G938" s="8"/>
      <c r="H938" s="8"/>
      <c r="I938" s="8"/>
      <c r="J938" s="8"/>
      <c r="K938" s="34"/>
      <c r="L938" s="35"/>
      <c r="M938" s="66"/>
      <c r="N938" s="25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 ht="18" customHeight="1" x14ac:dyDescent="0.25">
      <c r="A939" s="27">
        <v>333</v>
      </c>
      <c r="B939" s="27"/>
      <c r="C939" s="8"/>
      <c r="D939" s="8"/>
      <c r="E939" s="8"/>
      <c r="F939" s="8"/>
      <c r="G939" s="8"/>
      <c r="H939" s="8"/>
      <c r="I939" s="8"/>
      <c r="J939" s="8"/>
      <c r="K939" s="34"/>
      <c r="L939" s="35"/>
      <c r="M939" s="66"/>
      <c r="N939" s="25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 ht="18" customHeight="1" x14ac:dyDescent="0.25">
      <c r="A940" s="27">
        <v>334</v>
      </c>
      <c r="B940" s="27"/>
      <c r="C940" s="8"/>
      <c r="D940" s="8"/>
      <c r="E940" s="8"/>
      <c r="F940" s="8"/>
      <c r="G940" s="8"/>
      <c r="H940" s="8"/>
      <c r="I940" s="8"/>
      <c r="J940" s="8"/>
      <c r="K940" s="34"/>
      <c r="L940" s="35"/>
      <c r="M940" s="66"/>
      <c r="N940" s="25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18" customHeight="1" x14ac:dyDescent="0.25">
      <c r="A941" s="27">
        <v>335</v>
      </c>
      <c r="B941" s="27"/>
      <c r="C941" s="8"/>
      <c r="D941" s="8"/>
      <c r="E941" s="8"/>
      <c r="F941" s="8"/>
      <c r="G941" s="8"/>
      <c r="H941" s="8"/>
      <c r="I941" s="8"/>
      <c r="J941" s="8"/>
      <c r="K941" s="34"/>
      <c r="L941" s="35"/>
      <c r="M941" s="66"/>
      <c r="N941" s="25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 ht="18" customHeight="1" x14ac:dyDescent="0.25">
      <c r="A942" s="27">
        <v>336</v>
      </c>
      <c r="B942" s="27"/>
      <c r="C942" s="8"/>
      <c r="D942" s="8"/>
      <c r="E942" s="8"/>
      <c r="F942" s="8"/>
      <c r="G942" s="8"/>
      <c r="H942" s="8"/>
      <c r="I942" s="8"/>
      <c r="J942" s="8"/>
      <c r="K942" s="34"/>
      <c r="L942" s="35"/>
      <c r="M942" s="66"/>
      <c r="N942" s="25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 ht="18" customHeight="1" x14ac:dyDescent="0.25">
      <c r="A943" s="27">
        <v>337</v>
      </c>
      <c r="B943" s="27"/>
      <c r="C943" s="8"/>
      <c r="D943" s="8"/>
      <c r="E943" s="8"/>
      <c r="F943" s="8"/>
      <c r="G943" s="8"/>
      <c r="H943" s="8"/>
      <c r="I943" s="8"/>
      <c r="J943" s="8"/>
      <c r="K943" s="34"/>
      <c r="L943" s="35"/>
      <c r="M943" s="66"/>
      <c r="N943" s="25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 ht="18" customHeight="1" x14ac:dyDescent="0.25">
      <c r="A944" s="27">
        <v>338</v>
      </c>
      <c r="B944" s="27"/>
      <c r="C944" s="8"/>
      <c r="D944" s="8"/>
      <c r="E944" s="8"/>
      <c r="F944" s="8"/>
      <c r="G944" s="8"/>
      <c r="H944" s="8"/>
      <c r="I944" s="8"/>
      <c r="J944" s="8"/>
      <c r="K944" s="34"/>
      <c r="L944" s="35"/>
      <c r="M944" s="66"/>
      <c r="N944" s="25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 ht="18" customHeight="1" x14ac:dyDescent="0.25">
      <c r="A945" s="27">
        <v>339</v>
      </c>
      <c r="B945" s="27"/>
      <c r="C945" s="8"/>
      <c r="D945" s="8"/>
      <c r="E945" s="8"/>
      <c r="F945" s="8"/>
      <c r="G945" s="8"/>
      <c r="H945" s="8"/>
      <c r="I945" s="8"/>
      <c r="J945" s="8"/>
      <c r="K945" s="34"/>
      <c r="L945" s="35"/>
      <c r="M945" s="66"/>
      <c r="N945" s="25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 ht="18" customHeight="1" x14ac:dyDescent="0.25">
      <c r="A946" s="27">
        <v>340</v>
      </c>
      <c r="B946" s="27"/>
      <c r="C946" s="8"/>
      <c r="D946" s="8"/>
      <c r="E946" s="8"/>
      <c r="F946" s="8"/>
      <c r="G946" s="8"/>
      <c r="H946" s="8"/>
      <c r="I946" s="8"/>
      <c r="J946" s="8"/>
      <c r="K946" s="34"/>
      <c r="L946" s="35"/>
      <c r="M946" s="66"/>
      <c r="N946" s="25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 ht="18" customHeight="1" x14ac:dyDescent="0.25">
      <c r="A947" s="27">
        <v>341</v>
      </c>
      <c r="B947" s="27"/>
      <c r="C947" s="8"/>
      <c r="D947" s="8"/>
      <c r="E947" s="8"/>
      <c r="F947" s="8"/>
      <c r="G947" s="8"/>
      <c r="H947" s="8"/>
      <c r="I947" s="8"/>
      <c r="J947" s="8"/>
      <c r="K947" s="34"/>
      <c r="L947" s="35"/>
      <c r="M947" s="66"/>
      <c r="N947" s="25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 ht="18" customHeight="1" x14ac:dyDescent="0.25">
      <c r="A948" s="27">
        <v>342</v>
      </c>
      <c r="B948" s="27"/>
      <c r="C948" s="8"/>
      <c r="D948" s="8"/>
      <c r="E948" s="8"/>
      <c r="F948" s="8"/>
      <c r="G948" s="8"/>
      <c r="H948" s="8"/>
      <c r="I948" s="8"/>
      <c r="J948" s="8"/>
      <c r="K948" s="34"/>
      <c r="L948" s="35"/>
      <c r="M948" s="66"/>
      <c r="N948" s="25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 ht="18" customHeight="1" x14ac:dyDescent="0.25">
      <c r="A949" s="27">
        <v>343</v>
      </c>
      <c r="B949" s="27"/>
      <c r="C949" s="8"/>
      <c r="D949" s="8"/>
      <c r="E949" s="8"/>
      <c r="F949" s="8"/>
      <c r="G949" s="8"/>
      <c r="H949" s="8"/>
      <c r="I949" s="8"/>
      <c r="J949" s="8"/>
      <c r="K949" s="34"/>
      <c r="L949" s="35"/>
      <c r="M949" s="66"/>
      <c r="N949" s="25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 ht="18" customHeight="1" x14ac:dyDescent="0.25">
      <c r="A950" s="27">
        <v>344</v>
      </c>
      <c r="B950" s="27"/>
      <c r="C950" s="8"/>
      <c r="D950" s="8"/>
      <c r="E950" s="8"/>
      <c r="F950" s="8"/>
      <c r="G950" s="8"/>
      <c r="H950" s="8"/>
      <c r="I950" s="8"/>
      <c r="J950" s="8"/>
      <c r="K950" s="34"/>
      <c r="L950" s="35"/>
      <c r="M950" s="66"/>
      <c r="N950" s="25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 ht="18" customHeight="1" x14ac:dyDescent="0.25">
      <c r="A951" s="27">
        <v>345</v>
      </c>
      <c r="B951" s="27"/>
      <c r="C951" s="8"/>
      <c r="D951" s="8"/>
      <c r="E951" s="8"/>
      <c r="F951" s="8"/>
      <c r="G951" s="8"/>
      <c r="H951" s="8"/>
      <c r="I951" s="8"/>
      <c r="J951" s="8"/>
      <c r="K951" s="34"/>
      <c r="L951" s="35"/>
      <c r="M951" s="66"/>
      <c r="N951" s="25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 ht="18" customHeight="1" x14ac:dyDescent="0.25">
      <c r="A952" s="27">
        <v>346</v>
      </c>
      <c r="B952" s="27"/>
      <c r="C952" s="8"/>
      <c r="D952" s="8"/>
      <c r="E952" s="8"/>
      <c r="F952" s="8"/>
      <c r="G952" s="8"/>
      <c r="H952" s="8"/>
      <c r="I952" s="8"/>
      <c r="J952" s="8"/>
      <c r="K952" s="34"/>
      <c r="L952" s="35"/>
      <c r="M952" s="66"/>
      <c r="N952" s="25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 ht="18" customHeight="1" x14ac:dyDescent="0.25">
      <c r="A953" s="27">
        <v>347</v>
      </c>
      <c r="B953" s="27"/>
      <c r="C953" s="8"/>
      <c r="D953" s="8"/>
      <c r="E953" s="8"/>
      <c r="F953" s="8"/>
      <c r="G953" s="8"/>
      <c r="H953" s="8"/>
      <c r="I953" s="8"/>
      <c r="J953" s="8"/>
      <c r="K953" s="34"/>
      <c r="L953" s="35"/>
      <c r="M953" s="66"/>
      <c r="N953" s="25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 ht="18" customHeight="1" x14ac:dyDescent="0.25">
      <c r="A954" s="27">
        <v>348</v>
      </c>
      <c r="B954" s="27"/>
      <c r="C954" s="8"/>
      <c r="D954" s="8"/>
      <c r="E954" s="8"/>
      <c r="F954" s="8"/>
      <c r="G954" s="8"/>
      <c r="H954" s="8"/>
      <c r="I954" s="8"/>
      <c r="J954" s="8"/>
      <c r="K954" s="34"/>
      <c r="L954" s="35"/>
      <c r="M954" s="66"/>
      <c r="N954" s="25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 ht="18" customHeight="1" x14ac:dyDescent="0.25">
      <c r="A955" s="27">
        <v>349</v>
      </c>
      <c r="B955" s="27"/>
      <c r="C955" s="8"/>
      <c r="D955" s="8"/>
      <c r="E955" s="8"/>
      <c r="F955" s="8"/>
      <c r="G955" s="8"/>
      <c r="H955" s="8"/>
      <c r="I955" s="8"/>
      <c r="J955" s="8"/>
      <c r="K955" s="34"/>
      <c r="L955" s="35"/>
      <c r="M955" s="66"/>
      <c r="N955" s="25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 ht="18" customHeight="1" x14ac:dyDescent="0.25">
      <c r="A956" s="27">
        <v>350</v>
      </c>
      <c r="B956" s="27"/>
      <c r="C956" s="8"/>
      <c r="D956" s="8"/>
      <c r="E956" s="8"/>
      <c r="F956" s="8"/>
      <c r="G956" s="8"/>
      <c r="H956" s="8"/>
      <c r="I956" s="8"/>
      <c r="J956" s="8"/>
      <c r="K956" s="34"/>
      <c r="L956" s="35"/>
      <c r="M956" s="66"/>
      <c r="N956" s="25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 ht="18" customHeight="1" x14ac:dyDescent="0.25">
      <c r="A957" s="27">
        <v>351</v>
      </c>
      <c r="B957" s="27"/>
      <c r="C957" s="8"/>
      <c r="D957" s="8"/>
      <c r="E957" s="8"/>
      <c r="F957" s="8"/>
      <c r="G957" s="8"/>
      <c r="H957" s="8"/>
      <c r="I957" s="8"/>
      <c r="J957" s="8"/>
      <c r="K957" s="34"/>
      <c r="L957" s="35"/>
      <c r="M957" s="66"/>
      <c r="N957" s="25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18" customHeight="1" x14ac:dyDescent="0.25">
      <c r="A958" s="27">
        <v>352</v>
      </c>
      <c r="B958" s="27"/>
      <c r="C958" s="8"/>
      <c r="D958" s="8"/>
      <c r="E958" s="8"/>
      <c r="F958" s="8"/>
      <c r="G958" s="8"/>
      <c r="H958" s="8"/>
      <c r="I958" s="8"/>
      <c r="J958" s="8"/>
      <c r="K958" s="34"/>
      <c r="L958" s="35"/>
      <c r="M958" s="66"/>
      <c r="N958" s="25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 ht="18" customHeight="1" x14ac:dyDescent="0.25">
      <c r="A959" s="27">
        <v>353</v>
      </c>
      <c r="B959" s="27"/>
      <c r="C959" s="8"/>
      <c r="D959" s="8"/>
      <c r="E959" s="8"/>
      <c r="F959" s="8"/>
      <c r="G959" s="8"/>
      <c r="H959" s="8"/>
      <c r="I959" s="8"/>
      <c r="J959" s="8"/>
      <c r="K959" s="34"/>
      <c r="L959" s="35"/>
      <c r="M959" s="66"/>
      <c r="N959" s="25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 ht="18" customHeight="1" x14ac:dyDescent="0.25">
      <c r="A960" s="27">
        <v>354</v>
      </c>
      <c r="B960" s="27"/>
      <c r="C960" s="8"/>
      <c r="D960" s="8"/>
      <c r="E960" s="8"/>
      <c r="F960" s="8"/>
      <c r="G960" s="8"/>
      <c r="H960" s="8"/>
      <c r="I960" s="8"/>
      <c r="J960" s="8"/>
      <c r="K960" s="34"/>
      <c r="L960" s="35"/>
      <c r="M960" s="66"/>
      <c r="N960" s="25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 ht="18" customHeight="1" x14ac:dyDescent="0.25">
      <c r="A961" s="27">
        <v>355</v>
      </c>
      <c r="B961" s="27"/>
      <c r="C961" s="8"/>
      <c r="D961" s="8"/>
      <c r="E961" s="8"/>
      <c r="F961" s="8"/>
      <c r="G961" s="8"/>
      <c r="H961" s="8"/>
      <c r="I961" s="8"/>
      <c r="J961" s="8"/>
      <c r="K961" s="34"/>
      <c r="L961" s="35"/>
      <c r="M961" s="66"/>
      <c r="N961" s="25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 ht="18" customHeight="1" x14ac:dyDescent="0.25">
      <c r="A962" s="27">
        <v>356</v>
      </c>
      <c r="B962" s="27"/>
      <c r="C962" s="8"/>
      <c r="D962" s="8"/>
      <c r="E962" s="8"/>
      <c r="F962" s="8"/>
      <c r="G962" s="8"/>
      <c r="H962" s="8"/>
      <c r="I962" s="8"/>
      <c r="J962" s="8"/>
      <c r="K962" s="34"/>
      <c r="L962" s="35"/>
      <c r="M962" s="66"/>
      <c r="N962" s="25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 ht="18" customHeight="1" x14ac:dyDescent="0.25">
      <c r="A963" s="27">
        <v>357</v>
      </c>
      <c r="B963" s="27"/>
      <c r="C963" s="8"/>
      <c r="D963" s="8"/>
      <c r="E963" s="8"/>
      <c r="F963" s="8"/>
      <c r="G963" s="8"/>
      <c r="H963" s="8"/>
      <c r="I963" s="8"/>
      <c r="J963" s="8"/>
      <c r="K963" s="34"/>
      <c r="L963" s="35"/>
      <c r="M963" s="66"/>
      <c r="N963" s="25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 ht="18" customHeight="1" x14ac:dyDescent="0.25">
      <c r="A964" s="27">
        <v>358</v>
      </c>
      <c r="B964" s="27"/>
      <c r="C964" s="8"/>
      <c r="D964" s="8"/>
      <c r="E964" s="8"/>
      <c r="F964" s="8"/>
      <c r="G964" s="8"/>
      <c r="H964" s="8"/>
      <c r="I964" s="8"/>
      <c r="J964" s="8"/>
      <c r="K964" s="34"/>
      <c r="L964" s="35"/>
      <c r="M964" s="66"/>
      <c r="N964" s="25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 ht="18" customHeight="1" x14ac:dyDescent="0.25">
      <c r="A965" s="27">
        <v>359</v>
      </c>
      <c r="B965" s="27"/>
      <c r="C965" s="8"/>
      <c r="D965" s="8"/>
      <c r="E965" s="8"/>
      <c r="F965" s="8"/>
      <c r="G965" s="8"/>
      <c r="H965" s="8"/>
      <c r="I965" s="8"/>
      <c r="J965" s="8"/>
      <c r="K965" s="34"/>
      <c r="L965" s="35"/>
      <c r="M965" s="66"/>
      <c r="N965" s="25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 ht="18" customHeight="1" x14ac:dyDescent="0.25">
      <c r="A966" s="27">
        <v>360</v>
      </c>
      <c r="B966" s="27"/>
      <c r="C966" s="8"/>
      <c r="D966" s="8"/>
      <c r="E966" s="8"/>
      <c r="F966" s="8"/>
      <c r="G966" s="8"/>
      <c r="H966" s="8"/>
      <c r="I966" s="8"/>
      <c r="J966" s="8"/>
      <c r="K966" s="34"/>
      <c r="L966" s="35"/>
      <c r="M966" s="66"/>
      <c r="N966" s="25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 ht="18" customHeight="1" x14ac:dyDescent="0.25">
      <c r="A967" s="27">
        <v>361</v>
      </c>
      <c r="B967" s="27"/>
      <c r="C967" s="8"/>
      <c r="D967" s="8"/>
      <c r="E967" s="8"/>
      <c r="F967" s="8"/>
      <c r="G967" s="8"/>
      <c r="H967" s="8"/>
      <c r="I967" s="8"/>
      <c r="J967" s="8"/>
      <c r="K967" s="34"/>
      <c r="L967" s="35"/>
      <c r="M967" s="66"/>
      <c r="N967" s="25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 ht="18" customHeight="1" x14ac:dyDescent="0.25">
      <c r="A968" s="27">
        <v>362</v>
      </c>
      <c r="B968" s="27"/>
      <c r="C968" s="8"/>
      <c r="D968" s="8"/>
      <c r="E968" s="8"/>
      <c r="F968" s="8"/>
      <c r="G968" s="8"/>
      <c r="H968" s="8"/>
      <c r="I968" s="8"/>
      <c r="J968" s="8"/>
      <c r="K968" s="34"/>
      <c r="L968" s="35"/>
      <c r="M968" s="66"/>
      <c r="N968" s="25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 ht="18" customHeight="1" x14ac:dyDescent="0.25">
      <c r="A969" s="27">
        <v>363</v>
      </c>
      <c r="B969" s="27"/>
      <c r="C969" s="8"/>
      <c r="D969" s="8"/>
      <c r="E969" s="8"/>
      <c r="F969" s="8"/>
      <c r="G969" s="8"/>
      <c r="H969" s="8"/>
      <c r="I969" s="8"/>
      <c r="J969" s="8"/>
      <c r="K969" s="34"/>
      <c r="L969" s="35"/>
      <c r="M969" s="66"/>
      <c r="N969" s="25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 ht="18" customHeight="1" x14ac:dyDescent="0.25">
      <c r="A970" s="27">
        <v>364</v>
      </c>
      <c r="B970" s="27"/>
      <c r="C970" s="8"/>
      <c r="D970" s="8"/>
      <c r="E970" s="8"/>
      <c r="F970" s="8"/>
      <c r="G970" s="8"/>
      <c r="H970" s="8"/>
      <c r="I970" s="8"/>
      <c r="J970" s="8"/>
      <c r="K970" s="34"/>
      <c r="L970" s="35"/>
      <c r="M970" s="66"/>
      <c r="N970" s="25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 ht="18" customHeight="1" x14ac:dyDescent="0.25">
      <c r="A971" s="27">
        <v>365</v>
      </c>
      <c r="B971" s="27"/>
      <c r="C971" s="8"/>
      <c r="D971" s="8"/>
      <c r="E971" s="8"/>
      <c r="F971" s="8"/>
      <c r="G971" s="8"/>
      <c r="H971" s="8"/>
      <c r="I971" s="8"/>
      <c r="J971" s="8"/>
      <c r="K971" s="34"/>
      <c r="L971" s="35"/>
      <c r="M971" s="66"/>
      <c r="N971" s="25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 ht="18" customHeight="1" x14ac:dyDescent="0.25">
      <c r="A972" s="27">
        <v>366</v>
      </c>
      <c r="B972" s="27"/>
      <c r="C972" s="8"/>
      <c r="D972" s="8"/>
      <c r="E972" s="8"/>
      <c r="F972" s="8"/>
      <c r="G972" s="8"/>
      <c r="H972" s="8"/>
      <c r="I972" s="8"/>
      <c r="J972" s="8"/>
      <c r="K972" s="34"/>
      <c r="L972" s="35"/>
      <c r="M972" s="66"/>
      <c r="N972" s="25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 ht="18" customHeight="1" x14ac:dyDescent="0.25">
      <c r="A973" s="27">
        <v>367</v>
      </c>
      <c r="B973" s="27"/>
      <c r="C973" s="8"/>
      <c r="D973" s="8"/>
      <c r="E973" s="8"/>
      <c r="F973" s="8"/>
      <c r="G973" s="8"/>
      <c r="H973" s="8"/>
      <c r="I973" s="8"/>
      <c r="J973" s="8"/>
      <c r="K973" s="34"/>
      <c r="L973" s="35"/>
      <c r="M973" s="66"/>
      <c r="N973" s="25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 ht="18" customHeight="1" x14ac:dyDescent="0.25">
      <c r="A974" s="27">
        <v>368</v>
      </c>
      <c r="B974" s="27"/>
      <c r="C974" s="8"/>
      <c r="D974" s="8"/>
      <c r="E974" s="8"/>
      <c r="F974" s="8"/>
      <c r="G974" s="8"/>
      <c r="H974" s="8"/>
      <c r="I974" s="8"/>
      <c r="J974" s="8"/>
      <c r="K974" s="34"/>
      <c r="L974" s="35"/>
      <c r="M974" s="66"/>
      <c r="N974" s="25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 ht="18" customHeight="1" x14ac:dyDescent="0.25">
      <c r="A975" s="27">
        <v>369</v>
      </c>
      <c r="B975" s="27"/>
      <c r="C975" s="8"/>
      <c r="D975" s="8"/>
      <c r="E975" s="8"/>
      <c r="F975" s="8"/>
      <c r="G975" s="8"/>
      <c r="H975" s="8"/>
      <c r="I975" s="8"/>
      <c r="J975" s="8"/>
      <c r="K975" s="34"/>
      <c r="L975" s="35"/>
      <c r="M975" s="66"/>
      <c r="N975" s="25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 ht="18" customHeight="1" x14ac:dyDescent="0.25">
      <c r="A976" s="27">
        <v>370</v>
      </c>
      <c r="B976" s="27"/>
      <c r="C976" s="8"/>
      <c r="D976" s="8"/>
      <c r="E976" s="8"/>
      <c r="F976" s="8"/>
      <c r="G976" s="8"/>
      <c r="H976" s="8"/>
      <c r="I976" s="8"/>
      <c r="J976" s="8"/>
      <c r="K976" s="34"/>
      <c r="L976" s="35"/>
      <c r="M976" s="66"/>
      <c r="N976" s="25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 ht="18" customHeight="1" x14ac:dyDescent="0.25">
      <c r="A977" s="27">
        <v>371</v>
      </c>
      <c r="B977" s="27"/>
      <c r="C977" s="8"/>
      <c r="D977" s="8"/>
      <c r="E977" s="8"/>
      <c r="F977" s="8"/>
      <c r="G977" s="8"/>
      <c r="H977" s="8"/>
      <c r="I977" s="8"/>
      <c r="J977" s="8"/>
      <c r="K977" s="34"/>
      <c r="L977" s="35"/>
      <c r="M977" s="66"/>
      <c r="N977" s="25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 ht="18" customHeight="1" x14ac:dyDescent="0.25">
      <c r="A978" s="27">
        <v>372</v>
      </c>
      <c r="B978" s="27"/>
      <c r="C978" s="8"/>
      <c r="D978" s="8"/>
      <c r="E978" s="8"/>
      <c r="F978" s="8"/>
      <c r="G978" s="8"/>
      <c r="H978" s="8"/>
      <c r="I978" s="8"/>
      <c r="J978" s="8"/>
      <c r="K978" s="34"/>
      <c r="L978" s="35"/>
      <c r="M978" s="66"/>
      <c r="N978" s="25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 ht="18" customHeight="1" x14ac:dyDescent="0.25">
      <c r="A979" s="27">
        <v>373</v>
      </c>
      <c r="B979" s="27"/>
      <c r="C979" s="8"/>
      <c r="D979" s="8"/>
      <c r="E979" s="8"/>
      <c r="F979" s="8"/>
      <c r="G979" s="8"/>
      <c r="H979" s="8"/>
      <c r="I979" s="8"/>
      <c r="J979" s="8"/>
      <c r="K979" s="34"/>
      <c r="L979" s="35"/>
      <c r="M979" s="66"/>
      <c r="N979" s="25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 ht="18" customHeight="1" x14ac:dyDescent="0.25">
      <c r="A980" s="27">
        <v>374</v>
      </c>
      <c r="B980" s="27"/>
      <c r="C980" s="8"/>
      <c r="D980" s="8"/>
      <c r="E980" s="8"/>
      <c r="F980" s="8"/>
      <c r="G980" s="8"/>
      <c r="H980" s="8"/>
      <c r="I980" s="8"/>
      <c r="J980" s="8"/>
      <c r="K980" s="34"/>
      <c r="L980" s="35"/>
      <c r="M980" s="66"/>
      <c r="N980" s="25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 ht="18" customHeight="1" x14ac:dyDescent="0.25">
      <c r="A981" s="27">
        <v>375</v>
      </c>
      <c r="B981" s="27"/>
      <c r="C981" s="8"/>
      <c r="D981" s="8"/>
      <c r="E981" s="8"/>
      <c r="F981" s="8"/>
      <c r="G981" s="8"/>
      <c r="H981" s="8"/>
      <c r="I981" s="8"/>
      <c r="J981" s="8"/>
      <c r="K981" s="34"/>
      <c r="L981" s="35"/>
      <c r="M981" s="66"/>
      <c r="N981" s="25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 ht="18" customHeight="1" x14ac:dyDescent="0.25">
      <c r="A982" s="27">
        <v>376</v>
      </c>
      <c r="B982" s="27"/>
      <c r="C982" s="8"/>
      <c r="D982" s="8"/>
      <c r="E982" s="8"/>
      <c r="F982" s="8"/>
      <c r="G982" s="8"/>
      <c r="H982" s="8"/>
      <c r="I982" s="8"/>
      <c r="J982" s="8"/>
      <c r="K982" s="34"/>
      <c r="L982" s="35"/>
      <c r="M982" s="66"/>
      <c r="N982" s="25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 ht="18" customHeight="1" x14ac:dyDescent="0.25">
      <c r="A983" s="27">
        <v>377</v>
      </c>
      <c r="B983" s="27"/>
      <c r="C983" s="8"/>
      <c r="D983" s="8"/>
      <c r="E983" s="8"/>
      <c r="F983" s="8"/>
      <c r="G983" s="8"/>
      <c r="H983" s="8"/>
      <c r="I983" s="8"/>
      <c r="J983" s="8"/>
      <c r="K983" s="34"/>
      <c r="L983" s="35"/>
      <c r="M983" s="66"/>
      <c r="N983" s="25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 ht="18" customHeight="1" x14ac:dyDescent="0.25">
      <c r="A984" s="27">
        <v>378</v>
      </c>
      <c r="B984" s="27"/>
      <c r="C984" s="8"/>
      <c r="D984" s="8"/>
      <c r="E984" s="8"/>
      <c r="F984" s="8"/>
      <c r="G984" s="8"/>
      <c r="H984" s="8"/>
      <c r="I984" s="8"/>
      <c r="J984" s="8"/>
      <c r="K984" s="34"/>
      <c r="L984" s="35"/>
      <c r="M984" s="66"/>
      <c r="N984" s="25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 ht="18" customHeight="1" x14ac:dyDescent="0.25">
      <c r="A985" s="27">
        <v>379</v>
      </c>
      <c r="B985" s="27"/>
      <c r="C985" s="8"/>
      <c r="D985" s="8"/>
      <c r="E985" s="8"/>
      <c r="F985" s="8"/>
      <c r="G985" s="8"/>
      <c r="H985" s="8"/>
      <c r="I985" s="8"/>
      <c r="J985" s="8"/>
      <c r="K985" s="34"/>
      <c r="L985" s="35"/>
      <c r="M985" s="66"/>
      <c r="N985" s="25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 ht="18" customHeight="1" x14ac:dyDescent="0.25">
      <c r="A986" s="27">
        <v>380</v>
      </c>
      <c r="B986" s="27"/>
      <c r="C986" s="8"/>
      <c r="D986" s="8"/>
      <c r="E986" s="8"/>
      <c r="F986" s="8"/>
      <c r="G986" s="8"/>
      <c r="H986" s="8"/>
      <c r="I986" s="8"/>
      <c r="J986" s="8"/>
      <c r="K986" s="34"/>
      <c r="L986" s="35"/>
      <c r="M986" s="66"/>
      <c r="N986" s="25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 ht="18" customHeight="1" x14ac:dyDescent="0.25">
      <c r="A987" s="27">
        <v>381</v>
      </c>
      <c r="B987" s="27"/>
      <c r="C987" s="8"/>
      <c r="D987" s="8"/>
      <c r="E987" s="8"/>
      <c r="F987" s="8"/>
      <c r="G987" s="8"/>
      <c r="H987" s="8"/>
      <c r="I987" s="8"/>
      <c r="J987" s="8"/>
      <c r="K987" s="34"/>
      <c r="L987" s="35"/>
      <c r="M987" s="66"/>
      <c r="N987" s="25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 ht="18" customHeight="1" x14ac:dyDescent="0.25">
      <c r="A988" s="27">
        <v>382</v>
      </c>
      <c r="B988" s="27"/>
      <c r="C988" s="8"/>
      <c r="D988" s="8"/>
      <c r="E988" s="8"/>
      <c r="F988" s="8"/>
      <c r="G988" s="8"/>
      <c r="H988" s="8"/>
      <c r="I988" s="8"/>
      <c r="J988" s="8"/>
      <c r="K988" s="34"/>
      <c r="L988" s="35"/>
      <c r="M988" s="66"/>
      <c r="N988" s="25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 ht="18" customHeight="1" x14ac:dyDescent="0.25">
      <c r="A989" s="27">
        <v>383</v>
      </c>
      <c r="B989" s="27"/>
      <c r="C989" s="8"/>
      <c r="D989" s="8"/>
      <c r="E989" s="8"/>
      <c r="F989" s="8"/>
      <c r="G989" s="8"/>
      <c r="H989" s="8"/>
      <c r="I989" s="8"/>
      <c r="J989" s="8"/>
      <c r="K989" s="34"/>
      <c r="L989" s="35"/>
      <c r="M989" s="66"/>
      <c r="N989" s="25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 ht="18" customHeight="1" x14ac:dyDescent="0.25">
      <c r="A990" s="27">
        <v>384</v>
      </c>
      <c r="B990" s="27"/>
      <c r="C990" s="8"/>
      <c r="D990" s="8"/>
      <c r="E990" s="8"/>
      <c r="F990" s="8"/>
      <c r="G990" s="8"/>
      <c r="H990" s="8"/>
      <c r="I990" s="8"/>
      <c r="J990" s="8"/>
      <c r="K990" s="34"/>
      <c r="L990" s="35"/>
      <c r="M990" s="66"/>
      <c r="N990" s="25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 ht="18" customHeight="1" x14ac:dyDescent="0.25">
      <c r="A991" s="27">
        <v>385</v>
      </c>
      <c r="B991" s="27"/>
      <c r="C991" s="8"/>
      <c r="D991" s="8"/>
      <c r="E991" s="8"/>
      <c r="F991" s="8"/>
      <c r="G991" s="8"/>
      <c r="H991" s="8"/>
      <c r="I991" s="8"/>
      <c r="J991" s="8"/>
      <c r="K991" s="34"/>
      <c r="L991" s="35"/>
      <c r="M991" s="66"/>
      <c r="N991" s="25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 ht="18" customHeight="1" x14ac:dyDescent="0.25">
      <c r="A992" s="27">
        <v>386</v>
      </c>
      <c r="B992" s="27"/>
      <c r="C992" s="8"/>
      <c r="D992" s="8"/>
      <c r="E992" s="8"/>
      <c r="F992" s="8"/>
      <c r="G992" s="8"/>
      <c r="H992" s="8"/>
      <c r="I992" s="8"/>
      <c r="J992" s="8"/>
      <c r="K992" s="34"/>
      <c r="L992" s="35"/>
      <c r="M992" s="66"/>
      <c r="N992" s="25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 ht="18" customHeight="1" x14ac:dyDescent="0.25">
      <c r="A993" s="27">
        <v>387</v>
      </c>
      <c r="B993" s="27"/>
      <c r="C993" s="8"/>
      <c r="D993" s="8"/>
      <c r="E993" s="8"/>
      <c r="F993" s="8"/>
      <c r="G993" s="8"/>
      <c r="H993" s="8"/>
      <c r="I993" s="8"/>
      <c r="J993" s="8"/>
      <c r="K993" s="34"/>
      <c r="L993" s="35"/>
      <c r="M993" s="66"/>
      <c r="N993" s="25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 ht="18" customHeight="1" x14ac:dyDescent="0.25">
      <c r="A994" s="27">
        <v>388</v>
      </c>
      <c r="B994" s="27"/>
      <c r="C994" s="8"/>
      <c r="D994" s="8"/>
      <c r="E994" s="8"/>
      <c r="F994" s="8"/>
      <c r="G994" s="8"/>
      <c r="H994" s="8"/>
      <c r="I994" s="8"/>
      <c r="J994" s="8"/>
      <c r="K994" s="34"/>
      <c r="L994" s="35"/>
      <c r="M994" s="66"/>
      <c r="N994" s="25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 ht="18" customHeight="1" x14ac:dyDescent="0.25">
      <c r="A995" s="27">
        <v>389</v>
      </c>
      <c r="B995" s="27"/>
      <c r="C995" s="8"/>
      <c r="D995" s="8"/>
      <c r="E995" s="8"/>
      <c r="F995" s="8"/>
      <c r="G995" s="8"/>
      <c r="H995" s="8"/>
      <c r="I995" s="8"/>
      <c r="J995" s="8"/>
      <c r="K995" s="34"/>
      <c r="L995" s="35"/>
      <c r="M995" s="66"/>
      <c r="N995" s="25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 ht="18" customHeight="1" x14ac:dyDescent="0.25">
      <c r="A996" s="27">
        <v>390</v>
      </c>
      <c r="B996" s="27"/>
      <c r="C996" s="8"/>
      <c r="D996" s="8"/>
      <c r="E996" s="8"/>
      <c r="F996" s="8"/>
      <c r="G996" s="8"/>
      <c r="H996" s="8"/>
      <c r="I996" s="8"/>
      <c r="J996" s="8"/>
      <c r="K996" s="34"/>
      <c r="L996" s="35"/>
      <c r="M996" s="66"/>
      <c r="N996" s="25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 ht="18" customHeight="1" x14ac:dyDescent="0.25">
      <c r="A997" s="27">
        <v>391</v>
      </c>
      <c r="B997" s="27"/>
      <c r="C997" s="8"/>
      <c r="D997" s="8"/>
      <c r="E997" s="8"/>
      <c r="F997" s="8"/>
      <c r="G997" s="8"/>
      <c r="H997" s="8"/>
      <c r="I997" s="8"/>
      <c r="J997" s="8"/>
      <c r="K997" s="34"/>
      <c r="L997" s="35"/>
      <c r="M997" s="66"/>
      <c r="N997" s="25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 ht="18" customHeight="1" x14ac:dyDescent="0.25">
      <c r="A998" s="27">
        <v>392</v>
      </c>
      <c r="B998" s="27"/>
      <c r="C998" s="8"/>
      <c r="D998" s="8"/>
      <c r="E998" s="8"/>
      <c r="F998" s="8"/>
      <c r="G998" s="8"/>
      <c r="H998" s="8"/>
      <c r="I998" s="8"/>
      <c r="J998" s="8"/>
      <c r="K998" s="34"/>
      <c r="L998" s="35"/>
      <c r="M998" s="66"/>
      <c r="N998" s="25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 ht="18" customHeight="1" x14ac:dyDescent="0.25">
      <c r="A999" s="27">
        <v>393</v>
      </c>
      <c r="B999" s="27"/>
      <c r="C999" s="8"/>
      <c r="D999" s="8"/>
      <c r="E999" s="8"/>
      <c r="F999" s="8"/>
      <c r="G999" s="8"/>
      <c r="H999" s="8"/>
      <c r="I999" s="8"/>
      <c r="J999" s="8"/>
      <c r="K999" s="34"/>
      <c r="L999" s="35"/>
      <c r="M999" s="66"/>
      <c r="N999" s="25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 ht="18" customHeight="1" x14ac:dyDescent="0.25">
      <c r="A1000" s="27">
        <v>394</v>
      </c>
      <c r="B1000" s="27"/>
      <c r="C1000" s="8"/>
      <c r="D1000" s="8"/>
      <c r="E1000" s="8"/>
      <c r="F1000" s="8"/>
      <c r="G1000" s="8"/>
      <c r="H1000" s="8"/>
      <c r="I1000" s="8"/>
      <c r="J1000" s="8"/>
      <c r="K1000" s="34"/>
      <c r="L1000" s="35"/>
      <c r="M1000" s="66"/>
      <c r="N1000" s="25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  <row r="1001" spans="1:27" ht="18" customHeight="1" x14ac:dyDescent="0.25">
      <c r="A1001" s="27">
        <v>395</v>
      </c>
      <c r="B1001" s="27"/>
      <c r="C1001" s="8"/>
      <c r="D1001" s="8"/>
      <c r="E1001" s="8"/>
      <c r="F1001" s="8"/>
      <c r="G1001" s="8"/>
      <c r="H1001" s="39"/>
      <c r="I1001" s="8"/>
      <c r="J1001" s="8"/>
      <c r="K1001" s="34"/>
      <c r="L1001" s="35"/>
      <c r="M1001" s="66"/>
      <c r="N1001" s="25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</row>
    <row r="1002" spans="1:27" ht="18" customHeight="1" x14ac:dyDescent="0.25">
      <c r="A1002" s="27">
        <v>396</v>
      </c>
      <c r="B1002" s="27"/>
      <c r="C1002" s="8"/>
      <c r="D1002" s="8"/>
      <c r="E1002" s="8"/>
      <c r="F1002" s="8"/>
      <c r="G1002" s="8"/>
      <c r="H1002" s="8"/>
      <c r="I1002" s="8"/>
      <c r="J1002" s="8"/>
      <c r="K1002" s="34"/>
      <c r="L1002" s="35"/>
      <c r="M1002" s="66"/>
      <c r="N1002" s="25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</row>
    <row r="1003" spans="1:27" ht="18" customHeight="1" x14ac:dyDescent="0.25">
      <c r="A1003" s="27">
        <v>397</v>
      </c>
      <c r="B1003" s="27"/>
      <c r="C1003" s="8"/>
      <c r="D1003" s="8"/>
      <c r="E1003" s="8"/>
      <c r="F1003" s="8"/>
      <c r="G1003" s="8"/>
      <c r="H1003" s="8"/>
      <c r="I1003" s="8"/>
      <c r="J1003" s="8"/>
      <c r="K1003" s="34"/>
      <c r="L1003" s="35"/>
      <c r="M1003" s="66"/>
      <c r="N1003" s="25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</row>
    <row r="1004" spans="1:27" ht="18" customHeight="1" x14ac:dyDescent="0.25">
      <c r="A1004" s="27">
        <v>398</v>
      </c>
      <c r="B1004" s="27"/>
      <c r="C1004" s="41"/>
      <c r="D1004" s="41"/>
      <c r="E1004" s="41"/>
      <c r="F1004" s="41"/>
      <c r="G1004" s="41"/>
      <c r="H1004" s="41"/>
      <c r="I1004" s="41"/>
      <c r="J1004" s="41"/>
      <c r="K1004" s="42"/>
      <c r="L1004" s="43"/>
      <c r="M1004" s="72"/>
      <c r="N1004" s="57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</row>
    <row r="1005" spans="1:27" ht="18" customHeight="1" x14ac:dyDescent="0.25">
      <c r="A1005" s="27"/>
      <c r="B1005" s="27"/>
      <c r="C1005" s="8"/>
      <c r="D1005" s="8"/>
      <c r="E1005" s="8"/>
      <c r="F1005" s="8"/>
      <c r="G1005" s="8"/>
      <c r="H1005" s="8" t="s">
        <v>503</v>
      </c>
      <c r="I1005" s="46">
        <v>398</v>
      </c>
      <c r="J1005" s="8">
        <v>3</v>
      </c>
      <c r="K1005" s="34">
        <f>SUM(K607:K1004)</f>
        <v>0</v>
      </c>
      <c r="L1005" s="35">
        <f>SUM(L607:L1004)</f>
        <v>0</v>
      </c>
      <c r="M1005" s="63"/>
      <c r="N1005" s="64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</row>
  </sheetData>
  <autoFilter ref="A2:N341" xr:uid="{00000000-0009-0000-0000-000004000000}">
    <sortState xmlns:xlrd2="http://schemas.microsoft.com/office/spreadsheetml/2017/richdata2" ref="A2:N341">
      <sortCondition ref="A2:A341"/>
    </sortState>
  </autoFilter>
  <mergeCells count="1">
    <mergeCell ref="A1:L1"/>
  </mergeCells>
  <phoneticPr fontId="18"/>
  <dataValidations count="3">
    <dataValidation type="list" showErrorMessage="1" sqref="G607:G1004" xr:uid="{00000000-0002-0000-0400-000000000000}">
      <formula1>"SS,SW,SY,SR,SP,WG,YG,RG,PT,その他"</formula1>
    </dataValidation>
    <dataValidation type="list" showErrorMessage="1" sqref="D3:D1004 N5" xr:uid="{00000000-0002-0000-0400-000001000000}">
      <formula1>"SUB,DJ,GMT,DAYTONA,DD,YACHT,EX,EX2,SEA DWELLER,DEEP SEA,SKY,OP,DATE,その他"</formula1>
    </dataValidation>
    <dataValidation type="list" showErrorMessage="1" sqref="I5:I1004" xr:uid="{00000000-0002-0000-0400-000002000000}">
      <formula1>"3,5,PRESIDENT,O-FLEX,STRAP,その他"</formula1>
    </dataValidation>
  </dataValidations>
  <printOptions horizontalCentered="1"/>
  <pageMargins left="0.23622047244094491" right="0.23622047244094491" top="0" bottom="0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CC"/>
    <pageSetUpPr fitToPage="1"/>
  </sheetPr>
  <dimension ref="A1:Z1000"/>
  <sheetViews>
    <sheetView workbookViewId="0">
      <pane ySplit="2" topLeftCell="A31" activePane="bottomLeft" state="frozen"/>
      <selection sqref="A1:L1"/>
      <selection pane="bottomLeft" sqref="A1:L1"/>
    </sheetView>
  </sheetViews>
  <sheetFormatPr defaultColWidth="14.42578125" defaultRowHeight="15" customHeight="1" x14ac:dyDescent="0.25"/>
  <cols>
    <col min="1" max="2" width="12.5703125" style="90" customWidth="1"/>
    <col min="3" max="6" width="6.5703125" style="90" customWidth="1"/>
    <col min="7" max="7" width="12.140625" style="90" customWidth="1"/>
    <col min="8" max="8" width="6.5703125" style="90" customWidth="1"/>
    <col min="9" max="9" width="6.7109375" style="90" customWidth="1"/>
    <col min="10" max="11" width="12.42578125" style="90" customWidth="1"/>
    <col min="12" max="26" width="8.5703125" style="90" customWidth="1"/>
  </cols>
  <sheetData>
    <row r="1" spans="1:26" ht="19.5" customHeight="1" x14ac:dyDescent="0.25">
      <c r="A1" s="48">
        <v>45306</v>
      </c>
      <c r="B1" s="48">
        <v>45285</v>
      </c>
      <c r="C1" s="49"/>
      <c r="D1" s="49"/>
      <c r="E1" s="49"/>
      <c r="F1" s="49"/>
      <c r="G1" s="49"/>
      <c r="H1" s="49"/>
      <c r="I1" s="49"/>
      <c r="J1" s="49"/>
      <c r="K1" s="49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9.5" customHeight="1" x14ac:dyDescent="0.25">
      <c r="A2" s="51" t="s">
        <v>461</v>
      </c>
      <c r="B2" s="29" t="s">
        <v>461</v>
      </c>
      <c r="C2" s="29" t="s">
        <v>462</v>
      </c>
      <c r="D2" s="29" t="s">
        <v>463</v>
      </c>
      <c r="E2" s="29" t="s">
        <v>464</v>
      </c>
      <c r="F2" s="29" t="s">
        <v>465</v>
      </c>
      <c r="G2" s="29" t="s">
        <v>466</v>
      </c>
      <c r="H2" s="29" t="s">
        <v>467</v>
      </c>
      <c r="I2" s="29" t="s">
        <v>468</v>
      </c>
      <c r="J2" s="30" t="s">
        <v>469</v>
      </c>
      <c r="K2" s="31" t="s">
        <v>544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8.75" customHeight="1" x14ac:dyDescent="0.25">
      <c r="A3" s="53"/>
      <c r="B3" s="8" t="s">
        <v>545</v>
      </c>
      <c r="C3" s="8" t="s">
        <v>505</v>
      </c>
      <c r="D3" s="8" t="s">
        <v>475</v>
      </c>
      <c r="E3" s="8">
        <v>28</v>
      </c>
      <c r="F3" s="8" t="s">
        <v>506</v>
      </c>
      <c r="G3" s="8">
        <v>279138</v>
      </c>
      <c r="H3" s="8" t="s">
        <v>522</v>
      </c>
      <c r="I3" s="8" t="s">
        <v>546</v>
      </c>
      <c r="J3" s="76">
        <v>33000</v>
      </c>
      <c r="K3" s="35">
        <f t="shared" ref="K3:K34" si="0">J3*165</f>
        <v>5445000</v>
      </c>
      <c r="L3" s="32"/>
      <c r="M3" s="25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8.75" customHeight="1" x14ac:dyDescent="0.25">
      <c r="A4" s="53"/>
      <c r="B4" s="8" t="s">
        <v>547</v>
      </c>
      <c r="C4" s="8" t="s">
        <v>508</v>
      </c>
      <c r="D4" s="8" t="s">
        <v>475</v>
      </c>
      <c r="E4" s="8">
        <v>40</v>
      </c>
      <c r="F4" s="8" t="s">
        <v>520</v>
      </c>
      <c r="G4" s="8">
        <v>116655</v>
      </c>
      <c r="H4" s="8" t="s">
        <v>548</v>
      </c>
      <c r="I4" s="8" t="s">
        <v>549</v>
      </c>
      <c r="J4" s="76">
        <v>50000</v>
      </c>
      <c r="K4" s="35">
        <f t="shared" si="0"/>
        <v>8250000</v>
      </c>
      <c r="L4" s="32"/>
      <c r="M4" s="25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8.75" customHeight="1" x14ac:dyDescent="0.25">
      <c r="A5" s="53"/>
      <c r="B5" s="8" t="s">
        <v>11</v>
      </c>
      <c r="C5" s="8" t="s">
        <v>519</v>
      </c>
      <c r="D5" s="8" t="s">
        <v>475</v>
      </c>
      <c r="E5" s="8">
        <v>42</v>
      </c>
      <c r="F5" s="8" t="s">
        <v>520</v>
      </c>
      <c r="G5" s="8">
        <v>326135</v>
      </c>
      <c r="H5" s="8" t="s">
        <v>521</v>
      </c>
      <c r="I5" s="8" t="s">
        <v>550</v>
      </c>
      <c r="J5" s="76">
        <v>38000</v>
      </c>
      <c r="K5" s="35">
        <f t="shared" si="0"/>
        <v>6270000</v>
      </c>
      <c r="L5" s="32"/>
      <c r="M5" s="25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8.75" customHeight="1" x14ac:dyDescent="0.25">
      <c r="A6" s="53"/>
      <c r="B6" s="8" t="s">
        <v>551</v>
      </c>
      <c r="C6" s="8" t="s">
        <v>519</v>
      </c>
      <c r="D6" s="8" t="s">
        <v>475</v>
      </c>
      <c r="E6" s="8">
        <v>42</v>
      </c>
      <c r="F6" s="8" t="s">
        <v>506</v>
      </c>
      <c r="G6" s="8">
        <v>326138</v>
      </c>
      <c r="H6" s="8" t="s">
        <v>521</v>
      </c>
      <c r="I6" s="8" t="s">
        <v>552</v>
      </c>
      <c r="J6" s="76">
        <v>35000</v>
      </c>
      <c r="K6" s="35">
        <f t="shared" si="0"/>
        <v>5775000</v>
      </c>
      <c r="L6" s="32"/>
      <c r="M6" s="25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8.75" customHeight="1" x14ac:dyDescent="0.25">
      <c r="A7" s="53"/>
      <c r="B7" s="8" t="s">
        <v>553</v>
      </c>
      <c r="C7" s="8" t="s">
        <v>519</v>
      </c>
      <c r="D7" s="8" t="s">
        <v>475</v>
      </c>
      <c r="E7" s="8">
        <v>42</v>
      </c>
      <c r="F7" s="8" t="s">
        <v>520</v>
      </c>
      <c r="G7" s="8">
        <v>326135</v>
      </c>
      <c r="H7" s="8" t="s">
        <v>521</v>
      </c>
      <c r="I7" s="8" t="s">
        <v>554</v>
      </c>
      <c r="J7" s="76">
        <v>38000</v>
      </c>
      <c r="K7" s="35">
        <f t="shared" si="0"/>
        <v>6270000</v>
      </c>
      <c r="L7" s="32"/>
      <c r="M7" s="25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8.75" customHeight="1" x14ac:dyDescent="0.25">
      <c r="A8" s="53"/>
      <c r="B8" s="8" t="s">
        <v>555</v>
      </c>
      <c r="C8" s="8" t="s">
        <v>505</v>
      </c>
      <c r="D8" s="8">
        <v>1994</v>
      </c>
      <c r="E8" s="8">
        <v>36</v>
      </c>
      <c r="F8" s="8" t="s">
        <v>478</v>
      </c>
      <c r="G8" s="8">
        <v>16234</v>
      </c>
      <c r="H8" s="8">
        <v>5</v>
      </c>
      <c r="I8" s="8" t="s">
        <v>556</v>
      </c>
      <c r="J8" s="76">
        <v>8500</v>
      </c>
      <c r="K8" s="35">
        <f t="shared" si="0"/>
        <v>1402500</v>
      </c>
      <c r="L8" s="32"/>
      <c r="M8" s="25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8.75" customHeight="1" x14ac:dyDescent="0.25">
      <c r="A9" s="53"/>
      <c r="B9" s="8" t="s">
        <v>23</v>
      </c>
      <c r="C9" s="8" t="s">
        <v>534</v>
      </c>
      <c r="D9" s="8">
        <v>2007</v>
      </c>
      <c r="E9" s="8">
        <v>36</v>
      </c>
      <c r="F9" s="8" t="s">
        <v>506</v>
      </c>
      <c r="G9" s="8">
        <v>118238</v>
      </c>
      <c r="H9" s="8" t="s">
        <v>522</v>
      </c>
      <c r="I9" s="8" t="s">
        <v>552</v>
      </c>
      <c r="J9" s="76">
        <v>29000</v>
      </c>
      <c r="K9" s="35">
        <f t="shared" si="0"/>
        <v>4785000</v>
      </c>
      <c r="L9" s="32"/>
      <c r="M9" s="25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8" customHeight="1" x14ac:dyDescent="0.25">
      <c r="A10" s="53"/>
      <c r="B10" s="8" t="s">
        <v>557</v>
      </c>
      <c r="C10" s="8" t="s">
        <v>508</v>
      </c>
      <c r="D10" s="8">
        <v>2008</v>
      </c>
      <c r="E10" s="8">
        <v>44</v>
      </c>
      <c r="F10" s="8" t="s">
        <v>506</v>
      </c>
      <c r="G10" s="8">
        <v>116688</v>
      </c>
      <c r="H10" s="8">
        <v>3</v>
      </c>
      <c r="I10" s="8" t="s">
        <v>550</v>
      </c>
      <c r="J10" s="76">
        <v>46000</v>
      </c>
      <c r="K10" s="35">
        <f t="shared" si="0"/>
        <v>7590000</v>
      </c>
      <c r="L10" s="32"/>
      <c r="M10" s="25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8.75" customHeight="1" x14ac:dyDescent="0.25">
      <c r="A11" s="53"/>
      <c r="B11" s="8" t="s">
        <v>558</v>
      </c>
      <c r="C11" s="8" t="s">
        <v>516</v>
      </c>
      <c r="D11" s="8" t="s">
        <v>475</v>
      </c>
      <c r="E11" s="8">
        <v>40</v>
      </c>
      <c r="F11" s="8" t="s">
        <v>485</v>
      </c>
      <c r="G11" s="8">
        <v>116520</v>
      </c>
      <c r="H11" s="8">
        <v>3</v>
      </c>
      <c r="I11" s="8" t="s">
        <v>559</v>
      </c>
      <c r="J11" s="76">
        <v>27500</v>
      </c>
      <c r="K11" s="35">
        <f t="shared" si="0"/>
        <v>4537500</v>
      </c>
      <c r="L11" s="32"/>
      <c r="M11" s="25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8.75" customHeight="1" x14ac:dyDescent="0.25">
      <c r="A12" s="53"/>
      <c r="B12" s="8" t="s">
        <v>560</v>
      </c>
      <c r="C12" s="8" t="s">
        <v>516</v>
      </c>
      <c r="D12" s="8">
        <v>2008</v>
      </c>
      <c r="E12" s="8">
        <v>40</v>
      </c>
      <c r="F12" s="8" t="s">
        <v>485</v>
      </c>
      <c r="G12" s="8">
        <v>116520</v>
      </c>
      <c r="H12" s="8">
        <v>3</v>
      </c>
      <c r="I12" s="8" t="s">
        <v>550</v>
      </c>
      <c r="J12" s="76">
        <v>28000</v>
      </c>
      <c r="K12" s="35">
        <f t="shared" si="0"/>
        <v>4620000</v>
      </c>
      <c r="L12" s="32"/>
      <c r="M12" s="25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8.75" customHeight="1" x14ac:dyDescent="0.25">
      <c r="A13" s="53"/>
      <c r="B13" s="8" t="s">
        <v>561</v>
      </c>
      <c r="C13" s="8" t="s">
        <v>534</v>
      </c>
      <c r="D13" s="8">
        <v>1989</v>
      </c>
      <c r="E13" s="8">
        <v>36</v>
      </c>
      <c r="F13" s="8" t="s">
        <v>506</v>
      </c>
      <c r="G13" s="8">
        <v>18238</v>
      </c>
      <c r="H13" s="8" t="s">
        <v>522</v>
      </c>
      <c r="I13" s="8" t="s">
        <v>552</v>
      </c>
      <c r="J13" s="76">
        <v>21500</v>
      </c>
      <c r="K13" s="35">
        <f t="shared" si="0"/>
        <v>3547500</v>
      </c>
      <c r="L13" s="32"/>
      <c r="M13" s="25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8.75" customHeight="1" x14ac:dyDescent="0.25">
      <c r="A14" s="53"/>
      <c r="B14" s="8" t="s">
        <v>34</v>
      </c>
      <c r="C14" s="8" t="s">
        <v>534</v>
      </c>
      <c r="D14" s="8">
        <v>1999</v>
      </c>
      <c r="E14" s="8">
        <v>36</v>
      </c>
      <c r="F14" s="8" t="s">
        <v>495</v>
      </c>
      <c r="G14" s="8">
        <v>18239</v>
      </c>
      <c r="H14" s="8" t="s">
        <v>562</v>
      </c>
      <c r="I14" s="8" t="s">
        <v>563</v>
      </c>
      <c r="J14" s="76">
        <v>23500</v>
      </c>
      <c r="K14" s="35">
        <f t="shared" si="0"/>
        <v>3877500</v>
      </c>
      <c r="L14" s="32"/>
      <c r="M14" s="25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8.75" customHeight="1" x14ac:dyDescent="0.25">
      <c r="A15" s="53"/>
      <c r="B15" s="8" t="s">
        <v>564</v>
      </c>
      <c r="C15" s="8" t="s">
        <v>534</v>
      </c>
      <c r="D15" s="8">
        <v>2000</v>
      </c>
      <c r="E15" s="8">
        <v>36</v>
      </c>
      <c r="F15" s="8" t="s">
        <v>495</v>
      </c>
      <c r="G15" s="8">
        <v>118209</v>
      </c>
      <c r="H15" s="8">
        <v>3</v>
      </c>
      <c r="I15" s="8" t="s">
        <v>565</v>
      </c>
      <c r="J15" s="76">
        <v>29000</v>
      </c>
      <c r="K15" s="35">
        <f t="shared" si="0"/>
        <v>4785000</v>
      </c>
      <c r="L15" s="32"/>
      <c r="M15" s="25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8.75" customHeight="1" x14ac:dyDescent="0.25">
      <c r="A16" s="53"/>
      <c r="B16" s="8" t="s">
        <v>566</v>
      </c>
      <c r="C16" s="8" t="s">
        <v>516</v>
      </c>
      <c r="D16" s="8">
        <v>2007</v>
      </c>
      <c r="E16" s="8">
        <v>40</v>
      </c>
      <c r="F16" s="8" t="s">
        <v>495</v>
      </c>
      <c r="G16" s="8">
        <v>116509</v>
      </c>
      <c r="H16" s="8">
        <v>3</v>
      </c>
      <c r="I16" s="8" t="s">
        <v>567</v>
      </c>
      <c r="J16" s="76">
        <v>43000</v>
      </c>
      <c r="K16" s="35">
        <f t="shared" si="0"/>
        <v>7095000</v>
      </c>
      <c r="L16" s="32"/>
      <c r="M16" s="25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8.75" customHeight="1" x14ac:dyDescent="0.25">
      <c r="A17" s="53"/>
      <c r="B17" s="8" t="s">
        <v>36</v>
      </c>
      <c r="C17" s="8" t="s">
        <v>534</v>
      </c>
      <c r="D17" s="8" t="s">
        <v>475</v>
      </c>
      <c r="E17" s="8">
        <v>41</v>
      </c>
      <c r="F17" s="8" t="s">
        <v>495</v>
      </c>
      <c r="G17" s="8">
        <v>218239</v>
      </c>
      <c r="H17" s="8" t="s">
        <v>522</v>
      </c>
      <c r="I17" s="8" t="s">
        <v>568</v>
      </c>
      <c r="J17" s="76">
        <v>40000</v>
      </c>
      <c r="K17" s="35">
        <f t="shared" si="0"/>
        <v>6600000</v>
      </c>
      <c r="L17" s="32"/>
      <c r="M17" s="25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8.75" customHeight="1" x14ac:dyDescent="0.25">
      <c r="A18" s="53"/>
      <c r="B18" s="8" t="s">
        <v>60</v>
      </c>
      <c r="C18" s="8" t="s">
        <v>507</v>
      </c>
      <c r="D18" s="8">
        <v>1999</v>
      </c>
      <c r="E18" s="8">
        <v>40</v>
      </c>
      <c r="F18" s="8" t="s">
        <v>485</v>
      </c>
      <c r="G18" s="8" t="s">
        <v>569</v>
      </c>
      <c r="H18" s="8">
        <v>3</v>
      </c>
      <c r="I18" s="8" t="s">
        <v>559</v>
      </c>
      <c r="J18" s="76">
        <v>13500</v>
      </c>
      <c r="K18" s="35">
        <f t="shared" si="0"/>
        <v>2227500</v>
      </c>
      <c r="L18" s="32"/>
      <c r="M18" s="25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8.75" customHeight="1" x14ac:dyDescent="0.25">
      <c r="A19" s="53"/>
      <c r="B19" s="8" t="s">
        <v>570</v>
      </c>
      <c r="C19" s="8" t="s">
        <v>523</v>
      </c>
      <c r="D19" s="8" t="s">
        <v>475</v>
      </c>
      <c r="E19" s="8">
        <v>40</v>
      </c>
      <c r="F19" s="8" t="s">
        <v>485</v>
      </c>
      <c r="G19" s="8">
        <v>114060</v>
      </c>
      <c r="H19" s="8">
        <v>3</v>
      </c>
      <c r="I19" s="8" t="s">
        <v>559</v>
      </c>
      <c r="J19" s="76">
        <v>13400</v>
      </c>
      <c r="K19" s="35">
        <f t="shared" si="0"/>
        <v>2211000</v>
      </c>
      <c r="L19" s="32"/>
      <c r="M19" s="25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8.75" customHeight="1" x14ac:dyDescent="0.25">
      <c r="A20" s="53"/>
      <c r="B20" s="8" t="s">
        <v>67</v>
      </c>
      <c r="C20" s="8" t="s">
        <v>523</v>
      </c>
      <c r="D20" s="8" t="s">
        <v>475</v>
      </c>
      <c r="E20" s="8">
        <v>40</v>
      </c>
      <c r="F20" s="8" t="s">
        <v>485</v>
      </c>
      <c r="G20" s="8">
        <v>114060</v>
      </c>
      <c r="H20" s="8">
        <v>3</v>
      </c>
      <c r="I20" s="8" t="s">
        <v>559</v>
      </c>
      <c r="J20" s="76">
        <v>13400</v>
      </c>
      <c r="K20" s="35">
        <f t="shared" si="0"/>
        <v>2211000</v>
      </c>
      <c r="L20" s="32"/>
      <c r="M20" s="25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8.75" customHeight="1" x14ac:dyDescent="0.25">
      <c r="A21" s="53"/>
      <c r="B21" s="8" t="s">
        <v>571</v>
      </c>
      <c r="C21" s="8" t="s">
        <v>513</v>
      </c>
      <c r="D21" s="8">
        <v>1991</v>
      </c>
      <c r="E21" s="8">
        <v>34</v>
      </c>
      <c r="F21" s="8" t="s">
        <v>485</v>
      </c>
      <c r="G21" s="8">
        <v>14000</v>
      </c>
      <c r="H21" s="8">
        <v>3</v>
      </c>
      <c r="I21" s="8" t="s">
        <v>563</v>
      </c>
      <c r="J21" s="76">
        <v>5500</v>
      </c>
      <c r="K21" s="35">
        <f t="shared" si="0"/>
        <v>907500</v>
      </c>
      <c r="L21" s="32"/>
      <c r="M21" s="25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8.75" customHeight="1" x14ac:dyDescent="0.25">
      <c r="A22" s="53"/>
      <c r="B22" s="8" t="s">
        <v>136</v>
      </c>
      <c r="C22" s="8" t="s">
        <v>524</v>
      </c>
      <c r="D22" s="8">
        <v>2001</v>
      </c>
      <c r="E22" s="8">
        <v>40</v>
      </c>
      <c r="F22" s="8" t="s">
        <v>485</v>
      </c>
      <c r="G22" s="8">
        <v>16570</v>
      </c>
      <c r="H22" s="8">
        <v>3</v>
      </c>
      <c r="I22" s="8" t="s">
        <v>559</v>
      </c>
      <c r="J22" s="76">
        <v>9800</v>
      </c>
      <c r="K22" s="35">
        <f t="shared" si="0"/>
        <v>1617000</v>
      </c>
      <c r="L22" s="32"/>
      <c r="M22" s="25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8.75" customHeight="1" x14ac:dyDescent="0.25">
      <c r="A23" s="53"/>
      <c r="B23" s="8" t="s">
        <v>572</v>
      </c>
      <c r="C23" s="8" t="s">
        <v>523</v>
      </c>
      <c r="D23" s="8">
        <v>1994</v>
      </c>
      <c r="E23" s="8">
        <v>40</v>
      </c>
      <c r="F23" s="8" t="s">
        <v>485</v>
      </c>
      <c r="G23" s="8">
        <v>16610</v>
      </c>
      <c r="H23" s="8">
        <v>3</v>
      </c>
      <c r="I23" s="8" t="s">
        <v>559</v>
      </c>
      <c r="J23" s="76">
        <v>12200</v>
      </c>
      <c r="K23" s="35">
        <f t="shared" si="0"/>
        <v>2013000</v>
      </c>
      <c r="L23" s="32"/>
      <c r="M23" s="25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8.75" customHeight="1" x14ac:dyDescent="0.25">
      <c r="A24" s="53"/>
      <c r="B24" s="8" t="s">
        <v>141</v>
      </c>
      <c r="C24" s="8" t="s">
        <v>510</v>
      </c>
      <c r="D24" s="8">
        <v>1997</v>
      </c>
      <c r="E24" s="8">
        <v>40</v>
      </c>
      <c r="F24" s="8" t="s">
        <v>485</v>
      </c>
      <c r="G24" s="8">
        <v>16600</v>
      </c>
      <c r="H24" s="8">
        <v>3</v>
      </c>
      <c r="I24" s="8" t="s">
        <v>559</v>
      </c>
      <c r="J24" s="76">
        <v>12000</v>
      </c>
      <c r="K24" s="35">
        <f t="shared" si="0"/>
        <v>1980000</v>
      </c>
      <c r="L24" s="32"/>
      <c r="M24" s="25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8.75" customHeight="1" x14ac:dyDescent="0.25">
      <c r="A25" s="53"/>
      <c r="B25" s="8" t="s">
        <v>144</v>
      </c>
      <c r="C25" s="8" t="s">
        <v>507</v>
      </c>
      <c r="D25" s="8">
        <v>1996</v>
      </c>
      <c r="E25" s="8">
        <v>40</v>
      </c>
      <c r="F25" s="8" t="s">
        <v>485</v>
      </c>
      <c r="G25" s="8" t="s">
        <v>569</v>
      </c>
      <c r="H25" s="8">
        <v>3</v>
      </c>
      <c r="I25" s="8" t="s">
        <v>559</v>
      </c>
      <c r="J25" s="76">
        <v>13500</v>
      </c>
      <c r="K25" s="35">
        <f t="shared" si="0"/>
        <v>2227500</v>
      </c>
      <c r="L25" s="32"/>
      <c r="M25" s="25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8.75" customHeight="1" x14ac:dyDescent="0.25">
      <c r="A26" s="53"/>
      <c r="B26" s="8" t="s">
        <v>153</v>
      </c>
      <c r="C26" s="8" t="s">
        <v>507</v>
      </c>
      <c r="D26" s="8">
        <v>2000</v>
      </c>
      <c r="E26" s="8">
        <v>40</v>
      </c>
      <c r="F26" s="8" t="s">
        <v>485</v>
      </c>
      <c r="G26" s="8">
        <v>16710</v>
      </c>
      <c r="H26" s="8">
        <v>3</v>
      </c>
      <c r="I26" s="8" t="s">
        <v>559</v>
      </c>
      <c r="J26" s="76">
        <v>13500</v>
      </c>
      <c r="K26" s="35">
        <f t="shared" si="0"/>
        <v>2227500</v>
      </c>
      <c r="L26" s="32"/>
      <c r="M26" s="25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8.75" customHeight="1" x14ac:dyDescent="0.25">
      <c r="A27" s="53"/>
      <c r="B27" s="8" t="s">
        <v>573</v>
      </c>
      <c r="C27" s="8" t="s">
        <v>516</v>
      </c>
      <c r="D27" s="8" t="s">
        <v>475</v>
      </c>
      <c r="E27" s="8">
        <v>40</v>
      </c>
      <c r="F27" s="8" t="s">
        <v>483</v>
      </c>
      <c r="G27" s="8">
        <v>116523</v>
      </c>
      <c r="H27" s="8">
        <v>3</v>
      </c>
      <c r="I27" s="8" t="s">
        <v>559</v>
      </c>
      <c r="J27" s="76">
        <v>23000</v>
      </c>
      <c r="K27" s="35">
        <f t="shared" si="0"/>
        <v>3795000</v>
      </c>
      <c r="L27" s="32"/>
      <c r="M27" s="25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8.75" customHeight="1" x14ac:dyDescent="0.25">
      <c r="A28" s="53"/>
      <c r="B28" s="8" t="s">
        <v>574</v>
      </c>
      <c r="C28" s="8" t="s">
        <v>505</v>
      </c>
      <c r="D28" s="8">
        <v>2001</v>
      </c>
      <c r="E28" s="8">
        <v>36</v>
      </c>
      <c r="F28" s="8" t="s">
        <v>485</v>
      </c>
      <c r="G28" s="8">
        <v>16200</v>
      </c>
      <c r="H28" s="8">
        <v>5</v>
      </c>
      <c r="I28" s="8" t="s">
        <v>563</v>
      </c>
      <c r="J28" s="76">
        <v>7100</v>
      </c>
      <c r="K28" s="35">
        <f t="shared" si="0"/>
        <v>1171500</v>
      </c>
      <c r="L28" s="32"/>
      <c r="M28" s="25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8.75" customHeight="1" x14ac:dyDescent="0.25">
      <c r="A29" s="53"/>
      <c r="B29" s="8" t="s">
        <v>575</v>
      </c>
      <c r="C29" s="8" t="s">
        <v>510</v>
      </c>
      <c r="D29" s="8">
        <v>2005</v>
      </c>
      <c r="E29" s="8">
        <v>40</v>
      </c>
      <c r="F29" s="8" t="s">
        <v>485</v>
      </c>
      <c r="G29" s="8">
        <v>16600</v>
      </c>
      <c r="H29" s="8">
        <v>3</v>
      </c>
      <c r="I29" s="8" t="s">
        <v>559</v>
      </c>
      <c r="J29" s="76">
        <v>12000</v>
      </c>
      <c r="K29" s="35">
        <f t="shared" si="0"/>
        <v>1980000</v>
      </c>
      <c r="L29" s="32"/>
      <c r="M29" s="25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8.75" customHeight="1" x14ac:dyDescent="0.25">
      <c r="A30" s="53"/>
      <c r="B30" s="8" t="s">
        <v>576</v>
      </c>
      <c r="C30" s="8" t="s">
        <v>505</v>
      </c>
      <c r="D30" s="8">
        <v>2006</v>
      </c>
      <c r="E30" s="8">
        <v>36</v>
      </c>
      <c r="F30" s="8" t="s">
        <v>485</v>
      </c>
      <c r="G30" s="8">
        <v>116200</v>
      </c>
      <c r="H30" s="8">
        <v>3</v>
      </c>
      <c r="I30" s="8" t="s">
        <v>577</v>
      </c>
      <c r="J30" s="76">
        <v>8500</v>
      </c>
      <c r="K30" s="35">
        <f t="shared" si="0"/>
        <v>1402500</v>
      </c>
      <c r="L30" s="32"/>
      <c r="M30" s="25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8.75" customHeight="1" x14ac:dyDescent="0.25">
      <c r="A31" s="53"/>
      <c r="B31" s="8" t="s">
        <v>578</v>
      </c>
      <c r="C31" s="8" t="s">
        <v>525</v>
      </c>
      <c r="D31" s="8" t="s">
        <v>475</v>
      </c>
      <c r="E31" s="8">
        <v>44</v>
      </c>
      <c r="F31" s="8" t="s">
        <v>485</v>
      </c>
      <c r="G31" s="8">
        <v>116660</v>
      </c>
      <c r="H31" s="8">
        <v>3</v>
      </c>
      <c r="I31" s="8" t="s">
        <v>559</v>
      </c>
      <c r="J31" s="76">
        <v>14000</v>
      </c>
      <c r="K31" s="35">
        <f t="shared" si="0"/>
        <v>2310000</v>
      </c>
      <c r="L31" s="32"/>
      <c r="M31" s="25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8.75" customHeight="1" x14ac:dyDescent="0.25">
      <c r="A32" s="53"/>
      <c r="B32" s="8" t="s">
        <v>179</v>
      </c>
      <c r="C32" s="8" t="s">
        <v>525</v>
      </c>
      <c r="D32" s="8" t="s">
        <v>475</v>
      </c>
      <c r="E32" s="8">
        <v>44</v>
      </c>
      <c r="F32" s="8" t="s">
        <v>485</v>
      </c>
      <c r="G32" s="8">
        <v>116660</v>
      </c>
      <c r="H32" s="8">
        <v>3</v>
      </c>
      <c r="I32" s="8" t="s">
        <v>559</v>
      </c>
      <c r="J32" s="76">
        <v>14500</v>
      </c>
      <c r="K32" s="35">
        <f t="shared" si="0"/>
        <v>2392500</v>
      </c>
      <c r="L32" s="32"/>
      <c r="M32" s="25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8.75" customHeight="1" x14ac:dyDescent="0.25">
      <c r="A33" s="53"/>
      <c r="B33" s="8" t="s">
        <v>182</v>
      </c>
      <c r="C33" s="8" t="s">
        <v>523</v>
      </c>
      <c r="D33" s="8">
        <v>2008</v>
      </c>
      <c r="E33" s="8">
        <v>40</v>
      </c>
      <c r="F33" s="8" t="s">
        <v>495</v>
      </c>
      <c r="G33" s="8">
        <v>116619</v>
      </c>
      <c r="H33" s="8">
        <v>3</v>
      </c>
      <c r="I33" s="8" t="s">
        <v>579</v>
      </c>
      <c r="J33" s="76">
        <v>42000</v>
      </c>
      <c r="K33" s="35">
        <f t="shared" si="0"/>
        <v>6930000</v>
      </c>
      <c r="L33" s="32"/>
      <c r="M33" s="25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8.75" customHeight="1" x14ac:dyDescent="0.25">
      <c r="A34" s="53"/>
      <c r="B34" s="8" t="s">
        <v>580</v>
      </c>
      <c r="C34" s="8" t="s">
        <v>523</v>
      </c>
      <c r="D34" s="8">
        <v>2004</v>
      </c>
      <c r="E34" s="8">
        <v>40</v>
      </c>
      <c r="F34" s="8" t="s">
        <v>485</v>
      </c>
      <c r="G34" s="8" t="s">
        <v>536</v>
      </c>
      <c r="H34" s="8">
        <v>3</v>
      </c>
      <c r="I34" s="8" t="s">
        <v>559</v>
      </c>
      <c r="J34" s="76">
        <v>11700</v>
      </c>
      <c r="K34" s="35">
        <f t="shared" si="0"/>
        <v>1930500</v>
      </c>
      <c r="L34" s="32"/>
      <c r="M34" s="25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8.75" customHeight="1" x14ac:dyDescent="0.25">
      <c r="A35" s="53"/>
      <c r="B35" s="8" t="s">
        <v>199</v>
      </c>
      <c r="C35" s="8" t="s">
        <v>523</v>
      </c>
      <c r="D35" s="8">
        <v>1991</v>
      </c>
      <c r="E35" s="8">
        <v>40</v>
      </c>
      <c r="F35" s="8" t="s">
        <v>485</v>
      </c>
      <c r="G35" s="8">
        <v>16610</v>
      </c>
      <c r="H35" s="8">
        <v>3</v>
      </c>
      <c r="I35" s="8" t="s">
        <v>559</v>
      </c>
      <c r="J35" s="76">
        <v>12500</v>
      </c>
      <c r="K35" s="35">
        <f t="shared" ref="K35:K66" si="1">J35*165</f>
        <v>2062500</v>
      </c>
      <c r="L35" s="32"/>
      <c r="M35" s="25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8.75" customHeight="1" x14ac:dyDescent="0.25">
      <c r="A36" s="53"/>
      <c r="B36" s="8" t="s">
        <v>581</v>
      </c>
      <c r="C36" s="8" t="s">
        <v>523</v>
      </c>
      <c r="D36" s="8">
        <v>1993</v>
      </c>
      <c r="E36" s="8">
        <v>40</v>
      </c>
      <c r="F36" s="8" t="s">
        <v>485</v>
      </c>
      <c r="G36" s="8">
        <v>16610</v>
      </c>
      <c r="H36" s="8">
        <v>3</v>
      </c>
      <c r="I36" s="8" t="s">
        <v>559</v>
      </c>
      <c r="J36" s="76">
        <v>12600</v>
      </c>
      <c r="K36" s="35">
        <f t="shared" si="1"/>
        <v>2079000</v>
      </c>
      <c r="L36" s="32"/>
      <c r="M36" s="25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8.75" customHeight="1" x14ac:dyDescent="0.25">
      <c r="A37" s="53"/>
      <c r="B37" s="8" t="s">
        <v>214</v>
      </c>
      <c r="C37" s="8" t="s">
        <v>526</v>
      </c>
      <c r="D37" s="8">
        <v>2005</v>
      </c>
      <c r="E37" s="8">
        <v>36</v>
      </c>
      <c r="F37" s="8" t="s">
        <v>485</v>
      </c>
      <c r="G37" s="8">
        <v>114270</v>
      </c>
      <c r="H37" s="8">
        <v>3</v>
      </c>
      <c r="I37" s="8" t="s">
        <v>559</v>
      </c>
      <c r="J37" s="76">
        <v>7400</v>
      </c>
      <c r="K37" s="35">
        <f t="shared" si="1"/>
        <v>1221000</v>
      </c>
      <c r="L37" s="32"/>
      <c r="M37" s="25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8.75" customHeight="1" x14ac:dyDescent="0.25">
      <c r="A38" s="53"/>
      <c r="B38" s="8" t="s">
        <v>582</v>
      </c>
      <c r="C38" s="8" t="s">
        <v>510</v>
      </c>
      <c r="D38" s="8">
        <v>2004</v>
      </c>
      <c r="E38" s="8">
        <v>40</v>
      </c>
      <c r="F38" s="8" t="s">
        <v>485</v>
      </c>
      <c r="G38" s="8">
        <v>16600</v>
      </c>
      <c r="H38" s="8">
        <v>3</v>
      </c>
      <c r="I38" s="8" t="s">
        <v>559</v>
      </c>
      <c r="J38" s="76">
        <v>12500</v>
      </c>
      <c r="K38" s="35">
        <f t="shared" si="1"/>
        <v>2062500</v>
      </c>
      <c r="L38" s="32"/>
      <c r="M38" s="25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8.75" customHeight="1" x14ac:dyDescent="0.25">
      <c r="A39" s="53"/>
      <c r="B39" s="8" t="s">
        <v>583</v>
      </c>
      <c r="C39" s="8" t="s">
        <v>525</v>
      </c>
      <c r="D39" s="8" t="s">
        <v>475</v>
      </c>
      <c r="E39" s="8">
        <v>44</v>
      </c>
      <c r="F39" s="8" t="s">
        <v>485</v>
      </c>
      <c r="G39" s="8">
        <v>116660</v>
      </c>
      <c r="H39" s="8">
        <v>3</v>
      </c>
      <c r="I39" s="8" t="s">
        <v>559</v>
      </c>
      <c r="J39" s="76">
        <v>17000</v>
      </c>
      <c r="K39" s="35">
        <f t="shared" si="1"/>
        <v>2805000</v>
      </c>
      <c r="L39" s="32"/>
      <c r="M39" s="25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8.75" customHeight="1" x14ac:dyDescent="0.25">
      <c r="A40" s="53"/>
      <c r="B40" s="8" t="s">
        <v>584</v>
      </c>
      <c r="C40" s="8" t="s">
        <v>508</v>
      </c>
      <c r="D40" s="8" t="s">
        <v>475</v>
      </c>
      <c r="E40" s="8">
        <v>40</v>
      </c>
      <c r="F40" s="8" t="s">
        <v>506</v>
      </c>
      <c r="G40" s="8">
        <v>16628</v>
      </c>
      <c r="H40" s="8">
        <v>3</v>
      </c>
      <c r="I40" s="8" t="s">
        <v>585</v>
      </c>
      <c r="J40" s="76">
        <v>32800</v>
      </c>
      <c r="K40" s="35">
        <f t="shared" si="1"/>
        <v>5412000</v>
      </c>
      <c r="L40" s="32"/>
      <c r="M40" s="25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8.75" customHeight="1" x14ac:dyDescent="0.25">
      <c r="A41" s="53"/>
      <c r="B41" s="8" t="s">
        <v>586</v>
      </c>
      <c r="C41" s="8" t="s">
        <v>516</v>
      </c>
      <c r="D41" s="8" t="s">
        <v>475</v>
      </c>
      <c r="E41" s="8">
        <v>40</v>
      </c>
      <c r="F41" s="8" t="s">
        <v>485</v>
      </c>
      <c r="G41" s="8">
        <v>116520</v>
      </c>
      <c r="H41" s="8">
        <v>3</v>
      </c>
      <c r="I41" s="8" t="s">
        <v>550</v>
      </c>
      <c r="J41" s="76">
        <v>26500</v>
      </c>
      <c r="K41" s="35">
        <f t="shared" si="1"/>
        <v>4372500</v>
      </c>
      <c r="L41" s="32"/>
      <c r="M41" s="25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8.75" customHeight="1" x14ac:dyDescent="0.25">
      <c r="A42" s="53"/>
      <c r="B42" s="8" t="s">
        <v>587</v>
      </c>
      <c r="C42" s="8" t="s">
        <v>516</v>
      </c>
      <c r="D42" s="8">
        <v>2006</v>
      </c>
      <c r="E42" s="8">
        <v>40</v>
      </c>
      <c r="F42" s="8" t="s">
        <v>495</v>
      </c>
      <c r="G42" s="8">
        <v>116509</v>
      </c>
      <c r="H42" s="8">
        <v>3</v>
      </c>
      <c r="I42" s="8" t="s">
        <v>588</v>
      </c>
      <c r="J42" s="76">
        <v>43000</v>
      </c>
      <c r="K42" s="35">
        <f t="shared" si="1"/>
        <v>7095000</v>
      </c>
      <c r="L42" s="32"/>
      <c r="M42" s="25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8.75" customHeight="1" x14ac:dyDescent="0.25">
      <c r="A43" s="53"/>
      <c r="B43" s="8" t="s">
        <v>589</v>
      </c>
      <c r="C43" s="8" t="s">
        <v>516</v>
      </c>
      <c r="D43" s="8">
        <v>2010</v>
      </c>
      <c r="E43" s="8">
        <v>40</v>
      </c>
      <c r="F43" s="8" t="s">
        <v>506</v>
      </c>
      <c r="G43" s="8">
        <v>116528</v>
      </c>
      <c r="H43" s="8">
        <v>3</v>
      </c>
      <c r="I43" s="8" t="s">
        <v>550</v>
      </c>
      <c r="J43" s="76">
        <v>48000</v>
      </c>
      <c r="K43" s="35">
        <f t="shared" si="1"/>
        <v>7920000</v>
      </c>
      <c r="L43" s="32"/>
      <c r="M43" s="25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8.75" customHeight="1" x14ac:dyDescent="0.25">
      <c r="A44" s="53"/>
      <c r="B44" s="8" t="s">
        <v>237</v>
      </c>
      <c r="C44" s="8" t="s">
        <v>507</v>
      </c>
      <c r="D44" s="8">
        <v>2000</v>
      </c>
      <c r="E44" s="8">
        <v>40</v>
      </c>
      <c r="F44" s="8" t="s">
        <v>485</v>
      </c>
      <c r="G44" s="8" t="s">
        <v>590</v>
      </c>
      <c r="H44" s="8">
        <v>3</v>
      </c>
      <c r="I44" s="8" t="s">
        <v>559</v>
      </c>
      <c r="J44" s="76">
        <v>13900</v>
      </c>
      <c r="K44" s="35">
        <f t="shared" si="1"/>
        <v>2293500</v>
      </c>
      <c r="L44" s="32"/>
      <c r="M44" s="25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8.75" customHeight="1" x14ac:dyDescent="0.25">
      <c r="A45" s="53"/>
      <c r="B45" s="8" t="s">
        <v>241</v>
      </c>
      <c r="C45" s="8" t="s">
        <v>523</v>
      </c>
      <c r="D45" s="8">
        <v>1999</v>
      </c>
      <c r="E45" s="8">
        <v>40</v>
      </c>
      <c r="F45" s="8" t="s">
        <v>485</v>
      </c>
      <c r="G45" s="8">
        <v>16610</v>
      </c>
      <c r="H45" s="8">
        <v>3</v>
      </c>
      <c r="I45" s="8" t="s">
        <v>559</v>
      </c>
      <c r="J45" s="76">
        <v>12500</v>
      </c>
      <c r="K45" s="35">
        <f t="shared" si="1"/>
        <v>2062500</v>
      </c>
      <c r="L45" s="32"/>
      <c r="M45" s="25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8.75" customHeight="1" x14ac:dyDescent="0.25">
      <c r="A46" s="53"/>
      <c r="B46" s="8" t="s">
        <v>243</v>
      </c>
      <c r="C46" s="8" t="s">
        <v>523</v>
      </c>
      <c r="D46" s="8">
        <v>1995</v>
      </c>
      <c r="E46" s="8">
        <v>40</v>
      </c>
      <c r="F46" s="8" t="s">
        <v>485</v>
      </c>
      <c r="G46" s="8">
        <v>16610</v>
      </c>
      <c r="H46" s="8">
        <v>3</v>
      </c>
      <c r="I46" s="8" t="s">
        <v>559</v>
      </c>
      <c r="J46" s="76">
        <v>12600</v>
      </c>
      <c r="K46" s="35">
        <f t="shared" si="1"/>
        <v>2079000</v>
      </c>
      <c r="L46" s="32"/>
      <c r="M46" s="25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8.75" customHeight="1" x14ac:dyDescent="0.25">
      <c r="A47" s="77"/>
      <c r="B47" s="8" t="s">
        <v>254</v>
      </c>
      <c r="C47" s="8" t="s">
        <v>523</v>
      </c>
      <c r="D47" s="8">
        <v>1989</v>
      </c>
      <c r="E47" s="8">
        <v>40</v>
      </c>
      <c r="F47" s="8" t="s">
        <v>485</v>
      </c>
      <c r="G47" s="8">
        <v>16610</v>
      </c>
      <c r="H47" s="8">
        <v>3</v>
      </c>
      <c r="I47" s="8" t="s">
        <v>559</v>
      </c>
      <c r="J47" s="76">
        <v>12100</v>
      </c>
      <c r="K47" s="35">
        <f t="shared" si="1"/>
        <v>1996500</v>
      </c>
      <c r="L47" s="32"/>
      <c r="M47" s="25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8.75" customHeight="1" x14ac:dyDescent="0.25">
      <c r="A48" s="53"/>
      <c r="B48" s="8" t="s">
        <v>591</v>
      </c>
      <c r="C48" s="8" t="s">
        <v>526</v>
      </c>
      <c r="D48" s="8">
        <v>2004</v>
      </c>
      <c r="E48" s="8">
        <v>36</v>
      </c>
      <c r="F48" s="8" t="s">
        <v>485</v>
      </c>
      <c r="G48" s="8">
        <v>114270</v>
      </c>
      <c r="H48" s="8">
        <v>3</v>
      </c>
      <c r="I48" s="8" t="s">
        <v>559</v>
      </c>
      <c r="J48" s="76">
        <v>7100</v>
      </c>
      <c r="K48" s="35">
        <f t="shared" si="1"/>
        <v>1171500</v>
      </c>
      <c r="L48" s="32"/>
      <c r="M48" s="25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8.75" customHeight="1" x14ac:dyDescent="0.25">
      <c r="A49" s="53"/>
      <c r="B49" s="8" t="s">
        <v>592</v>
      </c>
      <c r="C49" s="8" t="s">
        <v>507</v>
      </c>
      <c r="D49" s="8" t="s">
        <v>475</v>
      </c>
      <c r="E49" s="8">
        <v>40</v>
      </c>
      <c r="F49" s="8" t="s">
        <v>485</v>
      </c>
      <c r="G49" s="8" t="s">
        <v>593</v>
      </c>
      <c r="H49" s="8">
        <v>3</v>
      </c>
      <c r="I49" s="8" t="s">
        <v>559</v>
      </c>
      <c r="J49" s="76">
        <v>14500</v>
      </c>
      <c r="K49" s="35">
        <f t="shared" si="1"/>
        <v>2392500</v>
      </c>
      <c r="L49" s="32"/>
      <c r="M49" s="25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8.75" customHeight="1" x14ac:dyDescent="0.25">
      <c r="A50" s="53"/>
      <c r="B50" s="8" t="s">
        <v>594</v>
      </c>
      <c r="C50" s="8" t="s">
        <v>531</v>
      </c>
      <c r="D50" s="8" t="s">
        <v>475</v>
      </c>
      <c r="E50" s="8">
        <v>39</v>
      </c>
      <c r="F50" s="8" t="s">
        <v>520</v>
      </c>
      <c r="G50" s="8">
        <v>50525</v>
      </c>
      <c r="H50" s="8" t="s">
        <v>521</v>
      </c>
      <c r="I50" s="8" t="s">
        <v>559</v>
      </c>
      <c r="J50" s="76">
        <v>16500</v>
      </c>
      <c r="K50" s="35">
        <f t="shared" si="1"/>
        <v>2722500</v>
      </c>
      <c r="L50" s="32"/>
      <c r="M50" s="25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8.75" customHeight="1" x14ac:dyDescent="0.25">
      <c r="A51" s="53"/>
      <c r="B51" s="8" t="s">
        <v>595</v>
      </c>
      <c r="C51" s="8" t="s">
        <v>505</v>
      </c>
      <c r="D51" s="8" t="s">
        <v>475</v>
      </c>
      <c r="E51" s="8">
        <v>41</v>
      </c>
      <c r="F51" s="8" t="s">
        <v>489</v>
      </c>
      <c r="G51" s="8">
        <v>126301</v>
      </c>
      <c r="H51" s="8">
        <v>3</v>
      </c>
      <c r="I51" s="8" t="s">
        <v>596</v>
      </c>
      <c r="J51" s="76">
        <v>15300</v>
      </c>
      <c r="K51" s="35">
        <f t="shared" si="1"/>
        <v>2524500</v>
      </c>
      <c r="L51" s="32"/>
      <c r="M51" s="25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8.75" customHeight="1" x14ac:dyDescent="0.25">
      <c r="A52" s="53"/>
      <c r="B52" s="8" t="s">
        <v>597</v>
      </c>
      <c r="C52" s="8" t="s">
        <v>516</v>
      </c>
      <c r="D52" s="8">
        <v>2007</v>
      </c>
      <c r="E52" s="8">
        <v>40</v>
      </c>
      <c r="F52" s="8" t="s">
        <v>485</v>
      </c>
      <c r="G52" s="8">
        <v>116520</v>
      </c>
      <c r="H52" s="8">
        <v>3</v>
      </c>
      <c r="I52" s="8" t="s">
        <v>550</v>
      </c>
      <c r="J52" s="76">
        <v>27000</v>
      </c>
      <c r="K52" s="35">
        <f t="shared" si="1"/>
        <v>4455000</v>
      </c>
      <c r="L52" s="32"/>
      <c r="M52" s="25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8.75" customHeight="1" x14ac:dyDescent="0.25">
      <c r="A53" s="53"/>
      <c r="B53" s="8" t="s">
        <v>598</v>
      </c>
      <c r="C53" s="8" t="s">
        <v>516</v>
      </c>
      <c r="D53" s="8">
        <v>2006</v>
      </c>
      <c r="E53" s="8">
        <v>40</v>
      </c>
      <c r="F53" s="8" t="s">
        <v>495</v>
      </c>
      <c r="G53" s="8">
        <v>116509</v>
      </c>
      <c r="H53" s="8">
        <v>3</v>
      </c>
      <c r="I53" s="8" t="s">
        <v>599</v>
      </c>
      <c r="J53" s="76">
        <v>44000</v>
      </c>
      <c r="K53" s="35">
        <f t="shared" si="1"/>
        <v>7260000</v>
      </c>
      <c r="L53" s="32"/>
      <c r="M53" s="25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8.75" customHeight="1" x14ac:dyDescent="0.25">
      <c r="A54" s="53"/>
      <c r="B54" s="8" t="s">
        <v>600</v>
      </c>
      <c r="C54" s="8" t="s">
        <v>523</v>
      </c>
      <c r="D54" s="8">
        <v>1999</v>
      </c>
      <c r="E54" s="8">
        <v>40</v>
      </c>
      <c r="F54" s="8" t="s">
        <v>485</v>
      </c>
      <c r="G54" s="8">
        <v>16610</v>
      </c>
      <c r="H54" s="8">
        <v>3</v>
      </c>
      <c r="I54" s="8" t="s">
        <v>559</v>
      </c>
      <c r="J54" s="76">
        <v>12200</v>
      </c>
      <c r="K54" s="35">
        <f t="shared" si="1"/>
        <v>2013000</v>
      </c>
      <c r="L54" s="32"/>
      <c r="M54" s="25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8.75" customHeight="1" x14ac:dyDescent="0.25">
      <c r="A55" s="53"/>
      <c r="B55" s="8" t="s">
        <v>601</v>
      </c>
      <c r="C55" s="8" t="s">
        <v>516</v>
      </c>
      <c r="D55" s="8" t="s">
        <v>475</v>
      </c>
      <c r="E55" s="8">
        <v>40</v>
      </c>
      <c r="F55" s="8" t="s">
        <v>520</v>
      </c>
      <c r="G55" s="8" t="s">
        <v>602</v>
      </c>
      <c r="H55" s="8" t="s">
        <v>548</v>
      </c>
      <c r="I55" s="8" t="s">
        <v>603</v>
      </c>
      <c r="J55" s="76">
        <v>44000</v>
      </c>
      <c r="K55" s="35">
        <f t="shared" si="1"/>
        <v>7260000</v>
      </c>
      <c r="L55" s="32"/>
      <c r="M55" s="25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8.75" customHeight="1" x14ac:dyDescent="0.25">
      <c r="A56" s="53"/>
      <c r="B56" s="21" t="s">
        <v>604</v>
      </c>
      <c r="C56" s="8" t="s">
        <v>526</v>
      </c>
      <c r="D56" s="8">
        <v>2004</v>
      </c>
      <c r="E56" s="8">
        <v>36</v>
      </c>
      <c r="F56" s="8" t="s">
        <v>485</v>
      </c>
      <c r="G56" s="8">
        <v>114270</v>
      </c>
      <c r="H56" s="8">
        <v>3</v>
      </c>
      <c r="I56" s="8" t="s">
        <v>481</v>
      </c>
      <c r="J56" s="76">
        <v>7500</v>
      </c>
      <c r="K56" s="35">
        <f t="shared" si="1"/>
        <v>1237500</v>
      </c>
      <c r="L56" s="32"/>
      <c r="M56" s="25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8.75" customHeight="1" x14ac:dyDescent="0.25">
      <c r="A57" s="53"/>
      <c r="B57" s="21" t="s">
        <v>605</v>
      </c>
      <c r="C57" s="8" t="s">
        <v>526</v>
      </c>
      <c r="D57" s="8">
        <v>2002</v>
      </c>
      <c r="E57" s="8">
        <v>36</v>
      </c>
      <c r="F57" s="8" t="s">
        <v>485</v>
      </c>
      <c r="G57" s="8">
        <v>114270</v>
      </c>
      <c r="H57" s="8">
        <v>3</v>
      </c>
      <c r="I57" s="8" t="s">
        <v>481</v>
      </c>
      <c r="J57" s="76">
        <v>7500</v>
      </c>
      <c r="K57" s="35">
        <f t="shared" si="1"/>
        <v>1237500</v>
      </c>
      <c r="L57" s="32"/>
      <c r="M57" s="25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8.75" customHeight="1" x14ac:dyDescent="0.25">
      <c r="A58" s="53"/>
      <c r="B58" s="21" t="s">
        <v>606</v>
      </c>
      <c r="C58" s="8" t="s">
        <v>526</v>
      </c>
      <c r="D58" s="8">
        <v>2008</v>
      </c>
      <c r="E58" s="8">
        <v>36</v>
      </c>
      <c r="F58" s="8" t="s">
        <v>485</v>
      </c>
      <c r="G58" s="8">
        <v>114270</v>
      </c>
      <c r="H58" s="8">
        <v>3</v>
      </c>
      <c r="I58" s="8" t="s">
        <v>481</v>
      </c>
      <c r="J58" s="76">
        <v>7500</v>
      </c>
      <c r="K58" s="35">
        <f t="shared" si="1"/>
        <v>1237500</v>
      </c>
      <c r="L58" s="32"/>
      <c r="M58" s="25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8.75" customHeight="1" x14ac:dyDescent="0.25">
      <c r="A59" s="53"/>
      <c r="B59" s="21" t="s">
        <v>607</v>
      </c>
      <c r="C59" s="8" t="s">
        <v>531</v>
      </c>
      <c r="D59" s="8">
        <v>2006</v>
      </c>
      <c r="E59" s="8">
        <v>36</v>
      </c>
      <c r="F59" s="8" t="s">
        <v>478</v>
      </c>
      <c r="G59" s="8">
        <v>116264</v>
      </c>
      <c r="H59" s="8">
        <v>3</v>
      </c>
      <c r="I59" s="8" t="s">
        <v>527</v>
      </c>
      <c r="J59" s="76">
        <v>9000</v>
      </c>
      <c r="K59" s="35">
        <f t="shared" si="1"/>
        <v>1485000</v>
      </c>
      <c r="L59" s="32"/>
      <c r="M59" s="25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8.75" customHeight="1" x14ac:dyDescent="0.25">
      <c r="A60" s="53"/>
      <c r="B60" s="8" t="s">
        <v>608</v>
      </c>
      <c r="C60" s="8" t="s">
        <v>534</v>
      </c>
      <c r="D60" s="8" t="s">
        <v>475</v>
      </c>
      <c r="E60" s="8">
        <v>40</v>
      </c>
      <c r="F60" s="8" t="s">
        <v>495</v>
      </c>
      <c r="G60" s="8">
        <v>228239</v>
      </c>
      <c r="H60" s="8" t="s">
        <v>522</v>
      </c>
      <c r="I60" s="8" t="s">
        <v>559</v>
      </c>
      <c r="J60" s="76">
        <v>44000</v>
      </c>
      <c r="K60" s="35">
        <f t="shared" si="1"/>
        <v>7260000</v>
      </c>
      <c r="L60" s="32"/>
      <c r="M60" s="25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8.75" customHeight="1" x14ac:dyDescent="0.25">
      <c r="A61" s="53"/>
      <c r="B61" s="8" t="s">
        <v>609</v>
      </c>
      <c r="C61" s="8" t="s">
        <v>505</v>
      </c>
      <c r="D61" s="8">
        <v>1991</v>
      </c>
      <c r="E61" s="8">
        <v>36</v>
      </c>
      <c r="F61" s="8" t="s">
        <v>483</v>
      </c>
      <c r="G61" s="8">
        <v>16233</v>
      </c>
      <c r="H61" s="8">
        <v>5</v>
      </c>
      <c r="I61" s="8" t="s">
        <v>610</v>
      </c>
      <c r="J61" s="76">
        <v>7900</v>
      </c>
      <c r="K61" s="35">
        <f t="shared" si="1"/>
        <v>1303500</v>
      </c>
      <c r="L61" s="32"/>
      <c r="M61" s="25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8.75" customHeight="1" x14ac:dyDescent="0.25">
      <c r="A62" s="53"/>
      <c r="B62" s="8" t="s">
        <v>611</v>
      </c>
      <c r="C62" s="8" t="s">
        <v>505</v>
      </c>
      <c r="D62" s="8">
        <v>2005</v>
      </c>
      <c r="E62" s="8">
        <v>36</v>
      </c>
      <c r="F62" s="8" t="s">
        <v>478</v>
      </c>
      <c r="G62" s="8">
        <v>116234</v>
      </c>
      <c r="H62" s="8">
        <v>5</v>
      </c>
      <c r="I62" s="8" t="s">
        <v>563</v>
      </c>
      <c r="J62" s="76">
        <v>9700</v>
      </c>
      <c r="K62" s="35">
        <f t="shared" si="1"/>
        <v>1600500</v>
      </c>
      <c r="L62" s="32"/>
      <c r="M62" s="25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8.75" customHeight="1" x14ac:dyDescent="0.25">
      <c r="A63" s="53"/>
      <c r="B63" s="8" t="s">
        <v>612</v>
      </c>
      <c r="C63" s="8" t="s">
        <v>505</v>
      </c>
      <c r="D63" s="8" t="s">
        <v>475</v>
      </c>
      <c r="E63" s="8">
        <v>36</v>
      </c>
      <c r="F63" s="8" t="s">
        <v>478</v>
      </c>
      <c r="G63" s="8">
        <v>116234</v>
      </c>
      <c r="H63" s="8">
        <v>3</v>
      </c>
      <c r="I63" s="8" t="s">
        <v>579</v>
      </c>
      <c r="J63" s="76">
        <v>10200</v>
      </c>
      <c r="K63" s="35">
        <f t="shared" si="1"/>
        <v>1683000</v>
      </c>
      <c r="L63" s="32"/>
      <c r="M63" s="25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8.75" customHeight="1" x14ac:dyDescent="0.25">
      <c r="A64" s="53"/>
      <c r="B64" s="8" t="s">
        <v>613</v>
      </c>
      <c r="C64" s="8" t="s">
        <v>505</v>
      </c>
      <c r="D64" s="8">
        <v>1988</v>
      </c>
      <c r="E64" s="8">
        <v>31</v>
      </c>
      <c r="F64" s="8" t="s">
        <v>483</v>
      </c>
      <c r="G64" s="8">
        <v>68273</v>
      </c>
      <c r="H64" s="8">
        <v>5</v>
      </c>
      <c r="I64" s="8" t="s">
        <v>552</v>
      </c>
      <c r="J64" s="76">
        <v>7000</v>
      </c>
      <c r="K64" s="35">
        <f t="shared" si="1"/>
        <v>1155000</v>
      </c>
      <c r="L64" s="32"/>
      <c r="M64" s="25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8.75" customHeight="1" x14ac:dyDescent="0.25">
      <c r="A65" s="53"/>
      <c r="B65" s="8" t="s">
        <v>614</v>
      </c>
      <c r="C65" s="8" t="s">
        <v>505</v>
      </c>
      <c r="D65" s="8">
        <v>1986</v>
      </c>
      <c r="E65" s="8">
        <v>26</v>
      </c>
      <c r="F65" s="8" t="s">
        <v>483</v>
      </c>
      <c r="G65" s="8">
        <v>69173</v>
      </c>
      <c r="H65" s="8">
        <v>5</v>
      </c>
      <c r="I65" s="8" t="s">
        <v>577</v>
      </c>
      <c r="J65" s="76">
        <v>6000</v>
      </c>
      <c r="K65" s="35">
        <f t="shared" si="1"/>
        <v>990000</v>
      </c>
      <c r="L65" s="32"/>
      <c r="M65" s="25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8.75" customHeight="1" x14ac:dyDescent="0.25">
      <c r="A66" s="77"/>
      <c r="B66" s="8" t="s">
        <v>615</v>
      </c>
      <c r="C66" s="8" t="s">
        <v>505</v>
      </c>
      <c r="D66" s="8" t="s">
        <v>475</v>
      </c>
      <c r="E66" s="8">
        <v>31</v>
      </c>
      <c r="F66" s="8" t="s">
        <v>478</v>
      </c>
      <c r="G66" s="8">
        <v>178274</v>
      </c>
      <c r="H66" s="8">
        <v>5</v>
      </c>
      <c r="I66" s="8" t="s">
        <v>563</v>
      </c>
      <c r="J66" s="76">
        <v>8000</v>
      </c>
      <c r="K66" s="35">
        <f t="shared" si="1"/>
        <v>1320000</v>
      </c>
      <c r="L66" s="32"/>
      <c r="M66" s="25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8.75" customHeight="1" x14ac:dyDescent="0.25">
      <c r="A67" s="77"/>
      <c r="B67" s="8" t="s">
        <v>616</v>
      </c>
      <c r="C67" s="8" t="s">
        <v>505</v>
      </c>
      <c r="D67" s="8" t="s">
        <v>475</v>
      </c>
      <c r="E67" s="8">
        <v>41</v>
      </c>
      <c r="F67" s="8" t="s">
        <v>478</v>
      </c>
      <c r="G67" s="8">
        <v>126334</v>
      </c>
      <c r="H67" s="8">
        <v>5</v>
      </c>
      <c r="I67" s="8" t="s">
        <v>579</v>
      </c>
      <c r="J67" s="76">
        <v>13900</v>
      </c>
      <c r="K67" s="35">
        <f t="shared" ref="K67:K98" si="2">J67*165</f>
        <v>2293500</v>
      </c>
      <c r="L67" s="32"/>
      <c r="M67" s="25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8.75" customHeight="1" x14ac:dyDescent="0.25">
      <c r="A68" s="53"/>
      <c r="B68" s="8" t="s">
        <v>617</v>
      </c>
      <c r="C68" s="8" t="s">
        <v>523</v>
      </c>
      <c r="D68" s="8">
        <v>2005</v>
      </c>
      <c r="E68" s="8">
        <v>40</v>
      </c>
      <c r="F68" s="8" t="s">
        <v>485</v>
      </c>
      <c r="G68" s="8" t="s">
        <v>618</v>
      </c>
      <c r="H68" s="8">
        <v>3</v>
      </c>
      <c r="I68" s="8" t="s">
        <v>559</v>
      </c>
      <c r="J68" s="76">
        <v>19500</v>
      </c>
      <c r="K68" s="35">
        <f t="shared" si="2"/>
        <v>3217500</v>
      </c>
      <c r="L68" s="32"/>
      <c r="M68" s="25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8.75" customHeight="1" x14ac:dyDescent="0.25">
      <c r="A69" s="53"/>
      <c r="B69" s="8" t="s">
        <v>619</v>
      </c>
      <c r="C69" s="8" t="s">
        <v>523</v>
      </c>
      <c r="D69" s="8">
        <v>2003</v>
      </c>
      <c r="E69" s="8">
        <v>40</v>
      </c>
      <c r="F69" s="8" t="s">
        <v>483</v>
      </c>
      <c r="G69" s="8">
        <v>16613</v>
      </c>
      <c r="H69" s="8">
        <v>3</v>
      </c>
      <c r="I69" s="8" t="s">
        <v>579</v>
      </c>
      <c r="J69" s="76">
        <v>14000</v>
      </c>
      <c r="K69" s="35">
        <f t="shared" si="2"/>
        <v>2310000</v>
      </c>
      <c r="L69" s="32"/>
      <c r="M69" s="25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8.75" customHeight="1" x14ac:dyDescent="0.25">
      <c r="A70" s="53"/>
      <c r="B70" s="8" t="s">
        <v>331</v>
      </c>
      <c r="C70" s="8" t="s">
        <v>505</v>
      </c>
      <c r="D70" s="8">
        <v>2006</v>
      </c>
      <c r="E70" s="8">
        <v>36</v>
      </c>
      <c r="F70" s="8" t="s">
        <v>485</v>
      </c>
      <c r="G70" s="8">
        <v>116200</v>
      </c>
      <c r="H70" s="8">
        <v>3</v>
      </c>
      <c r="I70" s="8" t="s">
        <v>620</v>
      </c>
      <c r="J70" s="76">
        <v>8200</v>
      </c>
      <c r="K70" s="35">
        <f t="shared" si="2"/>
        <v>1353000</v>
      </c>
      <c r="L70" s="32"/>
      <c r="M70" s="25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8.75" customHeight="1" x14ac:dyDescent="0.25">
      <c r="A71" s="53"/>
      <c r="B71" s="8" t="s">
        <v>621</v>
      </c>
      <c r="C71" s="8" t="s">
        <v>531</v>
      </c>
      <c r="D71" s="8">
        <v>2004</v>
      </c>
      <c r="E71" s="8">
        <v>36</v>
      </c>
      <c r="F71" s="8" t="s">
        <v>478</v>
      </c>
      <c r="G71" s="8">
        <v>16264</v>
      </c>
      <c r="H71" s="8">
        <v>3</v>
      </c>
      <c r="I71" s="8" t="s">
        <v>622</v>
      </c>
      <c r="J71" s="76">
        <v>7600</v>
      </c>
      <c r="K71" s="35">
        <f t="shared" si="2"/>
        <v>1254000</v>
      </c>
      <c r="L71" s="32"/>
      <c r="M71" s="25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8.75" customHeight="1" x14ac:dyDescent="0.25">
      <c r="A72" s="53"/>
      <c r="B72" s="8" t="s">
        <v>623</v>
      </c>
      <c r="C72" s="8" t="s">
        <v>523</v>
      </c>
      <c r="D72" s="8" t="s">
        <v>475</v>
      </c>
      <c r="E72" s="8">
        <v>40</v>
      </c>
      <c r="F72" s="8" t="s">
        <v>485</v>
      </c>
      <c r="G72" s="8" t="s">
        <v>624</v>
      </c>
      <c r="H72" s="8">
        <v>3</v>
      </c>
      <c r="I72" s="8" t="s">
        <v>625</v>
      </c>
      <c r="J72" s="76">
        <v>19000</v>
      </c>
      <c r="K72" s="35">
        <f t="shared" si="2"/>
        <v>3135000</v>
      </c>
      <c r="L72" s="32"/>
      <c r="M72" s="25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8.75" customHeight="1" x14ac:dyDescent="0.25">
      <c r="A73" s="53"/>
      <c r="B73" s="21" t="s">
        <v>345</v>
      </c>
      <c r="C73" s="8" t="s">
        <v>524</v>
      </c>
      <c r="D73" s="8">
        <v>1997</v>
      </c>
      <c r="E73" s="8">
        <v>40</v>
      </c>
      <c r="F73" s="8" t="s">
        <v>485</v>
      </c>
      <c r="G73" s="8">
        <v>16570</v>
      </c>
      <c r="H73" s="8">
        <v>3</v>
      </c>
      <c r="I73" s="8" t="s">
        <v>559</v>
      </c>
      <c r="J73" s="76">
        <v>9600</v>
      </c>
      <c r="K73" s="35">
        <f t="shared" si="2"/>
        <v>1584000</v>
      </c>
      <c r="L73" s="32"/>
      <c r="M73" s="25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8.75" customHeight="1" x14ac:dyDescent="0.25">
      <c r="A74" s="53"/>
      <c r="B74" s="8" t="s">
        <v>347</v>
      </c>
      <c r="C74" s="8" t="s">
        <v>524</v>
      </c>
      <c r="D74" s="8">
        <v>1999</v>
      </c>
      <c r="E74" s="8">
        <v>40</v>
      </c>
      <c r="F74" s="8" t="s">
        <v>485</v>
      </c>
      <c r="G74" s="8">
        <v>16570</v>
      </c>
      <c r="H74" s="8">
        <v>3</v>
      </c>
      <c r="I74" s="8" t="s">
        <v>559</v>
      </c>
      <c r="J74" s="76">
        <v>9500</v>
      </c>
      <c r="K74" s="35">
        <f t="shared" si="2"/>
        <v>1567500</v>
      </c>
      <c r="L74" s="32"/>
      <c r="M74" s="25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8.75" customHeight="1" x14ac:dyDescent="0.25">
      <c r="A75" s="53"/>
      <c r="B75" s="8" t="s">
        <v>349</v>
      </c>
      <c r="C75" s="8" t="s">
        <v>523</v>
      </c>
      <c r="D75" s="8">
        <v>1993</v>
      </c>
      <c r="E75" s="8">
        <v>40</v>
      </c>
      <c r="F75" s="8" t="s">
        <v>485</v>
      </c>
      <c r="G75" s="8">
        <v>16610</v>
      </c>
      <c r="H75" s="8">
        <v>3</v>
      </c>
      <c r="I75" s="8" t="s">
        <v>559</v>
      </c>
      <c r="J75" s="76">
        <v>12100</v>
      </c>
      <c r="K75" s="35">
        <f t="shared" si="2"/>
        <v>1996500</v>
      </c>
      <c r="L75" s="32"/>
      <c r="M75" s="25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8.75" customHeight="1" x14ac:dyDescent="0.25">
      <c r="A76" s="53"/>
      <c r="B76" s="8" t="s">
        <v>626</v>
      </c>
      <c r="C76" s="8" t="s">
        <v>505</v>
      </c>
      <c r="D76" s="8" t="s">
        <v>475</v>
      </c>
      <c r="E76" s="8">
        <v>36</v>
      </c>
      <c r="F76" s="8" t="s">
        <v>485</v>
      </c>
      <c r="G76" s="8">
        <v>116200</v>
      </c>
      <c r="H76" s="8">
        <v>3</v>
      </c>
      <c r="I76" s="8" t="s">
        <v>550</v>
      </c>
      <c r="J76" s="76">
        <v>8500</v>
      </c>
      <c r="K76" s="35">
        <f t="shared" si="2"/>
        <v>1402500</v>
      </c>
      <c r="L76" s="32"/>
      <c r="M76" s="25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8.75" customHeight="1" x14ac:dyDescent="0.25">
      <c r="A77" s="53"/>
      <c r="B77" s="8" t="s">
        <v>627</v>
      </c>
      <c r="C77" s="8" t="s">
        <v>507</v>
      </c>
      <c r="D77" s="8">
        <v>1999</v>
      </c>
      <c r="E77" s="8">
        <v>40</v>
      </c>
      <c r="F77" s="8" t="s">
        <v>485</v>
      </c>
      <c r="G77" s="8" t="s">
        <v>593</v>
      </c>
      <c r="H77" s="8">
        <v>3</v>
      </c>
      <c r="I77" s="8" t="s">
        <v>559</v>
      </c>
      <c r="J77" s="76">
        <v>13800</v>
      </c>
      <c r="K77" s="35">
        <f t="shared" si="2"/>
        <v>2277000</v>
      </c>
      <c r="L77" s="32"/>
      <c r="M77" s="25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8.75" customHeight="1" x14ac:dyDescent="0.25">
      <c r="A78" s="53"/>
      <c r="B78" s="8" t="s">
        <v>628</v>
      </c>
      <c r="C78" s="8" t="s">
        <v>523</v>
      </c>
      <c r="D78" s="8" t="s">
        <v>475</v>
      </c>
      <c r="E78" s="8">
        <v>40</v>
      </c>
      <c r="F78" s="8" t="s">
        <v>485</v>
      </c>
      <c r="G78" s="8">
        <v>16610</v>
      </c>
      <c r="H78" s="8">
        <v>3</v>
      </c>
      <c r="I78" s="8" t="s">
        <v>559</v>
      </c>
      <c r="J78" s="76">
        <v>12100</v>
      </c>
      <c r="K78" s="35">
        <f t="shared" si="2"/>
        <v>1996500</v>
      </c>
      <c r="L78" s="32"/>
      <c r="M78" s="25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8.75" customHeight="1" x14ac:dyDescent="0.25">
      <c r="A79" s="53"/>
      <c r="B79" s="8" t="s">
        <v>629</v>
      </c>
      <c r="C79" s="8" t="s">
        <v>523</v>
      </c>
      <c r="D79" s="8" t="s">
        <v>475</v>
      </c>
      <c r="E79" s="8">
        <v>40</v>
      </c>
      <c r="F79" s="8" t="s">
        <v>485</v>
      </c>
      <c r="G79" s="8">
        <v>114060</v>
      </c>
      <c r="H79" s="8">
        <v>3</v>
      </c>
      <c r="I79" s="8" t="s">
        <v>559</v>
      </c>
      <c r="J79" s="76">
        <v>13500</v>
      </c>
      <c r="K79" s="35">
        <f t="shared" si="2"/>
        <v>2227500</v>
      </c>
      <c r="L79" s="32"/>
      <c r="M79" s="25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8.75" customHeight="1" x14ac:dyDescent="0.25">
      <c r="A80" s="53"/>
      <c r="B80" s="8" t="s">
        <v>630</v>
      </c>
      <c r="C80" s="8" t="s">
        <v>526</v>
      </c>
      <c r="D80" s="8">
        <v>2010</v>
      </c>
      <c r="E80" s="8">
        <v>39</v>
      </c>
      <c r="F80" s="8" t="s">
        <v>485</v>
      </c>
      <c r="G80" s="8">
        <v>214270</v>
      </c>
      <c r="H80" s="8">
        <v>3</v>
      </c>
      <c r="I80" s="8" t="s">
        <v>559</v>
      </c>
      <c r="J80" s="76">
        <v>9500</v>
      </c>
      <c r="K80" s="35">
        <f t="shared" si="2"/>
        <v>1567500</v>
      </c>
      <c r="L80" s="32"/>
      <c r="M80" s="25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8.75" customHeight="1" x14ac:dyDescent="0.25">
      <c r="A81" s="53"/>
      <c r="B81" s="8" t="s">
        <v>631</v>
      </c>
      <c r="C81" s="8" t="s">
        <v>511</v>
      </c>
      <c r="D81" s="8">
        <v>2000</v>
      </c>
      <c r="E81" s="8">
        <v>34</v>
      </c>
      <c r="F81" s="8" t="s">
        <v>485</v>
      </c>
      <c r="G81" s="8">
        <v>15200</v>
      </c>
      <c r="H81" s="8">
        <v>3</v>
      </c>
      <c r="I81" s="8" t="s">
        <v>577</v>
      </c>
      <c r="J81" s="76">
        <v>5200</v>
      </c>
      <c r="K81" s="35">
        <f t="shared" si="2"/>
        <v>858000</v>
      </c>
      <c r="L81" s="32"/>
      <c r="M81" s="25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8.75" customHeight="1" x14ac:dyDescent="0.25">
      <c r="A82" s="53"/>
      <c r="B82" s="8" t="s">
        <v>632</v>
      </c>
      <c r="C82" s="8" t="s">
        <v>505</v>
      </c>
      <c r="D82" s="8">
        <v>1999</v>
      </c>
      <c r="E82" s="8">
        <v>26</v>
      </c>
      <c r="F82" s="8" t="s">
        <v>485</v>
      </c>
      <c r="G82" s="8">
        <v>79160</v>
      </c>
      <c r="H82" s="8">
        <v>3</v>
      </c>
      <c r="I82" s="8" t="s">
        <v>559</v>
      </c>
      <c r="J82" s="76">
        <v>4400</v>
      </c>
      <c r="K82" s="35">
        <f t="shared" si="2"/>
        <v>726000</v>
      </c>
      <c r="L82" s="32"/>
      <c r="M82" s="25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8.75" customHeight="1" x14ac:dyDescent="0.25">
      <c r="A83" s="53"/>
      <c r="B83" s="8" t="s">
        <v>633</v>
      </c>
      <c r="C83" s="8" t="s">
        <v>513</v>
      </c>
      <c r="D83" s="8" t="s">
        <v>475</v>
      </c>
      <c r="E83" s="8">
        <v>36</v>
      </c>
      <c r="F83" s="8" t="s">
        <v>485</v>
      </c>
      <c r="G83" s="8">
        <v>116000</v>
      </c>
      <c r="H83" s="8">
        <v>3</v>
      </c>
      <c r="I83" s="8" t="s">
        <v>634</v>
      </c>
      <c r="J83" s="76">
        <v>7900</v>
      </c>
      <c r="K83" s="35">
        <f t="shared" si="2"/>
        <v>1303500</v>
      </c>
      <c r="L83" s="32"/>
      <c r="M83" s="25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8.75" customHeight="1" x14ac:dyDescent="0.25">
      <c r="A84" s="53"/>
      <c r="B84" s="8" t="s">
        <v>635</v>
      </c>
      <c r="C84" s="8" t="s">
        <v>505</v>
      </c>
      <c r="D84" s="8">
        <v>1989</v>
      </c>
      <c r="E84" s="8">
        <v>31</v>
      </c>
      <c r="F84" s="8" t="s">
        <v>483</v>
      </c>
      <c r="G84" s="8">
        <v>68273</v>
      </c>
      <c r="H84" s="8">
        <v>5</v>
      </c>
      <c r="I84" s="8" t="s">
        <v>636</v>
      </c>
      <c r="J84" s="76">
        <v>8200</v>
      </c>
      <c r="K84" s="35">
        <f t="shared" si="2"/>
        <v>1353000</v>
      </c>
      <c r="L84" s="32"/>
      <c r="M84" s="25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8.75" customHeight="1" x14ac:dyDescent="0.25">
      <c r="A85" s="53"/>
      <c r="B85" s="8" t="s">
        <v>637</v>
      </c>
      <c r="C85" s="8" t="s">
        <v>505</v>
      </c>
      <c r="D85" s="8" t="s">
        <v>475</v>
      </c>
      <c r="E85" s="8">
        <v>41</v>
      </c>
      <c r="F85" s="8" t="s">
        <v>483</v>
      </c>
      <c r="G85" s="8">
        <v>116333</v>
      </c>
      <c r="H85" s="8">
        <v>3</v>
      </c>
      <c r="I85" s="8" t="s">
        <v>568</v>
      </c>
      <c r="J85" s="76">
        <v>14000</v>
      </c>
      <c r="K85" s="35">
        <f t="shared" si="2"/>
        <v>2310000</v>
      </c>
      <c r="L85" s="32"/>
      <c r="M85" s="25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8.75" customHeight="1" x14ac:dyDescent="0.25">
      <c r="A86" s="53"/>
      <c r="B86" s="8" t="s">
        <v>638</v>
      </c>
      <c r="C86" s="8" t="s">
        <v>505</v>
      </c>
      <c r="D86" s="8">
        <v>2006</v>
      </c>
      <c r="E86" s="8">
        <v>31</v>
      </c>
      <c r="F86" s="8" t="s">
        <v>520</v>
      </c>
      <c r="G86" s="8">
        <v>178275</v>
      </c>
      <c r="H86" s="8" t="s">
        <v>522</v>
      </c>
      <c r="I86" s="8" t="s">
        <v>639</v>
      </c>
      <c r="J86" s="76">
        <v>22000</v>
      </c>
      <c r="K86" s="35">
        <f t="shared" si="2"/>
        <v>3630000</v>
      </c>
      <c r="L86" s="32"/>
      <c r="M86" s="25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8.75" customHeight="1" x14ac:dyDescent="0.25">
      <c r="A87" s="53"/>
      <c r="B87" s="21" t="s">
        <v>640</v>
      </c>
      <c r="C87" s="8" t="s">
        <v>507</v>
      </c>
      <c r="D87" s="8">
        <v>2008</v>
      </c>
      <c r="E87" s="8">
        <v>40</v>
      </c>
      <c r="F87" s="8" t="s">
        <v>485</v>
      </c>
      <c r="G87" s="8">
        <v>116710</v>
      </c>
      <c r="H87" s="8">
        <v>3</v>
      </c>
      <c r="I87" s="8"/>
      <c r="J87" s="76">
        <v>14900</v>
      </c>
      <c r="K87" s="35">
        <f t="shared" si="2"/>
        <v>2458500</v>
      </c>
      <c r="L87" s="32"/>
      <c r="M87" s="25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8.75" customHeight="1" x14ac:dyDescent="0.25">
      <c r="A88" s="53"/>
      <c r="B88" s="21" t="s">
        <v>641</v>
      </c>
      <c r="C88" s="8" t="s">
        <v>505</v>
      </c>
      <c r="D88" s="8">
        <v>2007</v>
      </c>
      <c r="E88" s="8">
        <v>36</v>
      </c>
      <c r="F88" s="8" t="s">
        <v>485</v>
      </c>
      <c r="G88" s="8">
        <v>116200</v>
      </c>
      <c r="H88" s="8">
        <v>3</v>
      </c>
      <c r="I88" s="8" t="s">
        <v>620</v>
      </c>
      <c r="J88" s="76">
        <v>8800</v>
      </c>
      <c r="K88" s="35">
        <f t="shared" si="2"/>
        <v>1452000</v>
      </c>
      <c r="L88" s="32"/>
      <c r="M88" s="25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8.75" customHeight="1" x14ac:dyDescent="0.25">
      <c r="A89" s="53"/>
      <c r="B89" s="21" t="s">
        <v>642</v>
      </c>
      <c r="C89" s="8" t="s">
        <v>505</v>
      </c>
      <c r="D89" s="8">
        <v>2004</v>
      </c>
      <c r="E89" s="8">
        <v>36</v>
      </c>
      <c r="F89" s="8" t="s">
        <v>483</v>
      </c>
      <c r="G89" s="8">
        <v>116233</v>
      </c>
      <c r="H89" s="8"/>
      <c r="I89" s="8"/>
      <c r="J89" s="76">
        <v>12900</v>
      </c>
      <c r="K89" s="35">
        <f t="shared" si="2"/>
        <v>2128500</v>
      </c>
      <c r="L89" s="32"/>
      <c r="M89" s="25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8.75" customHeight="1" x14ac:dyDescent="0.25">
      <c r="A90" s="53"/>
      <c r="B90" s="21" t="s">
        <v>643</v>
      </c>
      <c r="C90" s="8" t="s">
        <v>531</v>
      </c>
      <c r="D90" s="8">
        <v>2004</v>
      </c>
      <c r="E90" s="8">
        <v>36</v>
      </c>
      <c r="F90" s="8" t="s">
        <v>483</v>
      </c>
      <c r="G90" s="8">
        <v>116263</v>
      </c>
      <c r="H90" s="8">
        <v>3</v>
      </c>
      <c r="I90" s="8" t="s">
        <v>550</v>
      </c>
      <c r="J90" s="76">
        <v>10400</v>
      </c>
      <c r="K90" s="35">
        <f t="shared" si="2"/>
        <v>1716000</v>
      </c>
      <c r="L90" s="32"/>
      <c r="M90" s="25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8.75" customHeight="1" x14ac:dyDescent="0.25">
      <c r="A91" s="53"/>
      <c r="B91" s="21" t="s">
        <v>644</v>
      </c>
      <c r="C91" s="8" t="s">
        <v>513</v>
      </c>
      <c r="D91" s="8">
        <v>2000</v>
      </c>
      <c r="E91" s="8">
        <v>31</v>
      </c>
      <c r="F91" s="8" t="s">
        <v>485</v>
      </c>
      <c r="G91" s="8">
        <v>77080</v>
      </c>
      <c r="H91" s="8">
        <v>3</v>
      </c>
      <c r="I91" s="8" t="s">
        <v>567</v>
      </c>
      <c r="J91" s="76">
        <v>4900</v>
      </c>
      <c r="K91" s="35">
        <f t="shared" si="2"/>
        <v>808500</v>
      </c>
      <c r="L91" s="32"/>
      <c r="M91" s="25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8.75" customHeight="1" x14ac:dyDescent="0.25">
      <c r="A92" s="53"/>
      <c r="B92" s="21" t="s">
        <v>645</v>
      </c>
      <c r="C92" s="8" t="s">
        <v>507</v>
      </c>
      <c r="D92" s="8">
        <v>2007</v>
      </c>
      <c r="E92" s="8">
        <v>40</v>
      </c>
      <c r="F92" s="8" t="s">
        <v>485</v>
      </c>
      <c r="G92" s="8">
        <v>116710</v>
      </c>
      <c r="H92" s="8">
        <v>3</v>
      </c>
      <c r="I92" s="8" t="s">
        <v>559</v>
      </c>
      <c r="J92" s="76">
        <v>14900</v>
      </c>
      <c r="K92" s="35">
        <f t="shared" si="2"/>
        <v>2458500</v>
      </c>
      <c r="L92" s="32"/>
      <c r="M92" s="25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8.75" customHeight="1" x14ac:dyDescent="0.25">
      <c r="A93" s="53"/>
      <c r="B93" s="21" t="s">
        <v>646</v>
      </c>
      <c r="C93" s="8" t="s">
        <v>505</v>
      </c>
      <c r="D93" s="8">
        <v>2000</v>
      </c>
      <c r="E93" s="8">
        <v>36</v>
      </c>
      <c r="F93" s="8" t="s">
        <v>483</v>
      </c>
      <c r="G93" s="8">
        <v>16233</v>
      </c>
      <c r="H93" s="8"/>
      <c r="I93" s="8"/>
      <c r="J93" s="76">
        <v>7900</v>
      </c>
      <c r="K93" s="35">
        <f t="shared" si="2"/>
        <v>1303500</v>
      </c>
      <c r="L93" s="32"/>
      <c r="M93" s="25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8.75" customHeight="1" x14ac:dyDescent="0.25">
      <c r="A94" s="53"/>
      <c r="B94" s="21" t="s">
        <v>647</v>
      </c>
      <c r="C94" s="8" t="s">
        <v>505</v>
      </c>
      <c r="D94" s="8">
        <v>1999</v>
      </c>
      <c r="E94" s="8">
        <v>36</v>
      </c>
      <c r="F94" s="8" t="s">
        <v>478</v>
      </c>
      <c r="G94" s="8">
        <v>16234</v>
      </c>
      <c r="H94" s="8">
        <v>5</v>
      </c>
      <c r="I94" s="8" t="s">
        <v>577</v>
      </c>
      <c r="J94" s="76">
        <v>7400</v>
      </c>
      <c r="K94" s="35">
        <f t="shared" si="2"/>
        <v>1221000</v>
      </c>
      <c r="L94" s="32"/>
      <c r="M94" s="25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8.75" customHeight="1" x14ac:dyDescent="0.25">
      <c r="A95" s="53"/>
      <c r="B95" s="21" t="s">
        <v>648</v>
      </c>
      <c r="C95" s="8" t="s">
        <v>505</v>
      </c>
      <c r="D95" s="8">
        <v>1976</v>
      </c>
      <c r="E95" s="8">
        <v>36</v>
      </c>
      <c r="F95" s="8" t="s">
        <v>483</v>
      </c>
      <c r="G95" s="8">
        <v>16233</v>
      </c>
      <c r="H95" s="8">
        <v>5</v>
      </c>
      <c r="I95" s="8" t="s">
        <v>552</v>
      </c>
      <c r="J95" s="76">
        <v>7500</v>
      </c>
      <c r="K95" s="35">
        <f t="shared" si="2"/>
        <v>1237500</v>
      </c>
      <c r="L95" s="32"/>
      <c r="M95" s="25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8.75" customHeight="1" x14ac:dyDescent="0.25">
      <c r="A96" s="53"/>
      <c r="B96" s="21" t="s">
        <v>649</v>
      </c>
      <c r="C96" s="8" t="s">
        <v>505</v>
      </c>
      <c r="D96" s="8">
        <v>1991</v>
      </c>
      <c r="E96" s="8">
        <v>36</v>
      </c>
      <c r="F96" s="8" t="s">
        <v>478</v>
      </c>
      <c r="G96" s="8">
        <v>16234</v>
      </c>
      <c r="H96" s="8">
        <v>5</v>
      </c>
      <c r="I96" s="8" t="s">
        <v>563</v>
      </c>
      <c r="J96" s="76">
        <v>7300</v>
      </c>
      <c r="K96" s="35">
        <f t="shared" si="2"/>
        <v>1204500</v>
      </c>
      <c r="L96" s="32"/>
      <c r="M96" s="25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8.75" customHeight="1" x14ac:dyDescent="0.25">
      <c r="A97" s="53"/>
      <c r="B97" s="21" t="s">
        <v>365</v>
      </c>
      <c r="C97" s="8" t="s">
        <v>505</v>
      </c>
      <c r="D97" s="8">
        <v>1988</v>
      </c>
      <c r="E97" s="8">
        <v>31</v>
      </c>
      <c r="F97" s="8" t="s">
        <v>483</v>
      </c>
      <c r="G97" s="8">
        <v>68273</v>
      </c>
      <c r="H97" s="8">
        <v>5</v>
      </c>
      <c r="I97" s="8" t="s">
        <v>517</v>
      </c>
      <c r="J97" s="76">
        <v>7000</v>
      </c>
      <c r="K97" s="35">
        <f t="shared" si="2"/>
        <v>1155000</v>
      </c>
      <c r="L97" s="32"/>
      <c r="M97" s="25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8.75" customHeight="1" x14ac:dyDescent="0.25">
      <c r="A98" s="53"/>
      <c r="B98" s="21" t="s">
        <v>650</v>
      </c>
      <c r="C98" s="8" t="s">
        <v>505</v>
      </c>
      <c r="D98" s="8">
        <v>1993</v>
      </c>
      <c r="E98" s="8">
        <v>36</v>
      </c>
      <c r="F98" s="8" t="s">
        <v>478</v>
      </c>
      <c r="G98" s="8">
        <v>16234</v>
      </c>
      <c r="H98" s="8">
        <v>5</v>
      </c>
      <c r="I98" s="8" t="s">
        <v>481</v>
      </c>
      <c r="J98" s="76">
        <v>7200</v>
      </c>
      <c r="K98" s="35">
        <f t="shared" si="2"/>
        <v>1188000</v>
      </c>
      <c r="L98" s="32"/>
      <c r="M98" s="25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8.75" customHeight="1" x14ac:dyDescent="0.25">
      <c r="A99" s="53"/>
      <c r="B99" s="21" t="s">
        <v>651</v>
      </c>
      <c r="C99" s="8" t="s">
        <v>505</v>
      </c>
      <c r="D99" s="8">
        <v>2004</v>
      </c>
      <c r="E99" s="8">
        <v>36</v>
      </c>
      <c r="F99" s="8" t="s">
        <v>478</v>
      </c>
      <c r="G99" s="8">
        <v>16234</v>
      </c>
      <c r="H99" s="8">
        <v>5</v>
      </c>
      <c r="I99" s="8" t="s">
        <v>488</v>
      </c>
      <c r="J99" s="76">
        <v>7200</v>
      </c>
      <c r="K99" s="35">
        <f t="shared" ref="K99:K130" si="3">J99*165</f>
        <v>1188000</v>
      </c>
      <c r="L99" s="32"/>
      <c r="M99" s="25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8.75" customHeight="1" x14ac:dyDescent="0.25">
      <c r="A100" s="53"/>
      <c r="B100" s="21" t="s">
        <v>652</v>
      </c>
      <c r="C100" s="8" t="s">
        <v>505</v>
      </c>
      <c r="D100" s="8" t="s">
        <v>475</v>
      </c>
      <c r="E100" s="8">
        <v>36</v>
      </c>
      <c r="F100" s="8" t="s">
        <v>483</v>
      </c>
      <c r="G100" s="8">
        <v>116243</v>
      </c>
      <c r="H100" s="8">
        <v>5</v>
      </c>
      <c r="I100" s="8" t="s">
        <v>481</v>
      </c>
      <c r="J100" s="76">
        <v>17500</v>
      </c>
      <c r="K100" s="35">
        <f t="shared" si="3"/>
        <v>2887500</v>
      </c>
      <c r="L100" s="32"/>
      <c r="M100" s="25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8.75" customHeight="1" x14ac:dyDescent="0.25">
      <c r="A101" s="53"/>
      <c r="B101" s="21" t="s">
        <v>653</v>
      </c>
      <c r="C101" s="8" t="s">
        <v>505</v>
      </c>
      <c r="D101" s="8">
        <v>1991</v>
      </c>
      <c r="E101" s="8">
        <v>36</v>
      </c>
      <c r="F101" s="8" t="s">
        <v>478</v>
      </c>
      <c r="G101" s="8">
        <v>16234</v>
      </c>
      <c r="H101" s="8">
        <v>5</v>
      </c>
      <c r="I101" s="8" t="s">
        <v>488</v>
      </c>
      <c r="J101" s="76">
        <v>8200</v>
      </c>
      <c r="K101" s="35">
        <f t="shared" si="3"/>
        <v>1353000</v>
      </c>
      <c r="L101" s="32"/>
      <c r="M101" s="25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8.75" customHeight="1" x14ac:dyDescent="0.25">
      <c r="A102" s="53"/>
      <c r="B102" s="21" t="s">
        <v>654</v>
      </c>
      <c r="C102" s="8" t="s">
        <v>505</v>
      </c>
      <c r="D102" s="8">
        <v>1988</v>
      </c>
      <c r="E102" s="8">
        <v>36</v>
      </c>
      <c r="F102" s="8" t="s">
        <v>483</v>
      </c>
      <c r="G102" s="8">
        <v>16233</v>
      </c>
      <c r="H102" s="8">
        <v>5</v>
      </c>
      <c r="I102" s="8" t="s">
        <v>517</v>
      </c>
      <c r="J102" s="76">
        <v>8900</v>
      </c>
      <c r="K102" s="35">
        <f t="shared" si="3"/>
        <v>1468500</v>
      </c>
      <c r="L102" s="32"/>
      <c r="M102" s="25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8.75" customHeight="1" x14ac:dyDescent="0.25">
      <c r="A103" s="53"/>
      <c r="B103" s="21" t="s">
        <v>371</v>
      </c>
      <c r="C103" s="8" t="s">
        <v>507</v>
      </c>
      <c r="D103" s="8">
        <v>2002</v>
      </c>
      <c r="E103" s="8">
        <v>40</v>
      </c>
      <c r="F103" s="8" t="s">
        <v>485</v>
      </c>
      <c r="G103" s="8">
        <v>16710</v>
      </c>
      <c r="H103" s="8">
        <v>3</v>
      </c>
      <c r="I103" s="8" t="s">
        <v>481</v>
      </c>
      <c r="J103" s="76">
        <v>13500</v>
      </c>
      <c r="K103" s="35">
        <f t="shared" si="3"/>
        <v>2227500</v>
      </c>
      <c r="L103" s="32"/>
      <c r="M103" s="25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8.75" customHeight="1" x14ac:dyDescent="0.25">
      <c r="A104" s="53"/>
      <c r="B104" s="21" t="s">
        <v>655</v>
      </c>
      <c r="C104" s="8" t="s">
        <v>525</v>
      </c>
      <c r="D104" s="8" t="s">
        <v>475</v>
      </c>
      <c r="E104" s="8">
        <v>44</v>
      </c>
      <c r="F104" s="8" t="s">
        <v>485</v>
      </c>
      <c r="G104" s="8">
        <v>116660</v>
      </c>
      <c r="H104" s="8">
        <v>3</v>
      </c>
      <c r="I104" s="8" t="s">
        <v>481</v>
      </c>
      <c r="J104" s="76">
        <v>17000</v>
      </c>
      <c r="K104" s="35">
        <f t="shared" si="3"/>
        <v>2805000</v>
      </c>
      <c r="L104" s="32"/>
      <c r="M104" s="25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8.75" customHeight="1" x14ac:dyDescent="0.25">
      <c r="A105" s="53"/>
      <c r="B105" s="21" t="s">
        <v>656</v>
      </c>
      <c r="C105" s="8" t="s">
        <v>505</v>
      </c>
      <c r="D105" s="8">
        <v>2000</v>
      </c>
      <c r="E105" s="8">
        <v>36</v>
      </c>
      <c r="F105" s="8" t="s">
        <v>483</v>
      </c>
      <c r="G105" s="8">
        <v>16233</v>
      </c>
      <c r="H105" s="8">
        <v>5</v>
      </c>
      <c r="I105" s="8" t="s">
        <v>517</v>
      </c>
      <c r="J105" s="76">
        <v>7600</v>
      </c>
      <c r="K105" s="35">
        <f t="shared" si="3"/>
        <v>1254000</v>
      </c>
      <c r="L105" s="32"/>
      <c r="M105" s="25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8.75" customHeight="1" x14ac:dyDescent="0.25">
      <c r="A106" s="53"/>
      <c r="B106" s="21" t="s">
        <v>657</v>
      </c>
      <c r="C106" s="8" t="s">
        <v>505</v>
      </c>
      <c r="D106" s="8">
        <v>1995</v>
      </c>
      <c r="E106" s="8">
        <v>36</v>
      </c>
      <c r="F106" s="8" t="s">
        <v>483</v>
      </c>
      <c r="G106" s="8">
        <v>16233</v>
      </c>
      <c r="H106" s="8">
        <v>5</v>
      </c>
      <c r="I106" s="8" t="s">
        <v>517</v>
      </c>
      <c r="J106" s="76">
        <v>8600</v>
      </c>
      <c r="K106" s="35">
        <f t="shared" si="3"/>
        <v>1419000</v>
      </c>
      <c r="L106" s="32"/>
      <c r="M106" s="25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8.75" customHeight="1" x14ac:dyDescent="0.25">
      <c r="A107" s="53"/>
      <c r="B107" s="21" t="s">
        <v>658</v>
      </c>
      <c r="C107" s="8" t="s">
        <v>505</v>
      </c>
      <c r="D107" s="8">
        <v>1994</v>
      </c>
      <c r="E107" s="8">
        <v>36</v>
      </c>
      <c r="F107" s="8" t="s">
        <v>483</v>
      </c>
      <c r="G107" s="8">
        <v>16233</v>
      </c>
      <c r="H107" s="8">
        <v>5</v>
      </c>
      <c r="I107" s="8" t="s">
        <v>517</v>
      </c>
      <c r="J107" s="76">
        <v>8900</v>
      </c>
      <c r="K107" s="35">
        <f t="shared" si="3"/>
        <v>1468500</v>
      </c>
      <c r="L107" s="32"/>
      <c r="M107" s="25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8.75" customHeight="1" x14ac:dyDescent="0.25">
      <c r="A108" s="53"/>
      <c r="B108" s="21" t="s">
        <v>659</v>
      </c>
      <c r="C108" s="8" t="s">
        <v>505</v>
      </c>
      <c r="D108" s="8">
        <v>1989</v>
      </c>
      <c r="E108" s="8">
        <v>26</v>
      </c>
      <c r="F108" s="8" t="s">
        <v>483</v>
      </c>
      <c r="G108" s="8">
        <v>69173</v>
      </c>
      <c r="H108" s="8">
        <v>5</v>
      </c>
      <c r="I108" s="8" t="s">
        <v>517</v>
      </c>
      <c r="J108" s="76">
        <v>5700</v>
      </c>
      <c r="K108" s="35">
        <f t="shared" si="3"/>
        <v>940500</v>
      </c>
      <c r="L108" s="32"/>
      <c r="M108" s="25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8.75" customHeight="1" x14ac:dyDescent="0.25">
      <c r="A109" s="53"/>
      <c r="B109" s="21" t="s">
        <v>660</v>
      </c>
      <c r="C109" s="8" t="s">
        <v>505</v>
      </c>
      <c r="D109" s="8">
        <v>1995</v>
      </c>
      <c r="E109" s="8">
        <v>26</v>
      </c>
      <c r="F109" s="8" t="s">
        <v>483</v>
      </c>
      <c r="G109" s="8">
        <v>69173</v>
      </c>
      <c r="H109" s="8">
        <v>5</v>
      </c>
      <c r="I109" s="8" t="s">
        <v>490</v>
      </c>
      <c r="J109" s="76">
        <v>6700</v>
      </c>
      <c r="K109" s="35">
        <f t="shared" si="3"/>
        <v>1105500</v>
      </c>
      <c r="L109" s="32"/>
      <c r="M109" s="25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8.75" customHeight="1" x14ac:dyDescent="0.25">
      <c r="A110" s="53"/>
      <c r="B110" s="21" t="s">
        <v>373</v>
      </c>
      <c r="C110" s="8" t="s">
        <v>505</v>
      </c>
      <c r="D110" s="8">
        <v>1991</v>
      </c>
      <c r="E110" s="8">
        <v>36</v>
      </c>
      <c r="F110" s="8" t="s">
        <v>483</v>
      </c>
      <c r="G110" s="8">
        <v>16233</v>
      </c>
      <c r="H110" s="8">
        <v>5</v>
      </c>
      <c r="I110" s="8" t="s">
        <v>517</v>
      </c>
      <c r="J110" s="76">
        <v>7600</v>
      </c>
      <c r="K110" s="35">
        <f t="shared" si="3"/>
        <v>1254000</v>
      </c>
      <c r="L110" s="32"/>
      <c r="M110" s="25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8.75" customHeight="1" x14ac:dyDescent="0.25">
      <c r="A111" s="53"/>
      <c r="B111" s="21" t="s">
        <v>375</v>
      </c>
      <c r="C111" s="8" t="s">
        <v>531</v>
      </c>
      <c r="D111" s="8">
        <v>2005</v>
      </c>
      <c r="E111" s="8">
        <v>36</v>
      </c>
      <c r="F111" s="8" t="s">
        <v>478</v>
      </c>
      <c r="G111" s="8">
        <v>116264</v>
      </c>
      <c r="H111" s="8">
        <v>3</v>
      </c>
      <c r="I111" s="8" t="s">
        <v>490</v>
      </c>
      <c r="J111" s="76">
        <v>9000</v>
      </c>
      <c r="K111" s="35">
        <f t="shared" si="3"/>
        <v>1485000</v>
      </c>
      <c r="L111" s="32"/>
      <c r="M111" s="25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8.75" customHeight="1" x14ac:dyDescent="0.25">
      <c r="A112" s="53"/>
      <c r="B112" s="21" t="s">
        <v>661</v>
      </c>
      <c r="C112" s="8" t="s">
        <v>531</v>
      </c>
      <c r="D112" s="8">
        <v>1990</v>
      </c>
      <c r="E112" s="8">
        <v>36</v>
      </c>
      <c r="F112" s="8" t="s">
        <v>483</v>
      </c>
      <c r="G112" s="8">
        <v>16263</v>
      </c>
      <c r="H112" s="8">
        <v>5</v>
      </c>
      <c r="I112" s="8" t="s">
        <v>517</v>
      </c>
      <c r="J112" s="76">
        <v>8200</v>
      </c>
      <c r="K112" s="35">
        <f t="shared" si="3"/>
        <v>1353000</v>
      </c>
      <c r="L112" s="32"/>
      <c r="M112" s="25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8.75" customHeight="1" x14ac:dyDescent="0.25">
      <c r="A113" s="53"/>
      <c r="B113" s="21" t="s">
        <v>662</v>
      </c>
      <c r="C113" s="8" t="s">
        <v>523</v>
      </c>
      <c r="D113" s="8">
        <v>2008</v>
      </c>
      <c r="E113" s="8">
        <v>40</v>
      </c>
      <c r="F113" s="8" t="s">
        <v>485</v>
      </c>
      <c r="G113" s="8">
        <v>116610</v>
      </c>
      <c r="H113" s="8">
        <v>3</v>
      </c>
      <c r="I113" s="8" t="s">
        <v>481</v>
      </c>
      <c r="J113" s="76">
        <v>14000</v>
      </c>
      <c r="K113" s="35">
        <f t="shared" si="3"/>
        <v>2310000</v>
      </c>
      <c r="L113" s="32"/>
      <c r="M113" s="25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8.75" customHeight="1" x14ac:dyDescent="0.25">
      <c r="A114" s="53"/>
      <c r="B114" s="21" t="s">
        <v>663</v>
      </c>
      <c r="C114" s="8" t="s">
        <v>505</v>
      </c>
      <c r="D114" s="8">
        <v>1984</v>
      </c>
      <c r="E114" s="8">
        <v>26</v>
      </c>
      <c r="F114" s="8" t="s">
        <v>483</v>
      </c>
      <c r="G114" s="8">
        <v>69173</v>
      </c>
      <c r="H114" s="8" t="s">
        <v>521</v>
      </c>
      <c r="I114" s="8" t="s">
        <v>517</v>
      </c>
      <c r="J114" s="76">
        <v>5400</v>
      </c>
      <c r="K114" s="35">
        <f t="shared" si="3"/>
        <v>891000</v>
      </c>
      <c r="L114" s="32"/>
      <c r="M114" s="25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8.75" customHeight="1" x14ac:dyDescent="0.25">
      <c r="A115" s="53"/>
      <c r="B115" s="21" t="s">
        <v>378</v>
      </c>
      <c r="C115" s="8" t="s">
        <v>507</v>
      </c>
      <c r="D115" s="8" t="s">
        <v>475</v>
      </c>
      <c r="E115" s="8">
        <v>40</v>
      </c>
      <c r="F115" s="8" t="s">
        <v>485</v>
      </c>
      <c r="G115" s="8">
        <v>116710</v>
      </c>
      <c r="H115" s="8">
        <v>3</v>
      </c>
      <c r="I115" s="8" t="s">
        <v>481</v>
      </c>
      <c r="J115" s="76">
        <v>18300</v>
      </c>
      <c r="K115" s="35">
        <f t="shared" si="3"/>
        <v>3019500</v>
      </c>
      <c r="L115" s="32"/>
      <c r="M115" s="25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8.75" customHeight="1" x14ac:dyDescent="0.25">
      <c r="A116" s="53"/>
      <c r="B116" s="21" t="s">
        <v>664</v>
      </c>
      <c r="C116" s="8" t="s">
        <v>505</v>
      </c>
      <c r="D116" s="8">
        <v>1989</v>
      </c>
      <c r="E116" s="8">
        <v>26</v>
      </c>
      <c r="F116" s="8" t="s">
        <v>483</v>
      </c>
      <c r="G116" s="8">
        <v>69173</v>
      </c>
      <c r="H116" s="8">
        <v>5</v>
      </c>
      <c r="I116" s="8" t="s">
        <v>517</v>
      </c>
      <c r="J116" s="76">
        <v>6700</v>
      </c>
      <c r="K116" s="35">
        <f t="shared" si="3"/>
        <v>1105500</v>
      </c>
      <c r="L116" s="32"/>
      <c r="M116" s="25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8.75" customHeight="1" x14ac:dyDescent="0.25">
      <c r="A117" s="53"/>
      <c r="B117" s="21" t="s">
        <v>665</v>
      </c>
      <c r="C117" s="8" t="s">
        <v>507</v>
      </c>
      <c r="D117" s="8">
        <v>2001</v>
      </c>
      <c r="E117" s="8">
        <v>40</v>
      </c>
      <c r="F117" s="8" t="s">
        <v>485</v>
      </c>
      <c r="G117" s="8">
        <v>16710</v>
      </c>
      <c r="H117" s="8">
        <v>3</v>
      </c>
      <c r="I117" s="8" t="s">
        <v>481</v>
      </c>
      <c r="J117" s="76">
        <v>14400</v>
      </c>
      <c r="K117" s="35">
        <f t="shared" si="3"/>
        <v>2376000</v>
      </c>
      <c r="L117" s="32"/>
      <c r="M117" s="25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8.75" customHeight="1" x14ac:dyDescent="0.25">
      <c r="A118" s="53"/>
      <c r="B118" s="21" t="s">
        <v>385</v>
      </c>
      <c r="C118" s="8" t="s">
        <v>516</v>
      </c>
      <c r="D118" s="8" t="s">
        <v>475</v>
      </c>
      <c r="E118" s="8">
        <v>40</v>
      </c>
      <c r="F118" s="8" t="s">
        <v>495</v>
      </c>
      <c r="G118" s="8">
        <v>116519</v>
      </c>
      <c r="H118" s="8" t="s">
        <v>521</v>
      </c>
      <c r="I118" s="8" t="s">
        <v>481</v>
      </c>
      <c r="J118" s="76">
        <v>36000</v>
      </c>
      <c r="K118" s="35">
        <f t="shared" si="3"/>
        <v>5940000</v>
      </c>
      <c r="L118" s="32"/>
      <c r="M118" s="25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8.75" customHeight="1" x14ac:dyDescent="0.25">
      <c r="A119" s="53"/>
      <c r="B119" s="21" t="s">
        <v>459</v>
      </c>
      <c r="C119" s="8" t="s">
        <v>507</v>
      </c>
      <c r="D119" s="8">
        <v>2010</v>
      </c>
      <c r="E119" s="8">
        <v>40</v>
      </c>
      <c r="F119" s="8" t="s">
        <v>485</v>
      </c>
      <c r="G119" s="8">
        <v>116710</v>
      </c>
      <c r="H119" s="8">
        <v>3</v>
      </c>
      <c r="I119" s="8" t="s">
        <v>481</v>
      </c>
      <c r="J119" s="76">
        <v>15000</v>
      </c>
      <c r="K119" s="35">
        <f t="shared" si="3"/>
        <v>2475000</v>
      </c>
      <c r="L119" s="32"/>
      <c r="M119" s="25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8.75" customHeight="1" x14ac:dyDescent="0.25">
      <c r="A120" s="53"/>
      <c r="B120" s="21" t="s">
        <v>666</v>
      </c>
      <c r="C120" s="8" t="s">
        <v>513</v>
      </c>
      <c r="D120" s="8">
        <v>2006</v>
      </c>
      <c r="E120" s="8">
        <v>31</v>
      </c>
      <c r="F120" s="8" t="s">
        <v>485</v>
      </c>
      <c r="G120" s="8">
        <v>177210</v>
      </c>
      <c r="H120" s="8">
        <v>3</v>
      </c>
      <c r="I120" s="8" t="s">
        <v>490</v>
      </c>
      <c r="J120" s="76">
        <v>5900</v>
      </c>
      <c r="K120" s="35">
        <f t="shared" si="3"/>
        <v>973500</v>
      </c>
      <c r="L120" s="32"/>
      <c r="M120" s="25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8.75" customHeight="1" x14ac:dyDescent="0.25">
      <c r="A121" s="53"/>
      <c r="B121" s="21" t="s">
        <v>667</v>
      </c>
      <c r="C121" s="8" t="s">
        <v>507</v>
      </c>
      <c r="D121" s="8" t="s">
        <v>475</v>
      </c>
      <c r="E121" s="8">
        <v>40</v>
      </c>
      <c r="F121" s="8" t="s">
        <v>485</v>
      </c>
      <c r="G121" s="8">
        <v>116710</v>
      </c>
      <c r="H121" s="8">
        <v>3</v>
      </c>
      <c r="I121" s="8" t="s">
        <v>481</v>
      </c>
      <c r="J121" s="76">
        <v>18400</v>
      </c>
      <c r="K121" s="35">
        <f t="shared" si="3"/>
        <v>3036000</v>
      </c>
      <c r="L121" s="32"/>
      <c r="M121" s="25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8.75" customHeight="1" x14ac:dyDescent="0.25">
      <c r="A122" s="53"/>
      <c r="B122" s="21" t="s">
        <v>668</v>
      </c>
      <c r="C122" s="8" t="s">
        <v>507</v>
      </c>
      <c r="D122" s="8" t="s">
        <v>475</v>
      </c>
      <c r="E122" s="8">
        <v>40</v>
      </c>
      <c r="F122" s="8" t="s">
        <v>485</v>
      </c>
      <c r="G122" s="8">
        <v>116710</v>
      </c>
      <c r="H122" s="8">
        <v>3</v>
      </c>
      <c r="I122" s="8" t="s">
        <v>481</v>
      </c>
      <c r="J122" s="76">
        <v>15000</v>
      </c>
      <c r="K122" s="35">
        <f t="shared" si="3"/>
        <v>2475000</v>
      </c>
      <c r="L122" s="32"/>
      <c r="M122" s="25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8.75" customHeight="1" x14ac:dyDescent="0.25">
      <c r="A123" s="53"/>
      <c r="B123" s="21" t="s">
        <v>669</v>
      </c>
      <c r="C123" s="8" t="s">
        <v>505</v>
      </c>
      <c r="D123" s="8">
        <v>1987</v>
      </c>
      <c r="E123" s="8">
        <v>31</v>
      </c>
      <c r="F123" s="8" t="s">
        <v>483</v>
      </c>
      <c r="G123" s="8">
        <v>68273</v>
      </c>
      <c r="H123" s="8">
        <v>5</v>
      </c>
      <c r="I123" s="8" t="s">
        <v>517</v>
      </c>
      <c r="J123" s="76">
        <v>7400</v>
      </c>
      <c r="K123" s="35">
        <f t="shared" si="3"/>
        <v>1221000</v>
      </c>
      <c r="L123" s="32"/>
      <c r="M123" s="25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8.75" customHeight="1" x14ac:dyDescent="0.25">
      <c r="A124" s="53"/>
      <c r="B124" s="21" t="s">
        <v>670</v>
      </c>
      <c r="C124" s="8" t="s">
        <v>505</v>
      </c>
      <c r="D124" s="8">
        <v>1999</v>
      </c>
      <c r="E124" s="8">
        <v>26</v>
      </c>
      <c r="F124" s="8" t="s">
        <v>483</v>
      </c>
      <c r="G124" s="8">
        <v>79173</v>
      </c>
      <c r="H124" s="8">
        <v>5</v>
      </c>
      <c r="I124" s="8" t="s">
        <v>517</v>
      </c>
      <c r="J124" s="76">
        <v>5600</v>
      </c>
      <c r="K124" s="35">
        <f t="shared" si="3"/>
        <v>924000</v>
      </c>
      <c r="L124" s="32"/>
      <c r="M124" s="25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8.75" customHeight="1" x14ac:dyDescent="0.25">
      <c r="A125" s="53"/>
      <c r="B125" s="21" t="s">
        <v>671</v>
      </c>
      <c r="C125" s="8" t="s">
        <v>505</v>
      </c>
      <c r="D125" s="8">
        <v>2000</v>
      </c>
      <c r="E125" s="8">
        <v>26</v>
      </c>
      <c r="F125" s="8" t="s">
        <v>478</v>
      </c>
      <c r="G125" s="8">
        <v>79174</v>
      </c>
      <c r="H125" s="8">
        <v>5</v>
      </c>
      <c r="I125" s="8" t="s">
        <v>488</v>
      </c>
      <c r="J125" s="76">
        <v>4500</v>
      </c>
      <c r="K125" s="35">
        <f t="shared" si="3"/>
        <v>742500</v>
      </c>
      <c r="L125" s="32"/>
      <c r="M125" s="25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8.75" customHeight="1" x14ac:dyDescent="0.25">
      <c r="A126" s="53"/>
      <c r="B126" s="21" t="s">
        <v>672</v>
      </c>
      <c r="C126" s="8" t="s">
        <v>505</v>
      </c>
      <c r="D126" s="8">
        <v>1988</v>
      </c>
      <c r="E126" s="8">
        <v>31</v>
      </c>
      <c r="F126" s="8" t="s">
        <v>478</v>
      </c>
      <c r="G126" s="8">
        <v>68274</v>
      </c>
      <c r="H126" s="8">
        <v>5</v>
      </c>
      <c r="I126" s="8" t="s">
        <v>490</v>
      </c>
      <c r="J126" s="76">
        <v>6500</v>
      </c>
      <c r="K126" s="35">
        <f t="shared" si="3"/>
        <v>1072500</v>
      </c>
      <c r="L126" s="32"/>
      <c r="M126" s="25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8.75" customHeight="1" x14ac:dyDescent="0.25">
      <c r="A127" s="53"/>
      <c r="B127" s="21" t="s">
        <v>673</v>
      </c>
      <c r="C127" s="8" t="s">
        <v>505</v>
      </c>
      <c r="D127" s="8">
        <v>1990</v>
      </c>
      <c r="E127" s="8">
        <v>26</v>
      </c>
      <c r="F127" s="8" t="s">
        <v>478</v>
      </c>
      <c r="G127" s="8">
        <v>69174</v>
      </c>
      <c r="H127" s="8">
        <v>5</v>
      </c>
      <c r="I127" s="8" t="s">
        <v>488</v>
      </c>
      <c r="J127" s="76">
        <v>5800</v>
      </c>
      <c r="K127" s="35">
        <f t="shared" si="3"/>
        <v>957000</v>
      </c>
      <c r="L127" s="32"/>
      <c r="M127" s="25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8.75" customHeight="1" x14ac:dyDescent="0.25">
      <c r="A128" s="53"/>
      <c r="B128" s="21" t="s">
        <v>674</v>
      </c>
      <c r="C128" s="8" t="s">
        <v>513</v>
      </c>
      <c r="D128" s="8">
        <v>2002</v>
      </c>
      <c r="E128" s="8">
        <v>31</v>
      </c>
      <c r="F128" s="8" t="s">
        <v>485</v>
      </c>
      <c r="G128" s="8">
        <v>77080</v>
      </c>
      <c r="H128" s="8">
        <v>3</v>
      </c>
      <c r="I128" s="8" t="s">
        <v>488</v>
      </c>
      <c r="J128" s="76">
        <v>4900</v>
      </c>
      <c r="K128" s="35">
        <f t="shared" si="3"/>
        <v>808500</v>
      </c>
      <c r="L128" s="32"/>
      <c r="M128" s="25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8.75" customHeight="1" x14ac:dyDescent="0.25">
      <c r="A129" s="53"/>
      <c r="B129" s="21" t="s">
        <v>675</v>
      </c>
      <c r="C129" s="8" t="s">
        <v>505</v>
      </c>
      <c r="D129" s="8" t="s">
        <v>475</v>
      </c>
      <c r="E129" s="8">
        <v>36</v>
      </c>
      <c r="F129" s="8" t="s">
        <v>483</v>
      </c>
      <c r="G129" s="8">
        <v>126203</v>
      </c>
      <c r="H129" s="8">
        <v>3</v>
      </c>
      <c r="I129" s="8" t="s">
        <v>490</v>
      </c>
      <c r="J129" s="76">
        <v>12500</v>
      </c>
      <c r="K129" s="35">
        <f t="shared" si="3"/>
        <v>2062500</v>
      </c>
      <c r="L129" s="32"/>
      <c r="M129" s="25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8.75" customHeight="1" x14ac:dyDescent="0.25">
      <c r="A130" s="53"/>
      <c r="B130" s="21" t="s">
        <v>395</v>
      </c>
      <c r="C130" s="8" t="s">
        <v>525</v>
      </c>
      <c r="D130" s="8" t="s">
        <v>475</v>
      </c>
      <c r="E130" s="8">
        <v>44</v>
      </c>
      <c r="F130" s="8" t="s">
        <v>485</v>
      </c>
      <c r="G130" s="8">
        <v>116660</v>
      </c>
      <c r="H130" s="8">
        <v>3</v>
      </c>
      <c r="I130" s="8" t="s">
        <v>481</v>
      </c>
      <c r="J130" s="76">
        <v>14500</v>
      </c>
      <c r="K130" s="35">
        <f t="shared" si="3"/>
        <v>2392500</v>
      </c>
      <c r="L130" s="32"/>
      <c r="M130" s="25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8.75" customHeight="1" x14ac:dyDescent="0.25">
      <c r="A131" s="53"/>
      <c r="B131" s="21" t="s">
        <v>676</v>
      </c>
      <c r="C131" s="8" t="s">
        <v>526</v>
      </c>
      <c r="D131" s="8" t="s">
        <v>475</v>
      </c>
      <c r="E131" s="8">
        <v>39</v>
      </c>
      <c r="F131" s="8" t="s">
        <v>485</v>
      </c>
      <c r="G131" s="8">
        <v>214270</v>
      </c>
      <c r="H131" s="8">
        <v>3</v>
      </c>
      <c r="I131" s="8" t="s">
        <v>481</v>
      </c>
      <c r="J131" s="76">
        <v>9500</v>
      </c>
      <c r="K131" s="35">
        <f t="shared" ref="K131:K139" si="4">J131*165</f>
        <v>1567500</v>
      </c>
      <c r="L131" s="32"/>
      <c r="M131" s="25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8.75" customHeight="1" x14ac:dyDescent="0.25">
      <c r="A132" s="53"/>
      <c r="B132" s="21" t="s">
        <v>677</v>
      </c>
      <c r="C132" s="8" t="s">
        <v>505</v>
      </c>
      <c r="D132" s="8">
        <v>1991</v>
      </c>
      <c r="E132" s="8">
        <v>26</v>
      </c>
      <c r="F132" s="8" t="s">
        <v>483</v>
      </c>
      <c r="G132" s="8">
        <v>69173</v>
      </c>
      <c r="H132" s="8">
        <v>5</v>
      </c>
      <c r="I132" s="8" t="s">
        <v>517</v>
      </c>
      <c r="J132" s="76">
        <v>5300</v>
      </c>
      <c r="K132" s="35">
        <f t="shared" si="4"/>
        <v>874500</v>
      </c>
      <c r="L132" s="32"/>
      <c r="M132" s="25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8.75" customHeight="1" x14ac:dyDescent="0.25">
      <c r="A133" s="53"/>
      <c r="B133" s="21" t="s">
        <v>678</v>
      </c>
      <c r="C133" s="8" t="s">
        <v>508</v>
      </c>
      <c r="D133" s="8" t="s">
        <v>475</v>
      </c>
      <c r="E133" s="8">
        <v>40</v>
      </c>
      <c r="F133" s="8" t="s">
        <v>520</v>
      </c>
      <c r="G133" s="8">
        <v>116655</v>
      </c>
      <c r="H133" s="8" t="s">
        <v>548</v>
      </c>
      <c r="I133" s="8" t="s">
        <v>481</v>
      </c>
      <c r="J133" s="76">
        <v>32000</v>
      </c>
      <c r="K133" s="35">
        <f t="shared" si="4"/>
        <v>5280000</v>
      </c>
      <c r="L133" s="32"/>
      <c r="M133" s="25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8.75" customHeight="1" x14ac:dyDescent="0.25">
      <c r="A134" s="53"/>
      <c r="B134" s="21" t="s">
        <v>679</v>
      </c>
      <c r="C134" s="8" t="s">
        <v>505</v>
      </c>
      <c r="D134" s="8" t="s">
        <v>475</v>
      </c>
      <c r="E134" s="8">
        <v>41</v>
      </c>
      <c r="F134" s="8" t="s">
        <v>485</v>
      </c>
      <c r="G134" s="8">
        <v>116300</v>
      </c>
      <c r="H134" s="8">
        <v>3</v>
      </c>
      <c r="I134" s="8" t="s">
        <v>481</v>
      </c>
      <c r="J134" s="76">
        <v>10500</v>
      </c>
      <c r="K134" s="35">
        <f t="shared" si="4"/>
        <v>1732500</v>
      </c>
      <c r="L134" s="32"/>
      <c r="M134" s="25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8.75" customHeight="1" x14ac:dyDescent="0.25">
      <c r="A135" s="53"/>
      <c r="B135" s="21" t="s">
        <v>680</v>
      </c>
      <c r="C135" s="8" t="s">
        <v>531</v>
      </c>
      <c r="D135" s="8" t="s">
        <v>475</v>
      </c>
      <c r="E135" s="8">
        <v>40</v>
      </c>
      <c r="F135" s="8" t="s">
        <v>485</v>
      </c>
      <c r="G135" s="8">
        <v>116400</v>
      </c>
      <c r="H135" s="8">
        <v>3</v>
      </c>
      <c r="I135" s="8" t="s">
        <v>492</v>
      </c>
      <c r="J135" s="76">
        <v>10500</v>
      </c>
      <c r="K135" s="35">
        <f t="shared" si="4"/>
        <v>1732500</v>
      </c>
      <c r="L135" s="32"/>
      <c r="M135" s="25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8.75" customHeight="1" x14ac:dyDescent="0.25">
      <c r="A136" s="53"/>
      <c r="B136" s="21" t="s">
        <v>681</v>
      </c>
      <c r="C136" s="8" t="s">
        <v>505</v>
      </c>
      <c r="D136" s="8">
        <v>2005</v>
      </c>
      <c r="E136" s="8">
        <v>36</v>
      </c>
      <c r="F136" s="8" t="s">
        <v>489</v>
      </c>
      <c r="G136" s="8">
        <v>116231</v>
      </c>
      <c r="H136" s="8">
        <v>5</v>
      </c>
      <c r="I136" s="8" t="s">
        <v>481</v>
      </c>
      <c r="J136" s="76">
        <v>12500</v>
      </c>
      <c r="K136" s="35">
        <f t="shared" si="4"/>
        <v>2062500</v>
      </c>
      <c r="L136" s="32"/>
      <c r="M136" s="25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8.75" customHeight="1" x14ac:dyDescent="0.25">
      <c r="A137" s="53"/>
      <c r="B137" s="21" t="s">
        <v>396</v>
      </c>
      <c r="C137" s="8" t="s">
        <v>505</v>
      </c>
      <c r="D137" s="8">
        <v>2008</v>
      </c>
      <c r="E137" s="8">
        <v>36</v>
      </c>
      <c r="F137" s="8" t="s">
        <v>485</v>
      </c>
      <c r="G137" s="8">
        <v>116200</v>
      </c>
      <c r="H137" s="8">
        <v>3</v>
      </c>
      <c r="I137" s="8" t="s">
        <v>527</v>
      </c>
      <c r="J137" s="76">
        <v>8400</v>
      </c>
      <c r="K137" s="35">
        <f t="shared" si="4"/>
        <v>1386000</v>
      </c>
      <c r="L137" s="32"/>
      <c r="M137" s="25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8.75" customHeight="1" x14ac:dyDescent="0.25">
      <c r="A138" s="53"/>
      <c r="B138" s="21" t="s">
        <v>682</v>
      </c>
      <c r="C138" s="8" t="s">
        <v>523</v>
      </c>
      <c r="D138" s="8" t="s">
        <v>475</v>
      </c>
      <c r="E138" s="8">
        <v>40</v>
      </c>
      <c r="F138" s="8" t="s">
        <v>495</v>
      </c>
      <c r="G138" s="8">
        <v>116619</v>
      </c>
      <c r="H138" s="8">
        <v>3</v>
      </c>
      <c r="I138" s="8" t="s">
        <v>492</v>
      </c>
      <c r="J138" s="76">
        <v>42500</v>
      </c>
      <c r="K138" s="35">
        <f t="shared" si="4"/>
        <v>7012500</v>
      </c>
      <c r="L138" s="32"/>
      <c r="M138" s="25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9.5" customHeight="1" x14ac:dyDescent="0.25">
      <c r="A139" s="55"/>
      <c r="B139" s="78" t="s">
        <v>683</v>
      </c>
      <c r="C139" s="41" t="s">
        <v>505</v>
      </c>
      <c r="D139" s="41">
        <v>2004</v>
      </c>
      <c r="E139" s="41">
        <v>36</v>
      </c>
      <c r="F139" s="41" t="s">
        <v>483</v>
      </c>
      <c r="G139" s="41">
        <v>116203</v>
      </c>
      <c r="H139" s="41">
        <v>5</v>
      </c>
      <c r="I139" s="41" t="s">
        <v>488</v>
      </c>
      <c r="J139" s="79">
        <v>9900</v>
      </c>
      <c r="K139" s="43">
        <f t="shared" si="4"/>
        <v>1633500</v>
      </c>
      <c r="L139" s="44"/>
      <c r="M139" s="57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8.75" customHeight="1" x14ac:dyDescent="0.4">
      <c r="A140" s="80"/>
      <c r="B140" s="8"/>
      <c r="C140" s="8"/>
      <c r="D140" s="8"/>
      <c r="E140" s="8"/>
      <c r="F140" s="8"/>
      <c r="G140" s="8" t="s">
        <v>518</v>
      </c>
      <c r="H140" s="8">
        <v>137</v>
      </c>
      <c r="I140" s="8"/>
      <c r="J140" s="34">
        <f>SUM(J3:J139)</f>
        <v>2128000</v>
      </c>
      <c r="K140" s="35">
        <f>SUM(K3:K139)</f>
        <v>351120000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8.75" customHeight="1" x14ac:dyDescent="0.4">
      <c r="A141" s="80"/>
      <c r="B141" s="8"/>
      <c r="C141" s="8"/>
      <c r="D141" s="8"/>
      <c r="E141" s="8"/>
      <c r="F141" s="8"/>
      <c r="G141" s="8"/>
      <c r="H141" s="8"/>
      <c r="I141" s="8"/>
      <c r="J141" s="34"/>
      <c r="K141" s="35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8.75" customHeight="1" x14ac:dyDescent="0.25">
      <c r="A142" s="21"/>
      <c r="B142" s="21"/>
      <c r="C142" s="8"/>
      <c r="D142" s="8"/>
      <c r="E142" s="8"/>
      <c r="F142" s="8"/>
      <c r="G142" s="8"/>
      <c r="H142" s="8"/>
      <c r="I142" s="8"/>
      <c r="J142" s="76"/>
      <c r="K142" s="35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8.75" customHeight="1" x14ac:dyDescent="0.25">
      <c r="A143" s="19" t="s">
        <v>180</v>
      </c>
      <c r="B143" s="19"/>
      <c r="C143" s="8" t="s">
        <v>505</v>
      </c>
      <c r="D143" s="11">
        <v>1997</v>
      </c>
      <c r="E143" s="8">
        <v>36</v>
      </c>
      <c r="F143" s="8" t="s">
        <v>478</v>
      </c>
      <c r="G143" s="6">
        <v>16234</v>
      </c>
      <c r="H143" s="8">
        <v>5</v>
      </c>
      <c r="I143" s="54" t="s">
        <v>481</v>
      </c>
      <c r="J143" s="34">
        <v>7500</v>
      </c>
      <c r="K143" s="35">
        <f t="shared" ref="K143:K174" si="5">J143*170</f>
        <v>1275000</v>
      </c>
      <c r="L143" s="32"/>
      <c r="M143" s="33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8.75" customHeight="1" x14ac:dyDescent="0.25">
      <c r="A144" s="19" t="s">
        <v>181</v>
      </c>
      <c r="B144" s="19"/>
      <c r="C144" s="8" t="s">
        <v>505</v>
      </c>
      <c r="D144" s="8">
        <v>1996</v>
      </c>
      <c r="E144" s="8">
        <v>36</v>
      </c>
      <c r="F144" s="8" t="s">
        <v>478</v>
      </c>
      <c r="G144" s="6">
        <v>16234</v>
      </c>
      <c r="H144" s="8">
        <v>5</v>
      </c>
      <c r="I144" s="54" t="s">
        <v>481</v>
      </c>
      <c r="J144" s="34">
        <v>7500</v>
      </c>
      <c r="K144" s="35">
        <f t="shared" si="5"/>
        <v>1275000</v>
      </c>
      <c r="L144" s="32"/>
      <c r="M144" s="33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8.75" customHeight="1" x14ac:dyDescent="0.25">
      <c r="A145" s="19" t="s">
        <v>183</v>
      </c>
      <c r="B145" s="19"/>
      <c r="C145" s="8" t="s">
        <v>516</v>
      </c>
      <c r="D145" s="6">
        <v>2004</v>
      </c>
      <c r="E145" s="8">
        <v>40</v>
      </c>
      <c r="F145" s="8" t="s">
        <v>506</v>
      </c>
      <c r="G145" s="6">
        <v>116518</v>
      </c>
      <c r="H145" s="8" t="s">
        <v>521</v>
      </c>
      <c r="I145" s="54" t="s">
        <v>517</v>
      </c>
      <c r="J145" s="34">
        <v>38000</v>
      </c>
      <c r="K145" s="35">
        <f t="shared" si="5"/>
        <v>6460000</v>
      </c>
      <c r="L145" s="32"/>
      <c r="M145" s="33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8.75" customHeight="1" x14ac:dyDescent="0.25">
      <c r="A146" s="15" t="s">
        <v>184</v>
      </c>
      <c r="B146" s="15"/>
      <c r="C146" s="8" t="s">
        <v>516</v>
      </c>
      <c r="D146" s="6">
        <v>1996</v>
      </c>
      <c r="E146" s="8">
        <v>40</v>
      </c>
      <c r="F146" s="8" t="s">
        <v>506</v>
      </c>
      <c r="G146" s="6">
        <v>16518</v>
      </c>
      <c r="H146" s="8" t="s">
        <v>521</v>
      </c>
      <c r="I146" s="54" t="s">
        <v>490</v>
      </c>
      <c r="J146" s="34">
        <v>31000</v>
      </c>
      <c r="K146" s="35">
        <f t="shared" si="5"/>
        <v>5270000</v>
      </c>
      <c r="L146" s="32"/>
      <c r="M146" s="33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8.75" customHeight="1" x14ac:dyDescent="0.25">
      <c r="A147" s="15" t="s">
        <v>185</v>
      </c>
      <c r="B147" s="15"/>
      <c r="C147" s="8" t="s">
        <v>524</v>
      </c>
      <c r="D147" s="6">
        <v>2006</v>
      </c>
      <c r="E147" s="8">
        <v>40</v>
      </c>
      <c r="F147" s="8" t="s">
        <v>485</v>
      </c>
      <c r="G147" s="6">
        <v>16570</v>
      </c>
      <c r="H147" s="8">
        <v>3</v>
      </c>
      <c r="I147" s="54" t="s">
        <v>481</v>
      </c>
      <c r="J147" s="34">
        <v>9600</v>
      </c>
      <c r="K147" s="35">
        <f t="shared" si="5"/>
        <v>1632000</v>
      </c>
      <c r="L147" s="32"/>
      <c r="M147" s="33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8.75" customHeight="1" x14ac:dyDescent="0.25">
      <c r="A148" s="15" t="s">
        <v>186</v>
      </c>
      <c r="B148" s="15"/>
      <c r="C148" s="8" t="s">
        <v>523</v>
      </c>
      <c r="D148" s="8" t="s">
        <v>475</v>
      </c>
      <c r="E148" s="8">
        <v>40</v>
      </c>
      <c r="F148" s="8" t="s">
        <v>495</v>
      </c>
      <c r="G148" s="6">
        <v>116619</v>
      </c>
      <c r="H148" s="8">
        <v>3</v>
      </c>
      <c r="I148" s="54" t="s">
        <v>684</v>
      </c>
      <c r="J148" s="34">
        <v>42000</v>
      </c>
      <c r="K148" s="35">
        <f t="shared" si="5"/>
        <v>7140000</v>
      </c>
      <c r="L148" s="32"/>
      <c r="M148" s="33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8.75" customHeight="1" x14ac:dyDescent="0.25">
      <c r="A149" s="19" t="s">
        <v>187</v>
      </c>
      <c r="B149" s="19"/>
      <c r="C149" s="8" t="s">
        <v>505</v>
      </c>
      <c r="D149" s="6">
        <v>2006</v>
      </c>
      <c r="E149" s="8">
        <v>36</v>
      </c>
      <c r="F149" s="8" t="s">
        <v>478</v>
      </c>
      <c r="G149" s="6">
        <v>116234</v>
      </c>
      <c r="H149" s="8">
        <v>5</v>
      </c>
      <c r="I149" s="54" t="s">
        <v>685</v>
      </c>
      <c r="J149" s="34">
        <v>9800</v>
      </c>
      <c r="K149" s="35">
        <f t="shared" si="5"/>
        <v>1666000</v>
      </c>
      <c r="L149" s="32"/>
      <c r="M149" s="33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8.75" customHeight="1" x14ac:dyDescent="0.25">
      <c r="A150" s="19" t="s">
        <v>188</v>
      </c>
      <c r="B150" s="19"/>
      <c r="C150" s="8" t="s">
        <v>505</v>
      </c>
      <c r="D150" s="8">
        <v>1995</v>
      </c>
      <c r="E150" s="8">
        <v>36</v>
      </c>
      <c r="F150" s="8" t="s">
        <v>478</v>
      </c>
      <c r="G150" s="6">
        <v>16234</v>
      </c>
      <c r="H150" s="8">
        <v>5</v>
      </c>
      <c r="I150" s="54" t="s">
        <v>488</v>
      </c>
      <c r="J150" s="34">
        <v>7500</v>
      </c>
      <c r="K150" s="35">
        <f t="shared" si="5"/>
        <v>1275000</v>
      </c>
      <c r="L150" s="32"/>
      <c r="M150" s="33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8.75" customHeight="1" x14ac:dyDescent="0.25">
      <c r="A151" s="19" t="s">
        <v>189</v>
      </c>
      <c r="B151" s="19"/>
      <c r="C151" s="8" t="s">
        <v>505</v>
      </c>
      <c r="D151" s="6">
        <v>1990</v>
      </c>
      <c r="E151" s="8">
        <v>36</v>
      </c>
      <c r="F151" s="8" t="s">
        <v>478</v>
      </c>
      <c r="G151" s="6">
        <v>16234</v>
      </c>
      <c r="H151" s="8">
        <v>5</v>
      </c>
      <c r="I151" s="54" t="s">
        <v>488</v>
      </c>
      <c r="J151" s="34">
        <v>7400</v>
      </c>
      <c r="K151" s="35">
        <f t="shared" si="5"/>
        <v>1258000</v>
      </c>
      <c r="L151" s="32"/>
      <c r="M151" s="33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8.75" customHeight="1" x14ac:dyDescent="0.25">
      <c r="A152" s="19" t="s">
        <v>190</v>
      </c>
      <c r="B152" s="19"/>
      <c r="C152" s="8" t="s">
        <v>508</v>
      </c>
      <c r="D152" s="6">
        <v>2005</v>
      </c>
      <c r="E152" s="8">
        <v>35</v>
      </c>
      <c r="F152" s="8" t="s">
        <v>509</v>
      </c>
      <c r="G152" s="6">
        <v>168622</v>
      </c>
      <c r="H152" s="8">
        <v>3</v>
      </c>
      <c r="I152" s="54" t="s">
        <v>488</v>
      </c>
      <c r="J152" s="34">
        <v>9000</v>
      </c>
      <c r="K152" s="35">
        <f t="shared" si="5"/>
        <v>1530000</v>
      </c>
      <c r="L152" s="32"/>
      <c r="M152" s="33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8.75" customHeight="1" x14ac:dyDescent="0.25">
      <c r="A153" s="19" t="s">
        <v>191</v>
      </c>
      <c r="B153" s="19"/>
      <c r="C153" s="8" t="s">
        <v>505</v>
      </c>
      <c r="D153" s="8">
        <v>2010</v>
      </c>
      <c r="E153" s="8">
        <v>36</v>
      </c>
      <c r="F153" s="8" t="s">
        <v>485</v>
      </c>
      <c r="G153" s="6">
        <v>116200</v>
      </c>
      <c r="H153" s="8">
        <v>5</v>
      </c>
      <c r="I153" s="54" t="s">
        <v>685</v>
      </c>
      <c r="J153" s="34">
        <v>8200</v>
      </c>
      <c r="K153" s="35">
        <f t="shared" si="5"/>
        <v>1394000</v>
      </c>
      <c r="L153" s="32"/>
      <c r="M153" s="33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8.75" customHeight="1" x14ac:dyDescent="0.25">
      <c r="A154" s="19" t="s">
        <v>192</v>
      </c>
      <c r="B154" s="19"/>
      <c r="C154" s="8" t="s">
        <v>505</v>
      </c>
      <c r="D154" s="6">
        <v>2007</v>
      </c>
      <c r="E154" s="8">
        <v>36</v>
      </c>
      <c r="F154" s="8" t="s">
        <v>485</v>
      </c>
      <c r="G154" s="6">
        <v>116200</v>
      </c>
      <c r="H154" s="8">
        <v>3</v>
      </c>
      <c r="I154" s="8" t="s">
        <v>490</v>
      </c>
      <c r="J154" s="34">
        <v>8000</v>
      </c>
      <c r="K154" s="35">
        <f t="shared" si="5"/>
        <v>1360000</v>
      </c>
      <c r="L154" s="32"/>
      <c r="M154" s="33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8.75" customHeight="1" x14ac:dyDescent="0.25">
      <c r="A155" s="19" t="s">
        <v>193</v>
      </c>
      <c r="B155" s="19"/>
      <c r="C155" s="8" t="s">
        <v>526</v>
      </c>
      <c r="D155" s="8" t="s">
        <v>475</v>
      </c>
      <c r="E155" s="8">
        <v>40</v>
      </c>
      <c r="F155" s="8" t="s">
        <v>485</v>
      </c>
      <c r="G155" s="6">
        <v>16570</v>
      </c>
      <c r="H155" s="8">
        <v>3</v>
      </c>
      <c r="I155" s="54" t="s">
        <v>685</v>
      </c>
      <c r="J155" s="34">
        <v>9400</v>
      </c>
      <c r="K155" s="35">
        <f t="shared" si="5"/>
        <v>1598000</v>
      </c>
      <c r="L155" s="32"/>
      <c r="M155" s="33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8.75" customHeight="1" x14ac:dyDescent="0.25">
      <c r="A156" s="19" t="s">
        <v>194</v>
      </c>
      <c r="B156" s="19"/>
      <c r="C156" s="8" t="s">
        <v>505</v>
      </c>
      <c r="D156" s="6">
        <v>1993</v>
      </c>
      <c r="E156" s="8">
        <v>36</v>
      </c>
      <c r="F156" s="8" t="s">
        <v>478</v>
      </c>
      <c r="G156" s="6">
        <v>16264</v>
      </c>
      <c r="H156" s="8">
        <v>5</v>
      </c>
      <c r="I156" s="54" t="s">
        <v>488</v>
      </c>
      <c r="J156" s="34">
        <v>7600</v>
      </c>
      <c r="K156" s="35">
        <f t="shared" si="5"/>
        <v>1292000</v>
      </c>
      <c r="L156" s="32"/>
      <c r="M156" s="33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8.75" customHeight="1" x14ac:dyDescent="0.25">
      <c r="A157" s="19" t="s">
        <v>198</v>
      </c>
      <c r="B157" s="19"/>
      <c r="C157" s="8" t="s">
        <v>505</v>
      </c>
      <c r="D157" s="8" t="s">
        <v>475</v>
      </c>
      <c r="E157" s="8">
        <v>26</v>
      </c>
      <c r="F157" s="8" t="s">
        <v>506</v>
      </c>
      <c r="G157" s="6">
        <v>69158</v>
      </c>
      <c r="H157" s="8">
        <v>3</v>
      </c>
      <c r="I157" s="54" t="s">
        <v>517</v>
      </c>
      <c r="J157" s="34">
        <v>16500</v>
      </c>
      <c r="K157" s="35">
        <f t="shared" si="5"/>
        <v>2805000</v>
      </c>
      <c r="L157" s="32"/>
      <c r="M157" s="33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8.75" customHeight="1" x14ac:dyDescent="0.25">
      <c r="A158" s="19" t="s">
        <v>201</v>
      </c>
      <c r="B158" s="19"/>
      <c r="C158" s="8" t="s">
        <v>505</v>
      </c>
      <c r="D158" s="8">
        <v>2007</v>
      </c>
      <c r="E158" s="8">
        <v>36</v>
      </c>
      <c r="F158" s="8" t="s">
        <v>485</v>
      </c>
      <c r="G158" s="6">
        <v>116200</v>
      </c>
      <c r="H158" s="8">
        <v>3</v>
      </c>
      <c r="I158" s="54" t="s">
        <v>481</v>
      </c>
      <c r="J158" s="34">
        <v>8000</v>
      </c>
      <c r="K158" s="35">
        <f t="shared" si="5"/>
        <v>1360000</v>
      </c>
      <c r="L158" s="32"/>
      <c r="M158" s="33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8.75" customHeight="1" x14ac:dyDescent="0.25">
      <c r="A159" s="19" t="s">
        <v>202</v>
      </c>
      <c r="B159" s="19"/>
      <c r="C159" s="8" t="s">
        <v>519</v>
      </c>
      <c r="D159" s="8" t="s">
        <v>475</v>
      </c>
      <c r="E159" s="8">
        <v>42</v>
      </c>
      <c r="F159" s="8" t="s">
        <v>478</v>
      </c>
      <c r="G159" s="6">
        <v>326934</v>
      </c>
      <c r="H159" s="8">
        <v>3</v>
      </c>
      <c r="I159" s="54" t="s">
        <v>481</v>
      </c>
      <c r="J159" s="34">
        <v>24900</v>
      </c>
      <c r="K159" s="35">
        <f t="shared" si="5"/>
        <v>4233000</v>
      </c>
      <c r="L159" s="32"/>
      <c r="M159" s="33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8.75" customHeight="1" x14ac:dyDescent="0.25">
      <c r="A160" s="19" t="s">
        <v>203</v>
      </c>
      <c r="B160" s="19"/>
      <c r="C160" s="8" t="s">
        <v>505</v>
      </c>
      <c r="D160" s="6">
        <v>1998</v>
      </c>
      <c r="E160" s="8">
        <v>26</v>
      </c>
      <c r="F160" s="8" t="s">
        <v>478</v>
      </c>
      <c r="G160" s="6">
        <v>69174</v>
      </c>
      <c r="H160" s="8">
        <v>3</v>
      </c>
      <c r="I160" s="54" t="s">
        <v>491</v>
      </c>
      <c r="J160" s="34">
        <v>5000</v>
      </c>
      <c r="K160" s="35">
        <f t="shared" si="5"/>
        <v>850000</v>
      </c>
      <c r="L160" s="32"/>
      <c r="M160" s="33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8.75" customHeight="1" x14ac:dyDescent="0.25">
      <c r="A161" s="19" t="s">
        <v>204</v>
      </c>
      <c r="B161" s="19"/>
      <c r="C161" s="8" t="s">
        <v>511</v>
      </c>
      <c r="D161" s="8" t="s">
        <v>475</v>
      </c>
      <c r="E161" s="8">
        <v>36</v>
      </c>
      <c r="F161" s="8" t="s">
        <v>506</v>
      </c>
      <c r="G161" s="6">
        <v>118138</v>
      </c>
      <c r="H161" s="8" t="s">
        <v>521</v>
      </c>
      <c r="I161" s="54" t="s">
        <v>686</v>
      </c>
      <c r="J161" s="34">
        <v>28000</v>
      </c>
      <c r="K161" s="35">
        <f t="shared" si="5"/>
        <v>4760000</v>
      </c>
      <c r="L161" s="32"/>
      <c r="M161" s="33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8.75" customHeight="1" x14ac:dyDescent="0.25">
      <c r="A162" s="19" t="s">
        <v>205</v>
      </c>
      <c r="B162" s="19"/>
      <c r="C162" s="8" t="s">
        <v>507</v>
      </c>
      <c r="D162" s="8" t="s">
        <v>475</v>
      </c>
      <c r="E162" s="8">
        <v>40</v>
      </c>
      <c r="F162" s="8" t="s">
        <v>483</v>
      </c>
      <c r="G162" s="6">
        <v>16713</v>
      </c>
      <c r="H162" s="8">
        <v>3</v>
      </c>
      <c r="I162" s="54" t="s">
        <v>481</v>
      </c>
      <c r="J162" s="34">
        <v>14500</v>
      </c>
      <c r="K162" s="35">
        <f t="shared" si="5"/>
        <v>2465000</v>
      </c>
      <c r="L162" s="32"/>
      <c r="M162" s="33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8.75" customHeight="1" x14ac:dyDescent="0.25">
      <c r="A163" s="19" t="s">
        <v>206</v>
      </c>
      <c r="B163" s="19"/>
      <c r="C163" s="8" t="s">
        <v>507</v>
      </c>
      <c r="D163" s="11">
        <v>2006</v>
      </c>
      <c r="E163" s="8">
        <v>40</v>
      </c>
      <c r="F163" s="8" t="s">
        <v>485</v>
      </c>
      <c r="G163" s="11">
        <v>16710</v>
      </c>
      <c r="H163" s="8">
        <v>3</v>
      </c>
      <c r="I163" s="54" t="s">
        <v>481</v>
      </c>
      <c r="J163" s="34">
        <v>14300</v>
      </c>
      <c r="K163" s="35">
        <f t="shared" si="5"/>
        <v>2431000</v>
      </c>
      <c r="L163" s="32"/>
      <c r="M163" s="33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8.75" customHeight="1" x14ac:dyDescent="0.25">
      <c r="A164" s="19" t="s">
        <v>207</v>
      </c>
      <c r="B164" s="19"/>
      <c r="C164" s="8" t="s">
        <v>516</v>
      </c>
      <c r="D164" s="11">
        <v>1998</v>
      </c>
      <c r="E164" s="8">
        <v>40</v>
      </c>
      <c r="F164" s="8" t="s">
        <v>485</v>
      </c>
      <c r="G164" s="6">
        <v>16520</v>
      </c>
      <c r="H164" s="8">
        <v>3</v>
      </c>
      <c r="I164" s="54" t="s">
        <v>481</v>
      </c>
      <c r="J164" s="34">
        <v>33000</v>
      </c>
      <c r="K164" s="35">
        <f t="shared" si="5"/>
        <v>5610000</v>
      </c>
      <c r="L164" s="32"/>
      <c r="M164" s="33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8.75" customHeight="1" x14ac:dyDescent="0.25">
      <c r="A165" s="19" t="s">
        <v>208</v>
      </c>
      <c r="B165" s="19"/>
      <c r="C165" s="8" t="s">
        <v>508</v>
      </c>
      <c r="D165" s="8" t="s">
        <v>475</v>
      </c>
      <c r="E165" s="8">
        <v>40</v>
      </c>
      <c r="F165" s="8" t="s">
        <v>520</v>
      </c>
      <c r="G165" s="6">
        <v>116655</v>
      </c>
      <c r="H165" s="8" t="s">
        <v>548</v>
      </c>
      <c r="I165" s="54" t="s">
        <v>687</v>
      </c>
      <c r="J165" s="34">
        <v>55000</v>
      </c>
      <c r="K165" s="35">
        <f t="shared" si="5"/>
        <v>9350000</v>
      </c>
      <c r="L165" s="32"/>
      <c r="M165" s="33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8.75" customHeight="1" x14ac:dyDescent="0.25">
      <c r="A166" s="21" t="s">
        <v>209</v>
      </c>
      <c r="B166" s="21"/>
      <c r="C166" s="8" t="s">
        <v>505</v>
      </c>
      <c r="D166" s="8">
        <v>2008</v>
      </c>
      <c r="E166" s="8">
        <v>36</v>
      </c>
      <c r="F166" s="8" t="s">
        <v>483</v>
      </c>
      <c r="G166" s="11">
        <v>116243</v>
      </c>
      <c r="H166" s="8">
        <v>3</v>
      </c>
      <c r="I166" s="54" t="s">
        <v>542</v>
      </c>
      <c r="J166" s="34">
        <v>17500</v>
      </c>
      <c r="K166" s="35">
        <f t="shared" si="5"/>
        <v>2975000</v>
      </c>
      <c r="L166" s="32"/>
      <c r="M166" s="33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8.75" customHeight="1" x14ac:dyDescent="0.25">
      <c r="A167" s="19" t="s">
        <v>210</v>
      </c>
      <c r="B167" s="19"/>
      <c r="C167" s="8" t="s">
        <v>505</v>
      </c>
      <c r="D167" s="8" t="s">
        <v>475</v>
      </c>
      <c r="E167" s="8">
        <v>36</v>
      </c>
      <c r="F167" s="8" t="s">
        <v>483</v>
      </c>
      <c r="G167" s="6">
        <v>16263</v>
      </c>
      <c r="H167" s="8">
        <v>3</v>
      </c>
      <c r="I167" s="54" t="s">
        <v>688</v>
      </c>
      <c r="J167" s="34">
        <v>8500</v>
      </c>
      <c r="K167" s="35">
        <f t="shared" si="5"/>
        <v>1445000</v>
      </c>
      <c r="L167" s="32"/>
      <c r="M167" s="33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8.75" customHeight="1" x14ac:dyDescent="0.25">
      <c r="A168" s="15" t="s">
        <v>211</v>
      </c>
      <c r="B168" s="15"/>
      <c r="C168" s="8" t="s">
        <v>505</v>
      </c>
      <c r="D168" s="11">
        <v>1996</v>
      </c>
      <c r="E168" s="8">
        <v>36</v>
      </c>
      <c r="F168" s="8" t="s">
        <v>478</v>
      </c>
      <c r="G168" s="6">
        <v>16264</v>
      </c>
      <c r="H168" s="8">
        <v>3</v>
      </c>
      <c r="I168" s="54" t="s">
        <v>685</v>
      </c>
      <c r="J168" s="34">
        <v>7900</v>
      </c>
      <c r="K168" s="35">
        <f t="shared" si="5"/>
        <v>1343000</v>
      </c>
      <c r="L168" s="32"/>
      <c r="M168" s="33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8.75" customHeight="1" x14ac:dyDescent="0.25">
      <c r="A169" s="19" t="s">
        <v>212</v>
      </c>
      <c r="B169" s="19"/>
      <c r="C169" s="8" t="s">
        <v>523</v>
      </c>
      <c r="D169" s="11">
        <v>1982</v>
      </c>
      <c r="E169" s="8">
        <v>40</v>
      </c>
      <c r="F169" s="8" t="s">
        <v>485</v>
      </c>
      <c r="G169" s="11">
        <v>16800</v>
      </c>
      <c r="H169" s="8">
        <v>3</v>
      </c>
      <c r="I169" s="54" t="s">
        <v>481</v>
      </c>
      <c r="J169" s="34">
        <v>12500</v>
      </c>
      <c r="K169" s="35">
        <f t="shared" si="5"/>
        <v>2125000</v>
      </c>
      <c r="L169" s="32"/>
      <c r="M169" s="33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8.75" customHeight="1" x14ac:dyDescent="0.25">
      <c r="A170" s="19" t="s">
        <v>213</v>
      </c>
      <c r="B170" s="19"/>
      <c r="C170" s="8" t="s">
        <v>510</v>
      </c>
      <c r="D170" s="8" t="s">
        <v>475</v>
      </c>
      <c r="E170" s="8">
        <v>43</v>
      </c>
      <c r="F170" s="8" t="s">
        <v>483</v>
      </c>
      <c r="G170" s="6">
        <v>126603</v>
      </c>
      <c r="H170" s="8">
        <v>3</v>
      </c>
      <c r="I170" s="54" t="s">
        <v>481</v>
      </c>
      <c r="J170" s="34">
        <v>17200</v>
      </c>
      <c r="K170" s="35">
        <f t="shared" si="5"/>
        <v>2924000</v>
      </c>
      <c r="L170" s="32"/>
      <c r="M170" s="33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8.75" customHeight="1" x14ac:dyDescent="0.25">
      <c r="A171" s="19" t="s">
        <v>215</v>
      </c>
      <c r="B171" s="19"/>
      <c r="C171" s="8" t="s">
        <v>523</v>
      </c>
      <c r="D171" s="8" t="s">
        <v>475</v>
      </c>
      <c r="E171" s="8">
        <v>40</v>
      </c>
      <c r="F171" s="8" t="s">
        <v>506</v>
      </c>
      <c r="G171" s="6">
        <v>116618</v>
      </c>
      <c r="H171" s="8">
        <v>3</v>
      </c>
      <c r="I171" s="54" t="s">
        <v>492</v>
      </c>
      <c r="J171" s="34">
        <v>39500</v>
      </c>
      <c r="K171" s="35">
        <f t="shared" si="5"/>
        <v>6715000</v>
      </c>
      <c r="L171" s="32"/>
      <c r="M171" s="33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8.75" customHeight="1" x14ac:dyDescent="0.25">
      <c r="A172" s="15" t="s">
        <v>227</v>
      </c>
      <c r="B172" s="15"/>
      <c r="C172" s="8" t="s">
        <v>505</v>
      </c>
      <c r="D172" s="8" t="s">
        <v>475</v>
      </c>
      <c r="E172" s="8">
        <v>36</v>
      </c>
      <c r="F172" s="8" t="s">
        <v>485</v>
      </c>
      <c r="G172" s="6">
        <v>116200</v>
      </c>
      <c r="H172" s="8">
        <v>3</v>
      </c>
      <c r="I172" s="54" t="s">
        <v>488</v>
      </c>
      <c r="J172" s="34">
        <v>8500</v>
      </c>
      <c r="K172" s="35">
        <f t="shared" si="5"/>
        <v>1445000</v>
      </c>
      <c r="L172" s="32"/>
      <c r="M172" s="33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8.75" customHeight="1" x14ac:dyDescent="0.25">
      <c r="A173" s="19" t="s">
        <v>228</v>
      </c>
      <c r="B173" s="19"/>
      <c r="C173" s="8" t="s">
        <v>516</v>
      </c>
      <c r="D173" s="6">
        <v>2007</v>
      </c>
      <c r="E173" s="8">
        <v>40</v>
      </c>
      <c r="F173" s="8" t="s">
        <v>495</v>
      </c>
      <c r="G173" s="6">
        <v>116509</v>
      </c>
      <c r="H173" s="8">
        <v>3</v>
      </c>
      <c r="I173" s="54" t="s">
        <v>527</v>
      </c>
      <c r="J173" s="34">
        <v>42000</v>
      </c>
      <c r="K173" s="35">
        <f t="shared" si="5"/>
        <v>7140000</v>
      </c>
      <c r="L173" s="32"/>
      <c r="M173" s="33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8.75" customHeight="1" x14ac:dyDescent="0.25">
      <c r="A174" s="19" t="s">
        <v>229</v>
      </c>
      <c r="B174" s="19"/>
      <c r="C174" s="8" t="s">
        <v>516</v>
      </c>
      <c r="D174" s="8" t="s">
        <v>475</v>
      </c>
      <c r="E174" s="8">
        <v>40</v>
      </c>
      <c r="F174" s="8" t="s">
        <v>495</v>
      </c>
      <c r="G174" s="6">
        <v>116509</v>
      </c>
      <c r="H174" s="8">
        <v>3</v>
      </c>
      <c r="I174" s="54" t="s">
        <v>527</v>
      </c>
      <c r="J174" s="34">
        <v>42000</v>
      </c>
      <c r="K174" s="35">
        <f t="shared" si="5"/>
        <v>7140000</v>
      </c>
      <c r="L174" s="32"/>
      <c r="M174" s="33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8.75" customHeight="1" x14ac:dyDescent="0.25">
      <c r="A175" s="19" t="s">
        <v>230</v>
      </c>
      <c r="B175" s="19"/>
      <c r="C175" s="8" t="s">
        <v>511</v>
      </c>
      <c r="D175" s="8" t="s">
        <v>475</v>
      </c>
      <c r="E175" s="8">
        <v>34</v>
      </c>
      <c r="F175" s="8" t="s">
        <v>483</v>
      </c>
      <c r="G175" s="6">
        <v>15223</v>
      </c>
      <c r="H175" s="8">
        <v>3</v>
      </c>
      <c r="I175" s="54" t="s">
        <v>490</v>
      </c>
      <c r="J175" s="34">
        <v>6200</v>
      </c>
      <c r="K175" s="35">
        <f t="shared" ref="K175:K199" si="6">J175*170</f>
        <v>1054000</v>
      </c>
      <c r="L175" s="32"/>
      <c r="M175" s="33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8.75" customHeight="1" x14ac:dyDescent="0.25">
      <c r="A176" s="15" t="s">
        <v>231</v>
      </c>
      <c r="B176" s="15"/>
      <c r="C176" s="8" t="s">
        <v>511</v>
      </c>
      <c r="D176" s="6">
        <v>2005</v>
      </c>
      <c r="E176" s="8">
        <v>36</v>
      </c>
      <c r="F176" s="8" t="s">
        <v>489</v>
      </c>
      <c r="G176" s="6">
        <v>116201</v>
      </c>
      <c r="H176" s="8">
        <v>3</v>
      </c>
      <c r="I176" s="54" t="s">
        <v>488</v>
      </c>
      <c r="J176" s="34">
        <v>1000</v>
      </c>
      <c r="K176" s="35">
        <f t="shared" si="6"/>
        <v>170000</v>
      </c>
      <c r="L176" s="32"/>
      <c r="M176" s="33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8.75" customHeight="1" x14ac:dyDescent="0.25">
      <c r="A177" s="15" t="s">
        <v>232</v>
      </c>
      <c r="B177" s="15"/>
      <c r="C177" s="8" t="s">
        <v>511</v>
      </c>
      <c r="D177" s="6">
        <v>2007</v>
      </c>
      <c r="E177" s="8">
        <v>36</v>
      </c>
      <c r="F177" s="8" t="s">
        <v>478</v>
      </c>
      <c r="G177" s="6">
        <v>116234</v>
      </c>
      <c r="H177" s="8">
        <v>3</v>
      </c>
      <c r="I177" s="54" t="s">
        <v>481</v>
      </c>
      <c r="J177" s="34">
        <v>9600</v>
      </c>
      <c r="K177" s="35">
        <f t="shared" si="6"/>
        <v>1632000</v>
      </c>
      <c r="L177" s="32"/>
      <c r="M177" s="33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8.75" customHeight="1" x14ac:dyDescent="0.25">
      <c r="A178" s="19" t="s">
        <v>233</v>
      </c>
      <c r="B178" s="19"/>
      <c r="C178" s="8" t="s">
        <v>505</v>
      </c>
      <c r="D178" s="8" t="s">
        <v>475</v>
      </c>
      <c r="E178" s="8">
        <v>36</v>
      </c>
      <c r="F178" s="8" t="s">
        <v>478</v>
      </c>
      <c r="G178" s="6">
        <v>116234</v>
      </c>
      <c r="H178" s="8">
        <v>3</v>
      </c>
      <c r="I178" s="54" t="s">
        <v>481</v>
      </c>
      <c r="J178" s="34">
        <v>9600</v>
      </c>
      <c r="K178" s="35">
        <f t="shared" si="6"/>
        <v>1632000</v>
      </c>
      <c r="L178" s="32"/>
      <c r="M178" s="33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8.75" customHeight="1" x14ac:dyDescent="0.25">
      <c r="A179" s="19" t="s">
        <v>234</v>
      </c>
      <c r="B179" s="19"/>
      <c r="C179" s="8" t="s">
        <v>519</v>
      </c>
      <c r="D179" s="8" t="s">
        <v>475</v>
      </c>
      <c r="E179" s="8">
        <v>42</v>
      </c>
      <c r="F179" s="8" t="s">
        <v>483</v>
      </c>
      <c r="G179" s="11">
        <v>326933</v>
      </c>
      <c r="H179" s="8">
        <v>3</v>
      </c>
      <c r="I179" s="54" t="s">
        <v>481</v>
      </c>
      <c r="J179" s="34">
        <v>21500</v>
      </c>
      <c r="K179" s="35">
        <f t="shared" si="6"/>
        <v>3655000</v>
      </c>
      <c r="L179" s="32"/>
      <c r="M179" s="33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8.75" customHeight="1" x14ac:dyDescent="0.25">
      <c r="A180" s="19" t="s">
        <v>235</v>
      </c>
      <c r="B180" s="19"/>
      <c r="C180" s="8" t="s">
        <v>505</v>
      </c>
      <c r="D180" s="8">
        <v>2004</v>
      </c>
      <c r="E180" s="8">
        <v>36</v>
      </c>
      <c r="F180" s="8" t="s">
        <v>478</v>
      </c>
      <c r="G180" s="6">
        <v>116264</v>
      </c>
      <c r="H180" s="8">
        <v>3</v>
      </c>
      <c r="I180" s="54" t="s">
        <v>481</v>
      </c>
      <c r="J180" s="34">
        <v>9000</v>
      </c>
      <c r="K180" s="35">
        <f t="shared" si="6"/>
        <v>1530000</v>
      </c>
      <c r="L180" s="32"/>
      <c r="M180" s="33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8.75" customHeight="1" x14ac:dyDescent="0.25">
      <c r="A181" s="19" t="s">
        <v>236</v>
      </c>
      <c r="B181" s="19"/>
      <c r="C181" s="8" t="s">
        <v>511</v>
      </c>
      <c r="D181" s="8" t="s">
        <v>475</v>
      </c>
      <c r="E181" s="8">
        <v>36</v>
      </c>
      <c r="F181" s="8" t="s">
        <v>506</v>
      </c>
      <c r="G181" s="6">
        <v>18948</v>
      </c>
      <c r="H181" s="8">
        <v>3</v>
      </c>
      <c r="I181" s="54" t="s">
        <v>687</v>
      </c>
      <c r="J181" s="34">
        <v>59000</v>
      </c>
      <c r="K181" s="35">
        <f t="shared" si="6"/>
        <v>10030000</v>
      </c>
      <c r="L181" s="32"/>
      <c r="M181" s="33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8.75" customHeight="1" x14ac:dyDescent="0.25">
      <c r="A182" s="15" t="s">
        <v>238</v>
      </c>
      <c r="B182" s="15"/>
      <c r="C182" s="8" t="s">
        <v>505</v>
      </c>
      <c r="D182" s="6">
        <v>2006</v>
      </c>
      <c r="E182" s="8">
        <v>31</v>
      </c>
      <c r="F182" s="8" t="s">
        <v>495</v>
      </c>
      <c r="G182" s="6">
        <v>178279</v>
      </c>
      <c r="H182" s="8">
        <v>3</v>
      </c>
      <c r="I182" s="54" t="s">
        <v>689</v>
      </c>
      <c r="J182" s="34">
        <v>17100</v>
      </c>
      <c r="K182" s="35">
        <f t="shared" si="6"/>
        <v>2907000</v>
      </c>
      <c r="L182" s="32"/>
      <c r="M182" s="33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8.75" customHeight="1" x14ac:dyDescent="0.25">
      <c r="A183" s="15" t="s">
        <v>239</v>
      </c>
      <c r="B183" s="15"/>
      <c r="C183" s="8" t="s">
        <v>505</v>
      </c>
      <c r="D183" s="6">
        <v>2005</v>
      </c>
      <c r="E183" s="8">
        <v>26</v>
      </c>
      <c r="F183" s="8" t="s">
        <v>489</v>
      </c>
      <c r="G183" s="6">
        <v>179161</v>
      </c>
      <c r="H183" s="8">
        <v>3</v>
      </c>
      <c r="I183" s="54" t="s">
        <v>488</v>
      </c>
      <c r="J183" s="34">
        <v>6800</v>
      </c>
      <c r="K183" s="35">
        <f t="shared" si="6"/>
        <v>1156000</v>
      </c>
      <c r="L183" s="32"/>
      <c r="M183" s="33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8.75" customHeight="1" x14ac:dyDescent="0.25">
      <c r="A184" s="15" t="s">
        <v>240</v>
      </c>
      <c r="B184" s="15"/>
      <c r="C184" s="8" t="s">
        <v>511</v>
      </c>
      <c r="D184" s="6">
        <v>1984</v>
      </c>
      <c r="E184" s="8">
        <v>36</v>
      </c>
      <c r="F184" s="8" t="s">
        <v>506</v>
      </c>
      <c r="G184" s="6">
        <v>18038</v>
      </c>
      <c r="H184" s="8">
        <v>3</v>
      </c>
      <c r="I184" s="54" t="s">
        <v>689</v>
      </c>
      <c r="J184" s="34">
        <v>21000</v>
      </c>
      <c r="K184" s="35">
        <f t="shared" si="6"/>
        <v>3570000</v>
      </c>
      <c r="L184" s="32"/>
      <c r="M184" s="33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8.75" customHeight="1" x14ac:dyDescent="0.25">
      <c r="A185" s="15" t="s">
        <v>242</v>
      </c>
      <c r="B185" s="15"/>
      <c r="C185" s="8" t="s">
        <v>505</v>
      </c>
      <c r="D185" s="6">
        <v>2010</v>
      </c>
      <c r="E185" s="8">
        <v>31</v>
      </c>
      <c r="F185" s="8" t="s">
        <v>478</v>
      </c>
      <c r="G185" s="6">
        <v>178384</v>
      </c>
      <c r="H185" s="8">
        <v>3</v>
      </c>
      <c r="I185" s="54" t="s">
        <v>491</v>
      </c>
      <c r="J185" s="34">
        <v>14000</v>
      </c>
      <c r="K185" s="35">
        <f t="shared" si="6"/>
        <v>2380000</v>
      </c>
      <c r="L185" s="32"/>
      <c r="M185" s="33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8.75" customHeight="1" x14ac:dyDescent="0.25">
      <c r="A186" s="19" t="s">
        <v>283</v>
      </c>
      <c r="B186" s="19"/>
      <c r="C186" s="8" t="s">
        <v>505</v>
      </c>
      <c r="D186" s="8" t="s">
        <v>475</v>
      </c>
      <c r="E186" s="8">
        <v>36</v>
      </c>
      <c r="F186" s="8" t="s">
        <v>483</v>
      </c>
      <c r="G186" s="6">
        <v>126283</v>
      </c>
      <c r="H186" s="8">
        <v>5</v>
      </c>
      <c r="I186" s="54" t="s">
        <v>488</v>
      </c>
      <c r="J186" s="34">
        <v>22000</v>
      </c>
      <c r="K186" s="35">
        <f t="shared" si="6"/>
        <v>3740000</v>
      </c>
      <c r="L186" s="32"/>
      <c r="M186" s="33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8.75" customHeight="1" x14ac:dyDescent="0.25">
      <c r="A187" s="15" t="s">
        <v>285</v>
      </c>
      <c r="B187" s="15"/>
      <c r="C187" s="8" t="s">
        <v>516</v>
      </c>
      <c r="D187" s="6">
        <v>2001</v>
      </c>
      <c r="E187" s="8">
        <v>40</v>
      </c>
      <c r="F187" s="8" t="s">
        <v>483</v>
      </c>
      <c r="G187" s="6">
        <v>116523</v>
      </c>
      <c r="H187" s="8">
        <v>3</v>
      </c>
      <c r="I187" s="54" t="s">
        <v>481</v>
      </c>
      <c r="J187" s="34">
        <v>25000</v>
      </c>
      <c r="K187" s="35">
        <f t="shared" si="6"/>
        <v>4250000</v>
      </c>
      <c r="L187" s="32"/>
      <c r="M187" s="33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8.75" customHeight="1" x14ac:dyDescent="0.25">
      <c r="A188" s="15" t="s">
        <v>286</v>
      </c>
      <c r="B188" s="15"/>
      <c r="C188" s="8" t="s">
        <v>523</v>
      </c>
      <c r="D188" s="11">
        <v>2002</v>
      </c>
      <c r="E188" s="8">
        <v>40</v>
      </c>
      <c r="F188" s="8" t="s">
        <v>485</v>
      </c>
      <c r="G188" s="6">
        <v>16610</v>
      </c>
      <c r="H188" s="8">
        <v>3</v>
      </c>
      <c r="I188" s="54" t="s">
        <v>481</v>
      </c>
      <c r="J188" s="34">
        <v>12200</v>
      </c>
      <c r="K188" s="35">
        <f t="shared" si="6"/>
        <v>2074000</v>
      </c>
      <c r="L188" s="32"/>
      <c r="M188" s="33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8.75" customHeight="1" x14ac:dyDescent="0.25">
      <c r="A189" s="15" t="s">
        <v>287</v>
      </c>
      <c r="B189" s="15"/>
      <c r="C189" s="8" t="s">
        <v>523</v>
      </c>
      <c r="D189" s="6">
        <v>2000</v>
      </c>
      <c r="E189" s="8">
        <v>40</v>
      </c>
      <c r="F189" s="8" t="s">
        <v>485</v>
      </c>
      <c r="G189" s="6" t="s">
        <v>536</v>
      </c>
      <c r="H189" s="8">
        <v>3</v>
      </c>
      <c r="I189" s="54" t="s">
        <v>481</v>
      </c>
      <c r="J189" s="34">
        <v>11600</v>
      </c>
      <c r="K189" s="35">
        <f t="shared" si="6"/>
        <v>1972000</v>
      </c>
      <c r="L189" s="32"/>
      <c r="M189" s="33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8.75" customHeight="1" x14ac:dyDescent="0.25">
      <c r="A190" s="15" t="s">
        <v>288</v>
      </c>
      <c r="B190" s="15"/>
      <c r="C190" s="8" t="s">
        <v>508</v>
      </c>
      <c r="D190" s="6">
        <v>2004</v>
      </c>
      <c r="E190" s="8">
        <v>40</v>
      </c>
      <c r="F190" s="8" t="s">
        <v>506</v>
      </c>
      <c r="G190" s="6">
        <v>16628</v>
      </c>
      <c r="H190" s="8">
        <v>3</v>
      </c>
      <c r="I190" s="54" t="s">
        <v>527</v>
      </c>
      <c r="J190" s="34">
        <v>28800</v>
      </c>
      <c r="K190" s="35">
        <f t="shared" si="6"/>
        <v>4896000</v>
      </c>
      <c r="L190" s="32"/>
      <c r="M190" s="33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8.75" customHeight="1" x14ac:dyDescent="0.25">
      <c r="A191" s="15" t="s">
        <v>289</v>
      </c>
      <c r="B191" s="15"/>
      <c r="C191" s="8" t="s">
        <v>523</v>
      </c>
      <c r="D191" s="6">
        <v>1995</v>
      </c>
      <c r="E191" s="8">
        <v>40</v>
      </c>
      <c r="F191" s="8" t="s">
        <v>485</v>
      </c>
      <c r="G191" s="6">
        <v>16610</v>
      </c>
      <c r="H191" s="8">
        <v>3</v>
      </c>
      <c r="I191" s="54" t="s">
        <v>481</v>
      </c>
      <c r="J191" s="34">
        <v>12200</v>
      </c>
      <c r="K191" s="35">
        <f t="shared" si="6"/>
        <v>2074000</v>
      </c>
      <c r="L191" s="32"/>
      <c r="M191" s="33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8.75" customHeight="1" x14ac:dyDescent="0.25">
      <c r="A192" s="15" t="s">
        <v>290</v>
      </c>
      <c r="B192" s="15"/>
      <c r="C192" s="8" t="s">
        <v>523</v>
      </c>
      <c r="D192" s="6">
        <v>1999</v>
      </c>
      <c r="E192" s="8">
        <v>40</v>
      </c>
      <c r="F192" s="8" t="s">
        <v>485</v>
      </c>
      <c r="G192" s="6">
        <v>14060</v>
      </c>
      <c r="H192" s="8">
        <v>3</v>
      </c>
      <c r="I192" s="54" t="s">
        <v>481</v>
      </c>
      <c r="J192" s="34">
        <v>12600</v>
      </c>
      <c r="K192" s="35">
        <f t="shared" si="6"/>
        <v>2142000</v>
      </c>
      <c r="L192" s="32"/>
      <c r="M192" s="33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8.75" customHeight="1" x14ac:dyDescent="0.25">
      <c r="A193" s="15" t="s">
        <v>291</v>
      </c>
      <c r="B193" s="15"/>
      <c r="C193" s="8" t="s">
        <v>505</v>
      </c>
      <c r="D193" s="6">
        <v>2005</v>
      </c>
      <c r="E193" s="8">
        <v>26</v>
      </c>
      <c r="F193" s="8" t="s">
        <v>478</v>
      </c>
      <c r="G193" s="6">
        <v>179174</v>
      </c>
      <c r="H193" s="8">
        <v>5</v>
      </c>
      <c r="I193" s="54" t="s">
        <v>491</v>
      </c>
      <c r="J193" s="34">
        <v>6700</v>
      </c>
      <c r="K193" s="35">
        <f t="shared" si="6"/>
        <v>1139000</v>
      </c>
      <c r="L193" s="32"/>
      <c r="M193" s="33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8.75" customHeight="1" x14ac:dyDescent="0.25">
      <c r="A194" s="15" t="s">
        <v>296</v>
      </c>
      <c r="B194" s="15"/>
      <c r="C194" s="8" t="s">
        <v>507</v>
      </c>
      <c r="D194" s="6">
        <v>2004</v>
      </c>
      <c r="E194" s="8">
        <v>40</v>
      </c>
      <c r="F194" s="8" t="s">
        <v>485</v>
      </c>
      <c r="G194" s="6" t="s">
        <v>690</v>
      </c>
      <c r="H194" s="8">
        <v>3</v>
      </c>
      <c r="I194" s="54" t="s">
        <v>481</v>
      </c>
      <c r="J194" s="34">
        <v>14000</v>
      </c>
      <c r="K194" s="35">
        <f t="shared" si="6"/>
        <v>2380000</v>
      </c>
      <c r="L194" s="32"/>
      <c r="M194" s="33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8.75" customHeight="1" x14ac:dyDescent="0.25">
      <c r="A195" s="19" t="s">
        <v>302</v>
      </c>
      <c r="B195" s="19"/>
      <c r="C195" s="8" t="s">
        <v>523</v>
      </c>
      <c r="D195" s="6">
        <v>1999</v>
      </c>
      <c r="E195" s="8">
        <v>40</v>
      </c>
      <c r="F195" s="8" t="s">
        <v>485</v>
      </c>
      <c r="G195" s="6">
        <v>16610</v>
      </c>
      <c r="H195" s="8">
        <v>3</v>
      </c>
      <c r="I195" s="54" t="s">
        <v>481</v>
      </c>
      <c r="J195" s="34">
        <v>12100</v>
      </c>
      <c r="K195" s="35">
        <f t="shared" si="6"/>
        <v>2057000</v>
      </c>
      <c r="L195" s="32"/>
      <c r="M195" s="33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8.75" customHeight="1" x14ac:dyDescent="0.25">
      <c r="A196" s="15" t="s">
        <v>303</v>
      </c>
      <c r="B196" s="15"/>
      <c r="C196" s="8" t="s">
        <v>507</v>
      </c>
      <c r="D196" s="8" t="s">
        <v>475</v>
      </c>
      <c r="E196" s="8">
        <v>40</v>
      </c>
      <c r="F196" s="8" t="s">
        <v>485</v>
      </c>
      <c r="G196" s="6">
        <v>116710</v>
      </c>
      <c r="H196" s="8">
        <v>3</v>
      </c>
      <c r="I196" s="54" t="s">
        <v>481</v>
      </c>
      <c r="J196" s="34">
        <v>13600</v>
      </c>
      <c r="K196" s="35">
        <f t="shared" si="6"/>
        <v>2312000</v>
      </c>
      <c r="L196" s="32"/>
      <c r="M196" s="33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8.75" customHeight="1" x14ac:dyDescent="0.25">
      <c r="A197" s="15" t="s">
        <v>304</v>
      </c>
      <c r="B197" s="15"/>
      <c r="C197" s="8" t="s">
        <v>505</v>
      </c>
      <c r="D197" s="6">
        <v>1999</v>
      </c>
      <c r="E197" s="8">
        <v>26</v>
      </c>
      <c r="F197" s="8" t="s">
        <v>483</v>
      </c>
      <c r="G197" s="6">
        <v>79173</v>
      </c>
      <c r="H197" s="8">
        <v>5</v>
      </c>
      <c r="I197" s="54" t="s">
        <v>488</v>
      </c>
      <c r="J197" s="34">
        <v>6500</v>
      </c>
      <c r="K197" s="35">
        <f t="shared" si="6"/>
        <v>1105000</v>
      </c>
      <c r="L197" s="32"/>
      <c r="M197" s="33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8.75" customHeight="1" x14ac:dyDescent="0.25">
      <c r="A198" s="15" t="s">
        <v>305</v>
      </c>
      <c r="B198" s="15"/>
      <c r="C198" s="8" t="s">
        <v>505</v>
      </c>
      <c r="D198" s="6">
        <v>1990</v>
      </c>
      <c r="E198" s="8">
        <v>31</v>
      </c>
      <c r="F198" s="8" t="s">
        <v>483</v>
      </c>
      <c r="G198" s="6">
        <v>68273</v>
      </c>
      <c r="H198" s="8">
        <v>5</v>
      </c>
      <c r="I198" s="54" t="s">
        <v>517</v>
      </c>
      <c r="J198" s="34">
        <v>7200</v>
      </c>
      <c r="K198" s="35">
        <f t="shared" si="6"/>
        <v>1224000</v>
      </c>
      <c r="L198" s="32"/>
      <c r="M198" s="33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9.5" customHeight="1" x14ac:dyDescent="0.25">
      <c r="A199" s="60" t="s">
        <v>309</v>
      </c>
      <c r="B199" s="60"/>
      <c r="C199" s="41" t="s">
        <v>505</v>
      </c>
      <c r="D199" s="56">
        <v>1989</v>
      </c>
      <c r="E199" s="41">
        <v>31</v>
      </c>
      <c r="F199" s="41" t="s">
        <v>483</v>
      </c>
      <c r="G199" s="56">
        <v>68273</v>
      </c>
      <c r="H199" s="41">
        <v>5</v>
      </c>
      <c r="I199" s="81" t="s">
        <v>481</v>
      </c>
      <c r="J199" s="42">
        <v>7200</v>
      </c>
      <c r="K199" s="43">
        <f t="shared" si="6"/>
        <v>1224000</v>
      </c>
      <c r="L199" s="44"/>
      <c r="M199" s="45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8.75" customHeight="1" x14ac:dyDescent="0.4">
      <c r="A200" s="80"/>
      <c r="B200" s="8"/>
      <c r="C200" s="8"/>
      <c r="D200" s="8"/>
      <c r="E200" s="8"/>
      <c r="F200" s="8"/>
      <c r="G200" s="8" t="s">
        <v>528</v>
      </c>
      <c r="H200" s="8">
        <v>57</v>
      </c>
      <c r="I200" s="8"/>
      <c r="J200" s="34">
        <f>SUM(J143:J199)</f>
        <v>963800</v>
      </c>
      <c r="K200" s="35">
        <f>SUM(K143:K199)</f>
        <v>163846000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8.75" customHeight="1" x14ac:dyDescent="0.4">
      <c r="A201" s="80"/>
      <c r="B201" s="8"/>
      <c r="C201" s="8"/>
      <c r="D201" s="8"/>
      <c r="E201" s="8"/>
      <c r="F201" s="8"/>
      <c r="G201" s="8"/>
      <c r="H201" s="8"/>
      <c r="I201" s="8"/>
      <c r="J201" s="34"/>
      <c r="K201" s="35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8.75" customHeight="1" x14ac:dyDescent="0.4">
      <c r="A202" s="80"/>
      <c r="B202" s="8"/>
      <c r="C202" s="8"/>
      <c r="D202" s="8"/>
      <c r="E202" s="8"/>
      <c r="F202" s="8"/>
      <c r="G202" s="8"/>
      <c r="H202" s="8"/>
      <c r="I202" s="8"/>
      <c r="J202" s="34"/>
      <c r="K202" s="35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8.75" customHeight="1" x14ac:dyDescent="0.4">
      <c r="A203" s="80"/>
      <c r="B203" s="8"/>
      <c r="C203" s="8"/>
      <c r="D203" s="8"/>
      <c r="E203" s="8"/>
      <c r="F203" s="8"/>
      <c r="G203" s="8"/>
      <c r="H203" s="8"/>
      <c r="I203" s="8"/>
      <c r="J203" s="34"/>
      <c r="K203" s="35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8.75" customHeight="1" x14ac:dyDescent="0.4">
      <c r="A204" s="80"/>
      <c r="B204" s="8"/>
      <c r="C204" s="8"/>
      <c r="D204" s="8"/>
      <c r="E204" s="8"/>
      <c r="F204" s="8"/>
      <c r="G204" s="8"/>
      <c r="H204" s="8"/>
      <c r="I204" s="8"/>
      <c r="J204" s="34"/>
      <c r="K204" s="35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8.75" customHeight="1" x14ac:dyDescent="0.4">
      <c r="A205" s="80"/>
      <c r="B205" s="8"/>
      <c r="C205" s="8"/>
      <c r="D205" s="8"/>
      <c r="E205" s="8"/>
      <c r="F205" s="8"/>
      <c r="G205" s="8"/>
      <c r="H205" s="8"/>
      <c r="I205" s="8"/>
      <c r="J205" s="34"/>
      <c r="K205" s="35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8.75" customHeight="1" x14ac:dyDescent="0.4">
      <c r="A206" s="80"/>
      <c r="B206" s="8"/>
      <c r="C206" s="8"/>
      <c r="D206" s="8"/>
      <c r="E206" s="8"/>
      <c r="F206" s="8"/>
      <c r="G206" s="8"/>
      <c r="H206" s="8"/>
      <c r="I206" s="8"/>
      <c r="J206" s="34"/>
      <c r="K206" s="35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8.75" customHeight="1" x14ac:dyDescent="0.4">
      <c r="A207" s="80"/>
      <c r="B207" s="8"/>
      <c r="C207" s="8"/>
      <c r="D207" s="8"/>
      <c r="E207" s="8"/>
      <c r="F207" s="8"/>
      <c r="G207" s="8"/>
      <c r="H207" s="8"/>
      <c r="I207" s="8"/>
      <c r="J207" s="34"/>
      <c r="K207" s="35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8.75" customHeight="1" x14ac:dyDescent="0.4">
      <c r="A208" s="80"/>
      <c r="B208" s="8"/>
      <c r="C208" s="8"/>
      <c r="D208" s="8"/>
      <c r="E208" s="8"/>
      <c r="F208" s="8"/>
      <c r="G208" s="8"/>
      <c r="H208" s="8"/>
      <c r="I208" s="8"/>
      <c r="J208" s="34"/>
      <c r="K208" s="35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8.75" customHeight="1" x14ac:dyDescent="0.4">
      <c r="A209" s="80"/>
      <c r="B209" s="8"/>
      <c r="C209" s="8"/>
      <c r="D209" s="8"/>
      <c r="E209" s="8"/>
      <c r="F209" s="8"/>
      <c r="G209" s="8"/>
      <c r="H209" s="8"/>
      <c r="I209" s="8"/>
      <c r="J209" s="34"/>
      <c r="K209" s="35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8.75" customHeight="1" x14ac:dyDescent="0.4">
      <c r="A210" s="80"/>
      <c r="B210" s="8"/>
      <c r="C210" s="8"/>
      <c r="D210" s="8"/>
      <c r="E210" s="8"/>
      <c r="F210" s="8"/>
      <c r="G210" s="8"/>
      <c r="H210" s="8"/>
      <c r="I210" s="8"/>
      <c r="J210" s="34"/>
      <c r="K210" s="35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8.75" customHeight="1" x14ac:dyDescent="0.4">
      <c r="A211" s="80"/>
      <c r="B211" s="8"/>
      <c r="C211" s="8"/>
      <c r="D211" s="8"/>
      <c r="E211" s="8"/>
      <c r="F211" s="8"/>
      <c r="G211" s="8"/>
      <c r="H211" s="8"/>
      <c r="I211" s="8"/>
      <c r="J211" s="34"/>
      <c r="K211" s="35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8.75" customHeight="1" x14ac:dyDescent="0.4">
      <c r="A212" s="80"/>
      <c r="B212" s="8"/>
      <c r="C212" s="8"/>
      <c r="D212" s="8"/>
      <c r="E212" s="8"/>
      <c r="F212" s="8"/>
      <c r="G212" s="8"/>
      <c r="H212" s="8"/>
      <c r="I212" s="8"/>
      <c r="J212" s="34"/>
      <c r="K212" s="35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8.75" customHeight="1" x14ac:dyDescent="0.4">
      <c r="A213" s="80"/>
      <c r="B213" s="8"/>
      <c r="C213" s="8"/>
      <c r="D213" s="8"/>
      <c r="E213" s="8"/>
      <c r="F213" s="8"/>
      <c r="G213" s="8"/>
      <c r="H213" s="8"/>
      <c r="I213" s="8"/>
      <c r="J213" s="34"/>
      <c r="K213" s="35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8.75" customHeight="1" x14ac:dyDescent="0.4">
      <c r="A214" s="80"/>
      <c r="B214" s="8"/>
      <c r="C214" s="8"/>
      <c r="D214" s="8"/>
      <c r="E214" s="8"/>
      <c r="F214" s="8"/>
      <c r="G214" s="8"/>
      <c r="H214" s="8"/>
      <c r="I214" s="8"/>
      <c r="J214" s="34"/>
      <c r="K214" s="35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8.75" customHeight="1" x14ac:dyDescent="0.4">
      <c r="A215" s="80"/>
      <c r="B215" s="8"/>
      <c r="C215" s="8"/>
      <c r="D215" s="8"/>
      <c r="E215" s="8"/>
      <c r="F215" s="8"/>
      <c r="G215" s="8"/>
      <c r="H215" s="8"/>
      <c r="I215" s="8"/>
      <c r="J215" s="34"/>
      <c r="K215" s="35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8.75" customHeight="1" x14ac:dyDescent="0.4">
      <c r="A216" s="80"/>
      <c r="B216" s="8"/>
      <c r="C216" s="8"/>
      <c r="D216" s="8"/>
      <c r="E216" s="8"/>
      <c r="F216" s="8"/>
      <c r="G216" s="8"/>
      <c r="H216" s="8"/>
      <c r="I216" s="8"/>
      <c r="J216" s="34"/>
      <c r="K216" s="35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8.75" customHeight="1" x14ac:dyDescent="0.4">
      <c r="A217" s="80"/>
      <c r="B217" s="8"/>
      <c r="C217" s="8"/>
      <c r="D217" s="8"/>
      <c r="E217" s="8"/>
      <c r="F217" s="8"/>
      <c r="G217" s="8"/>
      <c r="H217" s="8"/>
      <c r="I217" s="8"/>
      <c r="J217" s="34"/>
      <c r="K217" s="35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8.75" customHeight="1" x14ac:dyDescent="0.4">
      <c r="A218" s="80"/>
      <c r="B218" s="8"/>
      <c r="C218" s="8"/>
      <c r="D218" s="8"/>
      <c r="E218" s="8"/>
      <c r="F218" s="8"/>
      <c r="G218" s="8"/>
      <c r="H218" s="8"/>
      <c r="I218" s="8"/>
      <c r="J218" s="34"/>
      <c r="K218" s="35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8.75" customHeight="1" x14ac:dyDescent="0.4">
      <c r="A219" s="80"/>
      <c r="B219" s="8"/>
      <c r="C219" s="8"/>
      <c r="D219" s="8"/>
      <c r="E219" s="8"/>
      <c r="F219" s="8"/>
      <c r="G219" s="8"/>
      <c r="H219" s="8"/>
      <c r="I219" s="8"/>
      <c r="J219" s="34"/>
      <c r="K219" s="35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8.75" customHeight="1" x14ac:dyDescent="0.4">
      <c r="A220" s="80"/>
      <c r="B220" s="8"/>
      <c r="C220" s="8"/>
      <c r="D220" s="8"/>
      <c r="E220" s="8"/>
      <c r="F220" s="8"/>
      <c r="G220" s="8"/>
      <c r="H220" s="8"/>
      <c r="I220" s="8"/>
      <c r="J220" s="34"/>
      <c r="K220" s="35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8.75" customHeight="1" x14ac:dyDescent="0.4">
      <c r="A221" s="80"/>
      <c r="B221" s="8"/>
      <c r="C221" s="8"/>
      <c r="D221" s="8"/>
      <c r="E221" s="8"/>
      <c r="F221" s="8"/>
      <c r="G221" s="8"/>
      <c r="H221" s="8"/>
      <c r="I221" s="8"/>
      <c r="J221" s="34"/>
      <c r="K221" s="35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8.75" customHeight="1" x14ac:dyDescent="0.4">
      <c r="A222" s="80"/>
      <c r="B222" s="8"/>
      <c r="C222" s="8"/>
      <c r="D222" s="8"/>
      <c r="E222" s="8"/>
      <c r="F222" s="8"/>
      <c r="G222" s="8"/>
      <c r="H222" s="8"/>
      <c r="I222" s="8"/>
      <c r="J222" s="34"/>
      <c r="K222" s="35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8.75" customHeight="1" x14ac:dyDescent="0.4">
      <c r="A223" s="80"/>
      <c r="B223" s="8"/>
      <c r="C223" s="8"/>
      <c r="D223" s="8"/>
      <c r="E223" s="8"/>
      <c r="F223" s="8"/>
      <c r="G223" s="8"/>
      <c r="H223" s="8"/>
      <c r="I223" s="8"/>
      <c r="J223" s="34"/>
      <c r="K223" s="35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8.75" customHeight="1" x14ac:dyDescent="0.4">
      <c r="A224" s="80"/>
      <c r="B224" s="8"/>
      <c r="C224" s="8"/>
      <c r="D224" s="8"/>
      <c r="E224" s="8"/>
      <c r="F224" s="8"/>
      <c r="G224" s="8"/>
      <c r="H224" s="8"/>
      <c r="I224" s="8"/>
      <c r="J224" s="34"/>
      <c r="K224" s="35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8.75" customHeight="1" x14ac:dyDescent="0.4">
      <c r="A225" s="80"/>
      <c r="B225" s="8"/>
      <c r="C225" s="8"/>
      <c r="D225" s="8"/>
      <c r="E225" s="8"/>
      <c r="F225" s="8"/>
      <c r="G225" s="8"/>
      <c r="H225" s="8"/>
      <c r="I225" s="8"/>
      <c r="J225" s="34"/>
      <c r="K225" s="35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8.75" customHeight="1" x14ac:dyDescent="0.4">
      <c r="A226" s="80"/>
      <c r="B226" s="8"/>
      <c r="C226" s="8"/>
      <c r="D226" s="8"/>
      <c r="E226" s="8"/>
      <c r="F226" s="8"/>
      <c r="G226" s="8"/>
      <c r="H226" s="8"/>
      <c r="I226" s="8"/>
      <c r="J226" s="34"/>
      <c r="K226" s="35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8.75" customHeight="1" x14ac:dyDescent="0.4">
      <c r="A227" s="80"/>
      <c r="B227" s="8"/>
      <c r="C227" s="8"/>
      <c r="D227" s="8"/>
      <c r="E227" s="8"/>
      <c r="F227" s="8"/>
      <c r="G227" s="8"/>
      <c r="H227" s="8"/>
      <c r="I227" s="8"/>
      <c r="J227" s="34"/>
      <c r="K227" s="35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8.75" customHeight="1" x14ac:dyDescent="0.4">
      <c r="A228" s="80"/>
      <c r="B228" s="8"/>
      <c r="C228" s="8"/>
      <c r="D228" s="8"/>
      <c r="E228" s="8"/>
      <c r="F228" s="8"/>
      <c r="G228" s="8"/>
      <c r="H228" s="8"/>
      <c r="I228" s="8"/>
      <c r="J228" s="34"/>
      <c r="K228" s="35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8.75" customHeight="1" x14ac:dyDescent="0.4">
      <c r="A229" s="80"/>
      <c r="B229" s="8"/>
      <c r="C229" s="8"/>
      <c r="D229" s="8"/>
      <c r="E229" s="8"/>
      <c r="F229" s="8"/>
      <c r="G229" s="8"/>
      <c r="H229" s="8"/>
      <c r="I229" s="8"/>
      <c r="J229" s="34"/>
      <c r="K229" s="35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8.75" customHeight="1" x14ac:dyDescent="0.4">
      <c r="A230" s="80"/>
      <c r="B230" s="8"/>
      <c r="C230" s="8"/>
      <c r="D230" s="8"/>
      <c r="E230" s="8"/>
      <c r="F230" s="8"/>
      <c r="G230" s="8"/>
      <c r="H230" s="8"/>
      <c r="I230" s="8"/>
      <c r="J230" s="34"/>
      <c r="K230" s="35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8.75" customHeight="1" x14ac:dyDescent="0.4">
      <c r="A231" s="80"/>
      <c r="B231" s="8"/>
      <c r="C231" s="8"/>
      <c r="D231" s="8"/>
      <c r="E231" s="8"/>
      <c r="F231" s="8"/>
      <c r="G231" s="8"/>
      <c r="H231" s="8"/>
      <c r="I231" s="8"/>
      <c r="J231" s="34"/>
      <c r="K231" s="35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8.75" customHeight="1" x14ac:dyDescent="0.4">
      <c r="A232" s="80"/>
      <c r="B232" s="8"/>
      <c r="C232" s="8"/>
      <c r="D232" s="8"/>
      <c r="E232" s="8"/>
      <c r="F232" s="8"/>
      <c r="G232" s="8"/>
      <c r="H232" s="8"/>
      <c r="I232" s="8"/>
      <c r="J232" s="34"/>
      <c r="K232" s="35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8.75" customHeight="1" x14ac:dyDescent="0.4">
      <c r="A233" s="80"/>
      <c r="B233" s="8"/>
      <c r="C233" s="8"/>
      <c r="D233" s="8"/>
      <c r="E233" s="8"/>
      <c r="F233" s="8"/>
      <c r="G233" s="8"/>
      <c r="H233" s="8"/>
      <c r="I233" s="8"/>
      <c r="J233" s="34"/>
      <c r="K233" s="35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8.75" customHeight="1" x14ac:dyDescent="0.4">
      <c r="A234" s="80"/>
      <c r="B234" s="8"/>
      <c r="C234" s="8"/>
      <c r="D234" s="8"/>
      <c r="E234" s="8"/>
      <c r="F234" s="8"/>
      <c r="G234" s="8"/>
      <c r="H234" s="8"/>
      <c r="I234" s="8"/>
      <c r="J234" s="34"/>
      <c r="K234" s="35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8.75" customHeight="1" x14ac:dyDescent="0.4">
      <c r="A235" s="80"/>
      <c r="B235" s="8"/>
      <c r="C235" s="8"/>
      <c r="D235" s="8"/>
      <c r="E235" s="8"/>
      <c r="F235" s="8"/>
      <c r="G235" s="8"/>
      <c r="H235" s="8"/>
      <c r="I235" s="8"/>
      <c r="J235" s="34"/>
      <c r="K235" s="35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8.75" customHeight="1" x14ac:dyDescent="0.4">
      <c r="A236" s="80"/>
      <c r="B236" s="8"/>
      <c r="C236" s="8"/>
      <c r="D236" s="8"/>
      <c r="E236" s="8"/>
      <c r="F236" s="8"/>
      <c r="G236" s="8"/>
      <c r="H236" s="8"/>
      <c r="I236" s="8"/>
      <c r="J236" s="34"/>
      <c r="K236" s="35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8.75" customHeight="1" x14ac:dyDescent="0.4">
      <c r="A237" s="80"/>
      <c r="B237" s="8"/>
      <c r="C237" s="8"/>
      <c r="D237" s="8"/>
      <c r="E237" s="8"/>
      <c r="F237" s="8"/>
      <c r="G237" s="8"/>
      <c r="H237" s="8"/>
      <c r="I237" s="8"/>
      <c r="J237" s="34"/>
      <c r="K237" s="35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8.75" customHeight="1" x14ac:dyDescent="0.4">
      <c r="A238" s="80"/>
      <c r="B238" s="8"/>
      <c r="C238" s="8"/>
      <c r="D238" s="8"/>
      <c r="E238" s="8"/>
      <c r="F238" s="8"/>
      <c r="G238" s="8"/>
      <c r="H238" s="8"/>
      <c r="I238" s="8"/>
      <c r="J238" s="34"/>
      <c r="K238" s="35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8.75" customHeight="1" x14ac:dyDescent="0.4">
      <c r="A239" s="80"/>
      <c r="B239" s="8"/>
      <c r="C239" s="8"/>
      <c r="D239" s="8"/>
      <c r="E239" s="8"/>
      <c r="F239" s="8"/>
      <c r="G239" s="8"/>
      <c r="H239" s="8"/>
      <c r="I239" s="8"/>
      <c r="J239" s="34"/>
      <c r="K239" s="35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8.75" customHeight="1" x14ac:dyDescent="0.4">
      <c r="A240" s="80"/>
      <c r="B240" s="8"/>
      <c r="C240" s="8"/>
      <c r="D240" s="8"/>
      <c r="E240" s="8"/>
      <c r="F240" s="8"/>
      <c r="G240" s="8"/>
      <c r="H240" s="8"/>
      <c r="I240" s="8"/>
      <c r="J240" s="34"/>
      <c r="K240" s="35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8.75" customHeight="1" x14ac:dyDescent="0.4">
      <c r="A241" s="80"/>
      <c r="B241" s="8"/>
      <c r="C241" s="8"/>
      <c r="D241" s="8"/>
      <c r="E241" s="8"/>
      <c r="F241" s="8"/>
      <c r="G241" s="8"/>
      <c r="H241" s="8"/>
      <c r="I241" s="8"/>
      <c r="J241" s="34"/>
      <c r="K241" s="35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8.75" customHeight="1" x14ac:dyDescent="0.4">
      <c r="A242" s="80"/>
      <c r="B242" s="8"/>
      <c r="C242" s="8"/>
      <c r="D242" s="8"/>
      <c r="E242" s="8"/>
      <c r="F242" s="8"/>
      <c r="G242" s="8"/>
      <c r="H242" s="8"/>
      <c r="I242" s="8"/>
      <c r="J242" s="34"/>
      <c r="K242" s="35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8.75" customHeight="1" x14ac:dyDescent="0.4">
      <c r="A243" s="80"/>
      <c r="B243" s="8"/>
      <c r="C243" s="8"/>
      <c r="D243" s="8"/>
      <c r="E243" s="8"/>
      <c r="F243" s="8"/>
      <c r="G243" s="8"/>
      <c r="H243" s="8"/>
      <c r="I243" s="8"/>
      <c r="J243" s="34"/>
      <c r="K243" s="35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8.75" customHeight="1" x14ac:dyDescent="0.4">
      <c r="A244" s="80"/>
      <c r="B244" s="8"/>
      <c r="C244" s="8"/>
      <c r="D244" s="8"/>
      <c r="E244" s="8"/>
      <c r="F244" s="8"/>
      <c r="G244" s="8"/>
      <c r="H244" s="8"/>
      <c r="I244" s="8"/>
      <c r="J244" s="34"/>
      <c r="K244" s="35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8.75" customHeight="1" x14ac:dyDescent="0.4">
      <c r="A245" s="80"/>
      <c r="B245" s="8"/>
      <c r="C245" s="8"/>
      <c r="D245" s="8"/>
      <c r="E245" s="8"/>
      <c r="F245" s="8"/>
      <c r="G245" s="8"/>
      <c r="H245" s="8"/>
      <c r="I245" s="8"/>
      <c r="J245" s="34"/>
      <c r="K245" s="35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8.75" customHeight="1" x14ac:dyDescent="0.4">
      <c r="A246" s="80"/>
      <c r="B246" s="8"/>
      <c r="C246" s="8"/>
      <c r="D246" s="8"/>
      <c r="E246" s="8"/>
      <c r="F246" s="8"/>
      <c r="G246" s="8"/>
      <c r="H246" s="8"/>
      <c r="I246" s="8"/>
      <c r="J246" s="34"/>
      <c r="K246" s="35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8.75" customHeight="1" x14ac:dyDescent="0.4">
      <c r="A247" s="80"/>
      <c r="B247" s="8"/>
      <c r="C247" s="8"/>
      <c r="D247" s="8"/>
      <c r="E247" s="8"/>
      <c r="F247" s="8"/>
      <c r="G247" s="8"/>
      <c r="H247" s="8"/>
      <c r="I247" s="8"/>
      <c r="J247" s="34"/>
      <c r="K247" s="35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8.75" customHeight="1" x14ac:dyDescent="0.4">
      <c r="A248" s="80"/>
      <c r="B248" s="8"/>
      <c r="C248" s="8"/>
      <c r="D248" s="8"/>
      <c r="E248" s="8"/>
      <c r="F248" s="8"/>
      <c r="G248" s="8"/>
      <c r="H248" s="8"/>
      <c r="I248" s="8"/>
      <c r="J248" s="34"/>
      <c r="K248" s="35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8.75" customHeight="1" x14ac:dyDescent="0.4">
      <c r="A249" s="80"/>
      <c r="B249" s="8"/>
      <c r="C249" s="8"/>
      <c r="D249" s="8"/>
      <c r="E249" s="8"/>
      <c r="F249" s="8"/>
      <c r="G249" s="8"/>
      <c r="H249" s="8"/>
      <c r="I249" s="8"/>
      <c r="J249" s="34"/>
      <c r="K249" s="35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8.75" customHeight="1" x14ac:dyDescent="0.4">
      <c r="A250" s="80"/>
      <c r="B250" s="8"/>
      <c r="C250" s="8"/>
      <c r="D250" s="8"/>
      <c r="E250" s="8"/>
      <c r="F250" s="8"/>
      <c r="G250" s="8"/>
      <c r="H250" s="8"/>
      <c r="I250" s="8"/>
      <c r="J250" s="34"/>
      <c r="K250" s="35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8.75" customHeight="1" x14ac:dyDescent="0.4">
      <c r="A251" s="80"/>
      <c r="B251" s="8"/>
      <c r="C251" s="8"/>
      <c r="D251" s="8"/>
      <c r="E251" s="8"/>
      <c r="F251" s="8"/>
      <c r="G251" s="8"/>
      <c r="H251" s="8"/>
      <c r="I251" s="8"/>
      <c r="J251" s="34"/>
      <c r="K251" s="35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8.75" customHeight="1" x14ac:dyDescent="0.4">
      <c r="A252" s="80"/>
      <c r="B252" s="8"/>
      <c r="C252" s="8"/>
      <c r="D252" s="8"/>
      <c r="E252" s="8"/>
      <c r="F252" s="8"/>
      <c r="G252" s="8"/>
      <c r="H252" s="8"/>
      <c r="I252" s="8"/>
      <c r="J252" s="34"/>
      <c r="K252" s="35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8.75" customHeight="1" x14ac:dyDescent="0.4">
      <c r="A253" s="80"/>
      <c r="B253" s="8"/>
      <c r="C253" s="8"/>
      <c r="D253" s="8"/>
      <c r="E253" s="8"/>
      <c r="F253" s="8"/>
      <c r="G253" s="8"/>
      <c r="H253" s="8"/>
      <c r="I253" s="8"/>
      <c r="J253" s="34"/>
      <c r="K253" s="35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8.75" customHeight="1" x14ac:dyDescent="0.4">
      <c r="A254" s="80"/>
      <c r="B254" s="8"/>
      <c r="C254" s="8"/>
      <c r="D254" s="8"/>
      <c r="E254" s="8"/>
      <c r="F254" s="8"/>
      <c r="G254" s="8"/>
      <c r="H254" s="8"/>
      <c r="I254" s="8"/>
      <c r="J254" s="34"/>
      <c r="K254" s="35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8.75" customHeight="1" x14ac:dyDescent="0.4">
      <c r="A255" s="80"/>
      <c r="B255" s="8"/>
      <c r="C255" s="8"/>
      <c r="D255" s="8"/>
      <c r="E255" s="8"/>
      <c r="F255" s="8"/>
      <c r="G255" s="8"/>
      <c r="H255" s="8"/>
      <c r="I255" s="8"/>
      <c r="J255" s="34"/>
      <c r="K255" s="35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8.75" customHeight="1" x14ac:dyDescent="0.4">
      <c r="A256" s="80"/>
      <c r="B256" s="8"/>
      <c r="C256" s="8"/>
      <c r="D256" s="8"/>
      <c r="E256" s="8"/>
      <c r="F256" s="8"/>
      <c r="G256" s="8"/>
      <c r="H256" s="8"/>
      <c r="I256" s="8"/>
      <c r="J256" s="34"/>
      <c r="K256" s="35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8.75" customHeight="1" x14ac:dyDescent="0.4">
      <c r="A257" s="80"/>
      <c r="B257" s="8"/>
      <c r="C257" s="8"/>
      <c r="D257" s="8"/>
      <c r="E257" s="8"/>
      <c r="F257" s="8"/>
      <c r="G257" s="8"/>
      <c r="H257" s="8"/>
      <c r="I257" s="8"/>
      <c r="J257" s="34"/>
      <c r="K257" s="35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8" customHeight="1" x14ac:dyDescent="0.4">
      <c r="A258" s="80"/>
      <c r="B258" s="8"/>
      <c r="C258" s="8"/>
      <c r="D258" s="8"/>
      <c r="E258" s="8"/>
      <c r="F258" s="8"/>
      <c r="G258" s="8"/>
      <c r="H258" s="8"/>
      <c r="I258" s="8"/>
      <c r="J258" s="34"/>
      <c r="K258" s="35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8" customHeight="1" x14ac:dyDescent="0.4">
      <c r="A259" s="80"/>
      <c r="B259" s="8"/>
      <c r="C259" s="8"/>
      <c r="D259" s="8"/>
      <c r="E259" s="8"/>
      <c r="F259" s="8"/>
      <c r="G259" s="8"/>
      <c r="H259" s="8"/>
      <c r="I259" s="8"/>
      <c r="J259" s="34"/>
      <c r="K259" s="35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8.75" customHeight="1" x14ac:dyDescent="0.4">
      <c r="A260" s="80"/>
      <c r="B260" s="8"/>
      <c r="C260" s="8"/>
      <c r="D260" s="8"/>
      <c r="E260" s="8"/>
      <c r="F260" s="8"/>
      <c r="G260" s="8"/>
      <c r="H260" s="8"/>
      <c r="I260" s="8"/>
      <c r="J260" s="34"/>
      <c r="K260" s="35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8.75" customHeight="1" x14ac:dyDescent="0.4">
      <c r="A261" s="80"/>
      <c r="B261" s="8"/>
      <c r="C261" s="8"/>
      <c r="D261" s="8"/>
      <c r="E261" s="8"/>
      <c r="F261" s="8"/>
      <c r="G261" s="8"/>
      <c r="H261" s="8"/>
      <c r="I261" s="8"/>
      <c r="J261" s="34"/>
      <c r="K261" s="35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8.75" customHeight="1" x14ac:dyDescent="0.4">
      <c r="A262" s="80"/>
      <c r="B262" s="8"/>
      <c r="C262" s="8"/>
      <c r="D262" s="8"/>
      <c r="E262" s="8"/>
      <c r="F262" s="8"/>
      <c r="G262" s="8"/>
      <c r="H262" s="8"/>
      <c r="I262" s="8"/>
      <c r="J262" s="34"/>
      <c r="K262" s="35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8.75" customHeight="1" x14ac:dyDescent="0.4">
      <c r="A263" s="80"/>
      <c r="B263" s="8"/>
      <c r="C263" s="8"/>
      <c r="D263" s="8"/>
      <c r="E263" s="8"/>
      <c r="F263" s="8"/>
      <c r="G263" s="8"/>
      <c r="H263" s="8"/>
      <c r="I263" s="8"/>
      <c r="J263" s="34"/>
      <c r="K263" s="35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8.75" customHeight="1" x14ac:dyDescent="0.4">
      <c r="A264" s="80"/>
      <c r="B264" s="8"/>
      <c r="C264" s="8"/>
      <c r="D264" s="8"/>
      <c r="E264" s="8"/>
      <c r="F264" s="8"/>
      <c r="G264" s="8"/>
      <c r="H264" s="8"/>
      <c r="I264" s="8"/>
      <c r="J264" s="34"/>
      <c r="K264" s="35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8.75" customHeight="1" x14ac:dyDescent="0.4">
      <c r="A265" s="80"/>
      <c r="B265" s="8"/>
      <c r="C265" s="8"/>
      <c r="D265" s="8"/>
      <c r="E265" s="8"/>
      <c r="F265" s="8"/>
      <c r="G265" s="8"/>
      <c r="H265" s="8"/>
      <c r="I265" s="8"/>
      <c r="J265" s="34"/>
      <c r="K265" s="35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8.75" customHeight="1" x14ac:dyDescent="0.4">
      <c r="A266" s="80"/>
      <c r="B266" s="8"/>
      <c r="C266" s="8"/>
      <c r="D266" s="8"/>
      <c r="E266" s="8"/>
      <c r="F266" s="8"/>
      <c r="G266" s="8"/>
      <c r="H266" s="8"/>
      <c r="I266" s="8"/>
      <c r="J266" s="34"/>
      <c r="K266" s="35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8.75" customHeight="1" x14ac:dyDescent="0.4">
      <c r="A267" s="80"/>
      <c r="B267" s="8"/>
      <c r="C267" s="8"/>
      <c r="D267" s="8"/>
      <c r="E267" s="8"/>
      <c r="F267" s="8"/>
      <c r="G267" s="8"/>
      <c r="H267" s="8"/>
      <c r="I267" s="8"/>
      <c r="J267" s="34"/>
      <c r="K267" s="35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8.75" customHeight="1" x14ac:dyDescent="0.4">
      <c r="A268" s="80"/>
      <c r="B268" s="8"/>
      <c r="C268" s="8"/>
      <c r="D268" s="8"/>
      <c r="E268" s="8"/>
      <c r="F268" s="8"/>
      <c r="G268" s="8"/>
      <c r="H268" s="8"/>
      <c r="I268" s="8"/>
      <c r="J268" s="34"/>
      <c r="K268" s="35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8.75" customHeight="1" x14ac:dyDescent="0.4">
      <c r="A269" s="80"/>
      <c r="B269" s="8"/>
      <c r="C269" s="8"/>
      <c r="D269" s="8"/>
      <c r="E269" s="8"/>
      <c r="F269" s="8"/>
      <c r="G269" s="8"/>
      <c r="H269" s="8"/>
      <c r="I269" s="8"/>
      <c r="J269" s="34"/>
      <c r="K269" s="35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8.75" customHeight="1" x14ac:dyDescent="0.4">
      <c r="A270" s="80"/>
      <c r="B270" s="8"/>
      <c r="C270" s="8"/>
      <c r="D270" s="8"/>
      <c r="E270" s="8"/>
      <c r="F270" s="8"/>
      <c r="G270" s="8"/>
      <c r="H270" s="8"/>
      <c r="I270" s="8"/>
      <c r="J270" s="34"/>
      <c r="K270" s="35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8.75" customHeight="1" x14ac:dyDescent="0.4">
      <c r="A271" s="80"/>
      <c r="B271" s="8"/>
      <c r="C271" s="8"/>
      <c r="D271" s="8"/>
      <c r="E271" s="8"/>
      <c r="F271" s="8"/>
      <c r="G271" s="8"/>
      <c r="H271" s="8"/>
      <c r="I271" s="8"/>
      <c r="J271" s="34"/>
      <c r="K271" s="35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8.75" customHeight="1" x14ac:dyDescent="0.4">
      <c r="A272" s="80"/>
      <c r="B272" s="8"/>
      <c r="C272" s="8"/>
      <c r="D272" s="8"/>
      <c r="E272" s="8"/>
      <c r="F272" s="8"/>
      <c r="G272" s="8"/>
      <c r="H272" s="8"/>
      <c r="I272" s="8"/>
      <c r="J272" s="34"/>
      <c r="K272" s="35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8.75" customHeight="1" x14ac:dyDescent="0.4">
      <c r="A273" s="80"/>
      <c r="B273" s="8"/>
      <c r="C273" s="8"/>
      <c r="D273" s="8"/>
      <c r="E273" s="8"/>
      <c r="F273" s="8"/>
      <c r="G273" s="8"/>
      <c r="H273" s="8"/>
      <c r="I273" s="8"/>
      <c r="J273" s="34"/>
      <c r="K273" s="35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8.75" customHeight="1" x14ac:dyDescent="0.4">
      <c r="A274" s="80"/>
      <c r="B274" s="8"/>
      <c r="C274" s="8"/>
      <c r="D274" s="8"/>
      <c r="E274" s="8"/>
      <c r="F274" s="8"/>
      <c r="G274" s="8"/>
      <c r="H274" s="8"/>
      <c r="I274" s="8"/>
      <c r="J274" s="34"/>
      <c r="K274" s="35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8.75" customHeight="1" x14ac:dyDescent="0.4">
      <c r="A275" s="80"/>
      <c r="B275" s="8"/>
      <c r="C275" s="8"/>
      <c r="D275" s="8"/>
      <c r="E275" s="8"/>
      <c r="F275" s="8"/>
      <c r="G275" s="8"/>
      <c r="H275" s="8"/>
      <c r="I275" s="8"/>
      <c r="J275" s="34"/>
      <c r="K275" s="35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8.75" customHeight="1" x14ac:dyDescent="0.4">
      <c r="A276" s="80"/>
      <c r="B276" s="8"/>
      <c r="C276" s="8"/>
      <c r="D276" s="8"/>
      <c r="E276" s="8"/>
      <c r="F276" s="8"/>
      <c r="G276" s="8"/>
      <c r="H276" s="8"/>
      <c r="I276" s="8"/>
      <c r="J276" s="34"/>
      <c r="K276" s="35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8.75" customHeight="1" x14ac:dyDescent="0.4">
      <c r="A277" s="80"/>
      <c r="B277" s="8"/>
      <c r="C277" s="8"/>
      <c r="D277" s="8"/>
      <c r="E277" s="8"/>
      <c r="F277" s="8"/>
      <c r="G277" s="8"/>
      <c r="H277" s="8"/>
      <c r="I277" s="8"/>
      <c r="J277" s="34"/>
      <c r="K277" s="35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8.75" customHeight="1" x14ac:dyDescent="0.4">
      <c r="A278" s="80"/>
      <c r="B278" s="8"/>
      <c r="C278" s="8"/>
      <c r="D278" s="8"/>
      <c r="E278" s="8"/>
      <c r="F278" s="8"/>
      <c r="G278" s="8"/>
      <c r="H278" s="8"/>
      <c r="I278" s="8"/>
      <c r="J278" s="34"/>
      <c r="K278" s="35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8.75" customHeight="1" x14ac:dyDescent="0.4">
      <c r="A279" s="80"/>
      <c r="B279" s="8"/>
      <c r="C279" s="8"/>
      <c r="D279" s="8"/>
      <c r="E279" s="8"/>
      <c r="F279" s="8"/>
      <c r="G279" s="8"/>
      <c r="H279" s="8"/>
      <c r="I279" s="8"/>
      <c r="J279" s="34"/>
      <c r="K279" s="35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8.75" customHeight="1" x14ac:dyDescent="0.4">
      <c r="A280" s="80"/>
      <c r="B280" s="8"/>
      <c r="C280" s="8"/>
      <c r="D280" s="8"/>
      <c r="E280" s="8"/>
      <c r="F280" s="8"/>
      <c r="G280" s="8"/>
      <c r="H280" s="8"/>
      <c r="I280" s="8"/>
      <c r="J280" s="34"/>
      <c r="K280" s="35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8.75" customHeight="1" x14ac:dyDescent="0.25">
      <c r="B281" s="8"/>
      <c r="C281" s="8"/>
      <c r="D281" s="8"/>
      <c r="E281" s="8"/>
      <c r="F281" s="8"/>
      <c r="G281" s="8"/>
      <c r="H281" s="8"/>
      <c r="I281" s="8"/>
      <c r="J281" s="34"/>
      <c r="K281" s="35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spans="1:26" ht="18.75" customHeight="1" x14ac:dyDescent="0.4">
      <c r="A282" s="80"/>
      <c r="B282" s="8"/>
      <c r="C282" s="8"/>
      <c r="D282" s="8"/>
      <c r="E282" s="8"/>
      <c r="F282" s="8"/>
      <c r="G282" s="8"/>
      <c r="H282" s="8"/>
      <c r="I282" s="8"/>
      <c r="J282" s="34"/>
      <c r="K282" s="35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8.75" customHeight="1" x14ac:dyDescent="0.4">
      <c r="A283" s="80"/>
      <c r="B283" s="8"/>
      <c r="C283" s="8"/>
      <c r="D283" s="8"/>
      <c r="E283" s="8"/>
      <c r="F283" s="8"/>
      <c r="G283" s="8"/>
      <c r="H283" s="8"/>
      <c r="I283" s="8"/>
      <c r="J283" s="34"/>
      <c r="K283" s="35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8.75" customHeight="1" x14ac:dyDescent="0.4">
      <c r="A284" s="80"/>
      <c r="B284" s="8"/>
      <c r="C284" s="8"/>
      <c r="D284" s="8"/>
      <c r="E284" s="8"/>
      <c r="F284" s="8"/>
      <c r="G284" s="8"/>
      <c r="H284" s="8"/>
      <c r="I284" s="8"/>
      <c r="J284" s="34"/>
      <c r="K284" s="35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8.75" customHeight="1" x14ac:dyDescent="0.4">
      <c r="A285" s="80"/>
      <c r="B285" s="8"/>
      <c r="C285" s="8"/>
      <c r="D285" s="8"/>
      <c r="E285" s="8"/>
      <c r="F285" s="8"/>
      <c r="G285" s="8"/>
      <c r="H285" s="8"/>
      <c r="I285" s="8"/>
      <c r="J285" s="34"/>
      <c r="K285" s="35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8.75" customHeight="1" x14ac:dyDescent="0.4">
      <c r="A286" s="80"/>
      <c r="B286" s="8"/>
      <c r="C286" s="8"/>
      <c r="D286" s="8"/>
      <c r="E286" s="8"/>
      <c r="F286" s="8"/>
      <c r="G286" s="8"/>
      <c r="H286" s="8"/>
      <c r="I286" s="8"/>
      <c r="J286" s="34"/>
      <c r="K286" s="35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8.75" customHeight="1" x14ac:dyDescent="0.4">
      <c r="A287" s="80"/>
      <c r="B287" s="8"/>
      <c r="C287" s="8"/>
      <c r="D287" s="8"/>
      <c r="E287" s="8"/>
      <c r="F287" s="8"/>
      <c r="G287" s="8"/>
      <c r="H287" s="8"/>
      <c r="I287" s="8"/>
      <c r="J287" s="34"/>
      <c r="K287" s="35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8.75" customHeight="1" x14ac:dyDescent="0.4">
      <c r="A288" s="80"/>
      <c r="B288" s="8"/>
      <c r="C288" s="8"/>
      <c r="D288" s="8"/>
      <c r="E288" s="8"/>
      <c r="F288" s="8"/>
      <c r="G288" s="8"/>
      <c r="H288" s="8"/>
      <c r="I288" s="8"/>
      <c r="J288" s="34"/>
      <c r="K288" s="35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8.75" customHeight="1" x14ac:dyDescent="0.4">
      <c r="A289" s="80"/>
      <c r="B289" s="8"/>
      <c r="C289" s="8"/>
      <c r="D289" s="8"/>
      <c r="E289" s="8"/>
      <c r="F289" s="8"/>
      <c r="G289" s="8"/>
      <c r="H289" s="8"/>
      <c r="I289" s="8"/>
      <c r="J289" s="34"/>
      <c r="K289" s="35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8.75" customHeight="1" x14ac:dyDescent="0.4">
      <c r="A290" s="80"/>
      <c r="B290" s="8"/>
      <c r="C290" s="8"/>
      <c r="D290" s="8"/>
      <c r="E290" s="8"/>
      <c r="F290" s="8"/>
      <c r="G290" s="8"/>
      <c r="H290" s="8"/>
      <c r="I290" s="8"/>
      <c r="J290" s="34"/>
      <c r="K290" s="35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8.75" customHeight="1" x14ac:dyDescent="0.4">
      <c r="A291" s="80"/>
      <c r="B291" s="8"/>
      <c r="C291" s="8"/>
      <c r="D291" s="8"/>
      <c r="E291" s="8"/>
      <c r="F291" s="8"/>
      <c r="G291" s="8"/>
      <c r="H291" s="8"/>
      <c r="I291" s="8"/>
      <c r="J291" s="34"/>
      <c r="K291" s="35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8.75" customHeight="1" x14ac:dyDescent="0.4">
      <c r="A292" s="80"/>
      <c r="B292" s="8"/>
      <c r="C292" s="8"/>
      <c r="D292" s="8"/>
      <c r="E292" s="8"/>
      <c r="F292" s="8"/>
      <c r="G292" s="8"/>
      <c r="H292" s="8"/>
      <c r="I292" s="8"/>
      <c r="J292" s="34"/>
      <c r="K292" s="35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8.75" customHeight="1" x14ac:dyDescent="0.4">
      <c r="A293" s="80"/>
      <c r="B293" s="8"/>
      <c r="C293" s="8"/>
      <c r="D293" s="8"/>
      <c r="E293" s="8"/>
      <c r="F293" s="8"/>
      <c r="G293" s="8"/>
      <c r="H293" s="8"/>
      <c r="I293" s="8"/>
      <c r="J293" s="34"/>
      <c r="K293" s="35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8.75" customHeight="1" x14ac:dyDescent="0.4">
      <c r="A294" s="80"/>
      <c r="B294" s="8"/>
      <c r="C294" s="8"/>
      <c r="D294" s="8"/>
      <c r="E294" s="8"/>
      <c r="F294" s="8"/>
      <c r="G294" s="8"/>
      <c r="H294" s="8"/>
      <c r="I294" s="8"/>
      <c r="J294" s="34"/>
      <c r="K294" s="35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8.75" customHeight="1" x14ac:dyDescent="0.4">
      <c r="A295" s="80"/>
      <c r="B295" s="8"/>
      <c r="C295" s="8"/>
      <c r="D295" s="8"/>
      <c r="E295" s="8"/>
      <c r="F295" s="8"/>
      <c r="G295" s="8"/>
      <c r="H295" s="8"/>
      <c r="I295" s="8"/>
      <c r="J295" s="34"/>
      <c r="K295" s="35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8.75" customHeight="1" x14ac:dyDescent="0.4">
      <c r="A296" s="80"/>
      <c r="B296" s="8"/>
      <c r="C296" s="8"/>
      <c r="D296" s="8"/>
      <c r="E296" s="8"/>
      <c r="F296" s="8"/>
      <c r="G296" s="8"/>
      <c r="H296" s="8"/>
      <c r="I296" s="8"/>
      <c r="J296" s="34"/>
      <c r="K296" s="35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8.75" customHeight="1" x14ac:dyDescent="0.4">
      <c r="A297" s="80"/>
      <c r="B297" s="8"/>
      <c r="C297" s="8"/>
      <c r="D297" s="8"/>
      <c r="E297" s="8"/>
      <c r="F297" s="8"/>
      <c r="G297" s="8"/>
      <c r="H297" s="8"/>
      <c r="I297" s="8"/>
      <c r="J297" s="34"/>
      <c r="K297" s="35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8.75" customHeight="1" x14ac:dyDescent="0.4">
      <c r="A298" s="80"/>
      <c r="B298" s="8"/>
      <c r="C298" s="8"/>
      <c r="D298" s="8"/>
      <c r="E298" s="8"/>
      <c r="F298" s="8"/>
      <c r="G298" s="8"/>
      <c r="H298" s="8"/>
      <c r="I298" s="8"/>
      <c r="J298" s="34"/>
      <c r="K298" s="35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8.75" customHeight="1" x14ac:dyDescent="0.4">
      <c r="A299" s="80"/>
      <c r="B299" s="8"/>
      <c r="C299" s="8"/>
      <c r="D299" s="8"/>
      <c r="E299" s="8"/>
      <c r="F299" s="8"/>
      <c r="G299" s="8"/>
      <c r="H299" s="8"/>
      <c r="I299" s="8"/>
      <c r="J299" s="34"/>
      <c r="K299" s="35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8.75" customHeight="1" x14ac:dyDescent="0.4">
      <c r="A300" s="80"/>
      <c r="B300" s="8"/>
      <c r="C300" s="8"/>
      <c r="D300" s="8"/>
      <c r="E300" s="8"/>
      <c r="F300" s="8"/>
      <c r="G300" s="8"/>
      <c r="H300" s="8"/>
      <c r="I300" s="8"/>
      <c r="J300" s="34"/>
      <c r="K300" s="35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8.75" customHeight="1" x14ac:dyDescent="0.4">
      <c r="A301" s="80"/>
      <c r="B301" s="8"/>
      <c r="C301" s="8"/>
      <c r="D301" s="8"/>
      <c r="E301" s="8"/>
      <c r="F301" s="8"/>
      <c r="G301" s="8"/>
      <c r="H301" s="8"/>
      <c r="I301" s="8"/>
      <c r="J301" s="34"/>
      <c r="K301" s="35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8.75" customHeight="1" x14ac:dyDescent="0.4">
      <c r="A302" s="80"/>
      <c r="B302" s="8"/>
      <c r="C302" s="8"/>
      <c r="D302" s="8"/>
      <c r="E302" s="8"/>
      <c r="F302" s="8"/>
      <c r="G302" s="8"/>
      <c r="H302" s="8"/>
      <c r="I302" s="8"/>
      <c r="J302" s="34"/>
      <c r="K302" s="35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8.75" customHeight="1" x14ac:dyDescent="0.4">
      <c r="A303" s="80"/>
      <c r="B303" s="8"/>
      <c r="C303" s="8"/>
      <c r="D303" s="8"/>
      <c r="E303" s="8"/>
      <c r="F303" s="8"/>
      <c r="G303" s="8"/>
      <c r="H303" s="8"/>
      <c r="I303" s="8"/>
      <c r="J303" s="34"/>
      <c r="K303" s="35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8.75" customHeight="1" x14ac:dyDescent="0.4">
      <c r="A304" s="80"/>
      <c r="B304" s="8"/>
      <c r="C304" s="8"/>
      <c r="D304" s="8"/>
      <c r="E304" s="8"/>
      <c r="F304" s="8"/>
      <c r="G304" s="8"/>
      <c r="H304" s="8"/>
      <c r="I304" s="8"/>
      <c r="J304" s="34"/>
      <c r="K304" s="35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8.75" customHeight="1" x14ac:dyDescent="0.4">
      <c r="A305" s="80"/>
      <c r="B305" s="8"/>
      <c r="C305" s="8"/>
      <c r="D305" s="8"/>
      <c r="E305" s="8"/>
      <c r="F305" s="8"/>
      <c r="G305" s="8"/>
      <c r="H305" s="8"/>
      <c r="I305" s="8"/>
      <c r="J305" s="34"/>
      <c r="K305" s="35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8.75" customHeight="1" x14ac:dyDescent="0.4">
      <c r="A306" s="80"/>
      <c r="B306" s="8"/>
      <c r="C306" s="8"/>
      <c r="D306" s="8"/>
      <c r="E306" s="8"/>
      <c r="F306" s="8"/>
      <c r="G306" s="8"/>
      <c r="H306" s="8"/>
      <c r="I306" s="8"/>
      <c r="J306" s="34"/>
      <c r="K306" s="35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8.75" customHeight="1" x14ac:dyDescent="0.4">
      <c r="A307" s="80"/>
      <c r="B307" s="8"/>
      <c r="C307" s="8"/>
      <c r="D307" s="8"/>
      <c r="E307" s="8"/>
      <c r="F307" s="8"/>
      <c r="G307" s="8"/>
      <c r="H307" s="8"/>
      <c r="I307" s="8"/>
      <c r="J307" s="34"/>
      <c r="K307" s="35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8.75" customHeight="1" x14ac:dyDescent="0.4">
      <c r="A308" s="80"/>
      <c r="B308" s="8"/>
      <c r="C308" s="8"/>
      <c r="D308" s="8"/>
      <c r="E308" s="8"/>
      <c r="F308" s="8"/>
      <c r="G308" s="8"/>
      <c r="H308" s="8"/>
      <c r="I308" s="8"/>
      <c r="J308" s="34"/>
      <c r="K308" s="35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8.75" customHeight="1" x14ac:dyDescent="0.4">
      <c r="A309" s="80"/>
      <c r="B309" s="8"/>
      <c r="C309" s="8"/>
      <c r="D309" s="8"/>
      <c r="E309" s="8"/>
      <c r="F309" s="8"/>
      <c r="G309" s="8"/>
      <c r="H309" s="8"/>
      <c r="I309" s="8"/>
      <c r="J309" s="34"/>
      <c r="K309" s="35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8.75" customHeight="1" x14ac:dyDescent="0.4">
      <c r="A310" s="80"/>
      <c r="B310" s="8"/>
      <c r="C310" s="8"/>
      <c r="D310" s="8"/>
      <c r="E310" s="8"/>
      <c r="F310" s="8"/>
      <c r="G310" s="8"/>
      <c r="H310" s="8"/>
      <c r="I310" s="8"/>
      <c r="J310" s="34"/>
      <c r="K310" s="35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8.75" customHeight="1" x14ac:dyDescent="0.4">
      <c r="A311" s="80"/>
      <c r="B311" s="8"/>
      <c r="C311" s="8"/>
      <c r="D311" s="8"/>
      <c r="E311" s="8"/>
      <c r="F311" s="8"/>
      <c r="G311" s="8"/>
      <c r="H311" s="8"/>
      <c r="I311" s="8"/>
      <c r="J311" s="34"/>
      <c r="K311" s="35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8.75" customHeight="1" x14ac:dyDescent="0.4">
      <c r="A312" s="80"/>
      <c r="B312" s="8"/>
      <c r="C312" s="8"/>
      <c r="D312" s="8"/>
      <c r="E312" s="8"/>
      <c r="F312" s="8"/>
      <c r="G312" s="8"/>
      <c r="H312" s="8"/>
      <c r="I312" s="8"/>
      <c r="J312" s="34"/>
      <c r="K312" s="35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8.75" customHeight="1" x14ac:dyDescent="0.4">
      <c r="A313" s="80"/>
      <c r="B313" s="8"/>
      <c r="C313" s="8"/>
      <c r="D313" s="8"/>
      <c r="E313" s="8"/>
      <c r="F313" s="8"/>
      <c r="G313" s="8"/>
      <c r="H313" s="8"/>
      <c r="I313" s="8"/>
      <c r="J313" s="34"/>
      <c r="K313" s="35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8.75" customHeight="1" x14ac:dyDescent="0.4">
      <c r="A314" s="80"/>
      <c r="B314" s="8"/>
      <c r="C314" s="8"/>
      <c r="D314" s="8"/>
      <c r="E314" s="8"/>
      <c r="F314" s="8"/>
      <c r="G314" s="8"/>
      <c r="H314" s="8"/>
      <c r="I314" s="8"/>
      <c r="J314" s="34"/>
      <c r="K314" s="35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8.75" customHeight="1" x14ac:dyDescent="0.4">
      <c r="A315" s="80"/>
      <c r="B315" s="8"/>
      <c r="C315" s="8"/>
      <c r="D315" s="8"/>
      <c r="E315" s="8"/>
      <c r="F315" s="8"/>
      <c r="G315" s="8"/>
      <c r="H315" s="8"/>
      <c r="I315" s="8"/>
      <c r="J315" s="34"/>
      <c r="K315" s="35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8.75" customHeight="1" x14ac:dyDescent="0.4">
      <c r="A316" s="80"/>
      <c r="B316" s="8"/>
      <c r="C316" s="8"/>
      <c r="D316" s="8"/>
      <c r="E316" s="8"/>
      <c r="F316" s="8"/>
      <c r="G316" s="8"/>
      <c r="H316" s="8"/>
      <c r="I316" s="8"/>
      <c r="J316" s="34"/>
      <c r="K316" s="35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8.75" customHeight="1" x14ac:dyDescent="0.4">
      <c r="A317" s="80"/>
      <c r="B317" s="8"/>
      <c r="C317" s="8"/>
      <c r="D317" s="8"/>
      <c r="E317" s="8"/>
      <c r="F317" s="8"/>
      <c r="G317" s="8"/>
      <c r="H317" s="8"/>
      <c r="I317" s="8"/>
      <c r="J317" s="34"/>
      <c r="K317" s="35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8.75" customHeight="1" x14ac:dyDescent="0.4">
      <c r="A318" s="80"/>
      <c r="B318" s="8"/>
      <c r="C318" s="8"/>
      <c r="D318" s="8"/>
      <c r="E318" s="8"/>
      <c r="F318" s="8"/>
      <c r="G318" s="8"/>
      <c r="H318" s="8"/>
      <c r="I318" s="8"/>
      <c r="J318" s="34"/>
      <c r="K318" s="35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8.75" customHeight="1" x14ac:dyDescent="0.4">
      <c r="A319" s="80"/>
      <c r="B319" s="8"/>
      <c r="C319" s="8"/>
      <c r="D319" s="8"/>
      <c r="E319" s="8"/>
      <c r="F319" s="8"/>
      <c r="G319" s="8"/>
      <c r="H319" s="8"/>
      <c r="I319" s="8"/>
      <c r="J319" s="34"/>
      <c r="K319" s="35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8.75" customHeight="1" x14ac:dyDescent="0.4">
      <c r="A320" s="80"/>
      <c r="B320" s="8"/>
      <c r="C320" s="8"/>
      <c r="D320" s="8"/>
      <c r="E320" s="8"/>
      <c r="F320" s="8"/>
      <c r="G320" s="8"/>
      <c r="H320" s="8"/>
      <c r="I320" s="8"/>
      <c r="J320" s="34"/>
      <c r="K320" s="35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8.75" customHeight="1" x14ac:dyDescent="0.4">
      <c r="A321" s="80"/>
      <c r="B321" s="8"/>
      <c r="C321" s="8"/>
      <c r="D321" s="8"/>
      <c r="E321" s="8"/>
      <c r="F321" s="8"/>
      <c r="G321" s="8"/>
      <c r="H321" s="8"/>
      <c r="I321" s="8"/>
      <c r="J321" s="34"/>
      <c r="K321" s="35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8.75" customHeight="1" x14ac:dyDescent="0.4">
      <c r="A322" s="80"/>
      <c r="B322" s="8"/>
      <c r="C322" s="8"/>
      <c r="D322" s="8"/>
      <c r="E322" s="8"/>
      <c r="F322" s="8"/>
      <c r="G322" s="8"/>
      <c r="H322" s="8"/>
      <c r="I322" s="8"/>
      <c r="J322" s="34"/>
      <c r="K322" s="35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8.75" customHeight="1" x14ac:dyDescent="0.4">
      <c r="A323" s="80"/>
      <c r="B323" s="8"/>
      <c r="C323" s="8"/>
      <c r="D323" s="8"/>
      <c r="E323" s="8"/>
      <c r="F323" s="8"/>
      <c r="G323" s="8"/>
      <c r="H323" s="8"/>
      <c r="I323" s="8"/>
      <c r="J323" s="34"/>
      <c r="K323" s="35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8.75" customHeight="1" x14ac:dyDescent="0.4">
      <c r="A324" s="80"/>
      <c r="B324" s="8"/>
      <c r="C324" s="8"/>
      <c r="D324" s="8"/>
      <c r="E324" s="8"/>
      <c r="F324" s="8"/>
      <c r="G324" s="8"/>
      <c r="H324" s="8"/>
      <c r="I324" s="8"/>
      <c r="J324" s="34"/>
      <c r="K324" s="35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8.75" customHeight="1" x14ac:dyDescent="0.4">
      <c r="A325" s="80"/>
      <c r="B325" s="8"/>
      <c r="C325" s="8"/>
      <c r="D325" s="8"/>
      <c r="E325" s="8"/>
      <c r="F325" s="8"/>
      <c r="G325" s="8"/>
      <c r="H325" s="8"/>
      <c r="I325" s="8"/>
      <c r="J325" s="34"/>
      <c r="K325" s="35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8.75" customHeight="1" x14ac:dyDescent="0.4">
      <c r="A326" s="80"/>
      <c r="B326" s="8"/>
      <c r="C326" s="8"/>
      <c r="D326" s="8"/>
      <c r="E326" s="8"/>
      <c r="F326" s="8"/>
      <c r="G326" s="8"/>
      <c r="H326" s="8"/>
      <c r="I326" s="8"/>
      <c r="J326" s="34"/>
      <c r="K326" s="35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8.75" customHeight="1" x14ac:dyDescent="0.4">
      <c r="A327" s="80"/>
      <c r="B327" s="8"/>
      <c r="C327" s="8"/>
      <c r="D327" s="8"/>
      <c r="E327" s="8"/>
      <c r="F327" s="8"/>
      <c r="G327" s="8"/>
      <c r="H327" s="8"/>
      <c r="I327" s="8"/>
      <c r="J327" s="34"/>
      <c r="K327" s="35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8.75" customHeight="1" x14ac:dyDescent="0.4">
      <c r="A328" s="80"/>
      <c r="B328" s="8"/>
      <c r="C328" s="8"/>
      <c r="D328" s="8"/>
      <c r="E328" s="8"/>
      <c r="F328" s="8"/>
      <c r="G328" s="8"/>
      <c r="H328" s="8"/>
      <c r="I328" s="8"/>
      <c r="J328" s="34"/>
      <c r="K328" s="35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8.75" customHeight="1" x14ac:dyDescent="0.4">
      <c r="A329" s="80"/>
      <c r="B329" s="8"/>
      <c r="C329" s="8"/>
      <c r="D329" s="8"/>
      <c r="E329" s="8"/>
      <c r="F329" s="8"/>
      <c r="G329" s="8"/>
      <c r="H329" s="8"/>
      <c r="I329" s="8"/>
      <c r="J329" s="34"/>
      <c r="K329" s="35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8.75" customHeight="1" x14ac:dyDescent="0.4">
      <c r="A330" s="80"/>
      <c r="B330" s="8"/>
      <c r="C330" s="8"/>
      <c r="D330" s="8"/>
      <c r="E330" s="8"/>
      <c r="F330" s="8"/>
      <c r="G330" s="8"/>
      <c r="H330" s="8"/>
      <c r="I330" s="8"/>
      <c r="J330" s="34"/>
      <c r="K330" s="35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8.75" customHeight="1" x14ac:dyDescent="0.4">
      <c r="A331" s="80"/>
      <c r="B331" s="8"/>
      <c r="C331" s="8"/>
      <c r="D331" s="8"/>
      <c r="E331" s="8"/>
      <c r="F331" s="8"/>
      <c r="G331" s="8"/>
      <c r="H331" s="8"/>
      <c r="I331" s="8"/>
      <c r="J331" s="34"/>
      <c r="K331" s="35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8.75" customHeight="1" x14ac:dyDescent="0.4">
      <c r="A332" s="80"/>
      <c r="B332" s="8"/>
      <c r="C332" s="8"/>
      <c r="D332" s="8"/>
      <c r="E332" s="8"/>
      <c r="F332" s="8"/>
      <c r="G332" s="8"/>
      <c r="H332" s="8"/>
      <c r="I332" s="8"/>
      <c r="J332" s="34"/>
      <c r="K332" s="35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8.75" customHeight="1" x14ac:dyDescent="0.4">
      <c r="A333" s="80"/>
      <c r="B333" s="8"/>
      <c r="C333" s="8"/>
      <c r="D333" s="8"/>
      <c r="E333" s="8"/>
      <c r="F333" s="8"/>
      <c r="G333" s="8"/>
      <c r="H333" s="8"/>
      <c r="I333" s="8"/>
      <c r="J333" s="34"/>
      <c r="K333" s="35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8.75" customHeight="1" x14ac:dyDescent="0.4">
      <c r="A334" s="80"/>
      <c r="B334" s="8"/>
      <c r="C334" s="8"/>
      <c r="D334" s="8"/>
      <c r="E334" s="8"/>
      <c r="F334" s="8"/>
      <c r="G334" s="8"/>
      <c r="H334" s="8"/>
      <c r="I334" s="8"/>
      <c r="J334" s="34"/>
      <c r="K334" s="35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8.75" customHeight="1" x14ac:dyDescent="0.4">
      <c r="A335" s="80"/>
      <c r="B335" s="8"/>
      <c r="C335" s="8"/>
      <c r="D335" s="8"/>
      <c r="E335" s="8"/>
      <c r="F335" s="8"/>
      <c r="G335" s="8"/>
      <c r="H335" s="8"/>
      <c r="I335" s="8"/>
      <c r="J335" s="34"/>
      <c r="K335" s="35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8.75" customHeight="1" x14ac:dyDescent="0.4">
      <c r="A336" s="80"/>
      <c r="B336" s="8"/>
      <c r="C336" s="8"/>
      <c r="D336" s="8"/>
      <c r="E336" s="8"/>
      <c r="F336" s="8"/>
      <c r="G336" s="8"/>
      <c r="H336" s="8"/>
      <c r="I336" s="8"/>
      <c r="J336" s="34"/>
      <c r="K336" s="35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8.75" customHeight="1" x14ac:dyDescent="0.4">
      <c r="A337" s="80"/>
      <c r="B337" s="8"/>
      <c r="C337" s="8"/>
      <c r="D337" s="8"/>
      <c r="E337" s="8"/>
      <c r="F337" s="8"/>
      <c r="G337" s="8"/>
      <c r="H337" s="8"/>
      <c r="I337" s="8"/>
      <c r="J337" s="34"/>
      <c r="K337" s="35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8.75" customHeight="1" x14ac:dyDescent="0.4">
      <c r="A338" s="80"/>
      <c r="B338" s="8"/>
      <c r="C338" s="8"/>
      <c r="D338" s="8"/>
      <c r="E338" s="8"/>
      <c r="F338" s="8"/>
      <c r="G338" s="8"/>
      <c r="H338" s="8"/>
      <c r="I338" s="8"/>
      <c r="J338" s="34"/>
      <c r="K338" s="35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8.75" customHeight="1" x14ac:dyDescent="0.4">
      <c r="A339" s="80"/>
      <c r="B339" s="8"/>
      <c r="C339" s="8"/>
      <c r="D339" s="8"/>
      <c r="E339" s="8"/>
      <c r="F339" s="8"/>
      <c r="G339" s="8"/>
      <c r="H339" s="8"/>
      <c r="I339" s="8"/>
      <c r="J339" s="34"/>
      <c r="K339" s="35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8.75" customHeight="1" x14ac:dyDescent="0.4">
      <c r="A340" s="80"/>
      <c r="B340" s="8"/>
      <c r="C340" s="8"/>
      <c r="D340" s="8"/>
      <c r="E340" s="8"/>
      <c r="F340" s="8"/>
      <c r="G340" s="8"/>
      <c r="H340" s="8"/>
      <c r="I340" s="8"/>
      <c r="J340" s="34"/>
      <c r="K340" s="35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8.75" customHeight="1" x14ac:dyDescent="0.4">
      <c r="A341" s="80"/>
      <c r="B341" s="8"/>
      <c r="C341" s="8"/>
      <c r="D341" s="8"/>
      <c r="E341" s="8"/>
      <c r="F341" s="8"/>
      <c r="G341" s="8"/>
      <c r="H341" s="8"/>
      <c r="I341" s="8"/>
      <c r="J341" s="34"/>
      <c r="K341" s="35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8.75" customHeight="1" x14ac:dyDescent="0.4">
      <c r="A342" s="80"/>
      <c r="B342" s="8"/>
      <c r="C342" s="8"/>
      <c r="D342" s="8"/>
      <c r="E342" s="8"/>
      <c r="F342" s="8"/>
      <c r="G342" s="8"/>
      <c r="H342" s="8"/>
      <c r="I342" s="8"/>
      <c r="J342" s="34"/>
      <c r="K342" s="35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8.75" customHeight="1" x14ac:dyDescent="0.4">
      <c r="A343" s="80"/>
      <c r="B343" s="8"/>
      <c r="C343" s="8"/>
      <c r="D343" s="8"/>
      <c r="E343" s="8"/>
      <c r="F343" s="8"/>
      <c r="G343" s="8"/>
      <c r="H343" s="8"/>
      <c r="I343" s="8"/>
      <c r="J343" s="34"/>
      <c r="K343" s="35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8.75" customHeight="1" x14ac:dyDescent="0.4">
      <c r="A344" s="80"/>
      <c r="B344" s="8"/>
      <c r="C344" s="8"/>
      <c r="D344" s="8"/>
      <c r="E344" s="8"/>
      <c r="F344" s="8"/>
      <c r="G344" s="8"/>
      <c r="H344" s="8"/>
      <c r="I344" s="8"/>
      <c r="J344" s="34"/>
      <c r="K344" s="35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8.75" customHeight="1" x14ac:dyDescent="0.4">
      <c r="A345" s="80"/>
      <c r="B345" s="8"/>
      <c r="C345" s="8"/>
      <c r="D345" s="8"/>
      <c r="E345" s="8"/>
      <c r="F345" s="8"/>
      <c r="G345" s="8"/>
      <c r="H345" s="8"/>
      <c r="I345" s="8"/>
      <c r="J345" s="34"/>
      <c r="K345" s="35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8.75" customHeight="1" x14ac:dyDescent="0.4">
      <c r="A346" s="80"/>
      <c r="B346" s="8"/>
      <c r="C346" s="8"/>
      <c r="D346" s="8"/>
      <c r="E346" s="8"/>
      <c r="F346" s="8"/>
      <c r="G346" s="8"/>
      <c r="H346" s="8"/>
      <c r="I346" s="8"/>
      <c r="J346" s="34"/>
      <c r="K346" s="35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8.75" customHeight="1" x14ac:dyDescent="0.4">
      <c r="A347" s="80"/>
      <c r="B347" s="8"/>
      <c r="C347" s="8"/>
      <c r="D347" s="8"/>
      <c r="E347" s="8"/>
      <c r="F347" s="8"/>
      <c r="G347" s="8"/>
      <c r="H347" s="8"/>
      <c r="I347" s="8"/>
      <c r="J347" s="34"/>
      <c r="K347" s="35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8.75" customHeight="1" x14ac:dyDescent="0.4">
      <c r="A348" s="80"/>
      <c r="B348" s="8"/>
      <c r="C348" s="8"/>
      <c r="D348" s="8"/>
      <c r="E348" s="8"/>
      <c r="F348" s="8"/>
      <c r="G348" s="8"/>
      <c r="H348" s="8"/>
      <c r="I348" s="8"/>
      <c r="J348" s="34"/>
      <c r="K348" s="35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8.75" customHeight="1" x14ac:dyDescent="0.4">
      <c r="A349" s="80"/>
      <c r="B349" s="8"/>
      <c r="C349" s="8"/>
      <c r="D349" s="8"/>
      <c r="E349" s="8"/>
      <c r="F349" s="8"/>
      <c r="G349" s="8"/>
      <c r="H349" s="8"/>
      <c r="I349" s="8"/>
      <c r="J349" s="34"/>
      <c r="K349" s="35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8.75" customHeight="1" x14ac:dyDescent="0.4">
      <c r="A350" s="80"/>
      <c r="B350" s="8"/>
      <c r="C350" s="8"/>
      <c r="D350" s="8"/>
      <c r="E350" s="8"/>
      <c r="F350" s="8"/>
      <c r="G350" s="8"/>
      <c r="H350" s="8"/>
      <c r="I350" s="8"/>
      <c r="J350" s="34"/>
      <c r="K350" s="35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8.75" customHeight="1" x14ac:dyDescent="0.4">
      <c r="A351" s="80"/>
      <c r="B351" s="8"/>
      <c r="C351" s="8"/>
      <c r="D351" s="8"/>
      <c r="E351" s="8"/>
      <c r="F351" s="8"/>
      <c r="G351" s="8"/>
      <c r="H351" s="8"/>
      <c r="I351" s="8"/>
      <c r="J351" s="34"/>
      <c r="K351" s="35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8.75" customHeight="1" x14ac:dyDescent="0.4">
      <c r="A352" s="80"/>
      <c r="B352" s="8"/>
      <c r="C352" s="8"/>
      <c r="D352" s="8"/>
      <c r="E352" s="8"/>
      <c r="F352" s="8"/>
      <c r="G352" s="8"/>
      <c r="H352" s="8"/>
      <c r="I352" s="8"/>
      <c r="J352" s="34"/>
      <c r="K352" s="35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8.75" customHeight="1" x14ac:dyDescent="0.4">
      <c r="A353" s="80"/>
      <c r="B353" s="8"/>
      <c r="C353" s="8"/>
      <c r="D353" s="8"/>
      <c r="E353" s="8"/>
      <c r="F353" s="8"/>
      <c r="G353" s="8"/>
      <c r="H353" s="8"/>
      <c r="I353" s="8"/>
      <c r="J353" s="34"/>
      <c r="K353" s="35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8.75" customHeight="1" x14ac:dyDescent="0.4">
      <c r="A354" s="80"/>
      <c r="B354" s="8"/>
      <c r="C354" s="8"/>
      <c r="D354" s="8"/>
      <c r="E354" s="8"/>
      <c r="F354" s="8"/>
      <c r="G354" s="8"/>
      <c r="H354" s="8"/>
      <c r="I354" s="8"/>
      <c r="J354" s="34"/>
      <c r="K354" s="35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8.75" customHeight="1" x14ac:dyDescent="0.4">
      <c r="A355" s="80"/>
      <c r="B355" s="8"/>
      <c r="C355" s="8"/>
      <c r="D355" s="8"/>
      <c r="E355" s="8"/>
      <c r="F355" s="8"/>
      <c r="G355" s="8"/>
      <c r="H355" s="8"/>
      <c r="I355" s="8"/>
      <c r="J355" s="34"/>
      <c r="K355" s="35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8.75" customHeight="1" x14ac:dyDescent="0.4">
      <c r="A356" s="80"/>
      <c r="B356" s="8"/>
      <c r="C356" s="8"/>
      <c r="D356" s="8"/>
      <c r="E356" s="8"/>
      <c r="F356" s="8"/>
      <c r="G356" s="8"/>
      <c r="H356" s="8"/>
      <c r="I356" s="8"/>
      <c r="J356" s="34"/>
      <c r="K356" s="35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8.75" customHeight="1" x14ac:dyDescent="0.4">
      <c r="A357" s="80"/>
      <c r="B357" s="8"/>
      <c r="C357" s="8"/>
      <c r="D357" s="8"/>
      <c r="E357" s="8"/>
      <c r="F357" s="8"/>
      <c r="G357" s="8"/>
      <c r="H357" s="8"/>
      <c r="I357" s="8"/>
      <c r="J357" s="34"/>
      <c r="K357" s="35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8.75" customHeight="1" x14ac:dyDescent="0.4">
      <c r="A358" s="80"/>
      <c r="B358" s="8"/>
      <c r="C358" s="8"/>
      <c r="D358" s="8"/>
      <c r="E358" s="8"/>
      <c r="F358" s="8"/>
      <c r="G358" s="8"/>
      <c r="H358" s="8"/>
      <c r="I358" s="8"/>
      <c r="J358" s="34"/>
      <c r="K358" s="35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8.75" customHeight="1" x14ac:dyDescent="0.4">
      <c r="A359" s="80"/>
      <c r="B359" s="8"/>
      <c r="C359" s="8"/>
      <c r="D359" s="8"/>
      <c r="E359" s="8"/>
      <c r="F359" s="8"/>
      <c r="G359" s="8"/>
      <c r="H359" s="8"/>
      <c r="I359" s="8"/>
      <c r="J359" s="34"/>
      <c r="K359" s="35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8.75" customHeight="1" x14ac:dyDescent="0.4">
      <c r="A360" s="80"/>
      <c r="B360" s="8"/>
      <c r="C360" s="8"/>
      <c r="D360" s="8"/>
      <c r="E360" s="8"/>
      <c r="F360" s="8"/>
      <c r="G360" s="8"/>
      <c r="H360" s="8"/>
      <c r="I360" s="8"/>
      <c r="J360" s="34"/>
      <c r="K360" s="35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8.75" customHeight="1" x14ac:dyDescent="0.4">
      <c r="A361" s="80"/>
      <c r="B361" s="8"/>
      <c r="C361" s="8"/>
      <c r="D361" s="8"/>
      <c r="E361" s="8"/>
      <c r="F361" s="8"/>
      <c r="G361" s="8"/>
      <c r="H361" s="8"/>
      <c r="I361" s="8"/>
      <c r="J361" s="34"/>
      <c r="K361" s="35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8.75" customHeight="1" x14ac:dyDescent="0.4">
      <c r="A362" s="80"/>
      <c r="B362" s="8"/>
      <c r="C362" s="8"/>
      <c r="D362" s="8"/>
      <c r="E362" s="8"/>
      <c r="F362" s="8"/>
      <c r="G362" s="8"/>
      <c r="H362" s="8"/>
      <c r="I362" s="8"/>
      <c r="J362" s="34"/>
      <c r="K362" s="35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8.75" customHeight="1" x14ac:dyDescent="0.4">
      <c r="A363" s="80"/>
      <c r="B363" s="8"/>
      <c r="C363" s="8"/>
      <c r="D363" s="8"/>
      <c r="E363" s="8"/>
      <c r="F363" s="8"/>
      <c r="G363" s="8"/>
      <c r="H363" s="8"/>
      <c r="I363" s="8"/>
      <c r="J363" s="34"/>
      <c r="K363" s="35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8.75" customHeight="1" x14ac:dyDescent="0.4">
      <c r="A364" s="80"/>
      <c r="B364" s="8"/>
      <c r="C364" s="8"/>
      <c r="D364" s="8"/>
      <c r="E364" s="8"/>
      <c r="F364" s="8"/>
      <c r="G364" s="8"/>
      <c r="H364" s="8"/>
      <c r="I364" s="8"/>
      <c r="J364" s="34"/>
      <c r="K364" s="35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8.75" customHeight="1" x14ac:dyDescent="0.4">
      <c r="A365" s="80"/>
      <c r="B365" s="8"/>
      <c r="C365" s="8"/>
      <c r="D365" s="8"/>
      <c r="E365" s="8"/>
      <c r="F365" s="8"/>
      <c r="G365" s="8"/>
      <c r="H365" s="8"/>
      <c r="I365" s="8"/>
      <c r="J365" s="34"/>
      <c r="K365" s="35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8.75" customHeight="1" x14ac:dyDescent="0.4">
      <c r="A366" s="80"/>
      <c r="B366" s="8"/>
      <c r="C366" s="8"/>
      <c r="D366" s="8"/>
      <c r="E366" s="8"/>
      <c r="F366" s="8"/>
      <c r="G366" s="8"/>
      <c r="H366" s="8"/>
      <c r="I366" s="8"/>
      <c r="J366" s="34"/>
      <c r="K366" s="35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8.75" customHeight="1" x14ac:dyDescent="0.4">
      <c r="A367" s="80"/>
      <c r="B367" s="8"/>
      <c r="C367" s="8"/>
      <c r="D367" s="8"/>
      <c r="E367" s="8"/>
      <c r="F367" s="8"/>
      <c r="G367" s="8"/>
      <c r="H367" s="8"/>
      <c r="I367" s="8"/>
      <c r="J367" s="34"/>
      <c r="K367" s="35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8.75" customHeight="1" x14ac:dyDescent="0.4">
      <c r="A368" s="80"/>
      <c r="B368" s="8"/>
      <c r="C368" s="8"/>
      <c r="D368" s="8"/>
      <c r="E368" s="8"/>
      <c r="F368" s="8"/>
      <c r="G368" s="8"/>
      <c r="H368" s="8"/>
      <c r="I368" s="8"/>
      <c r="J368" s="34"/>
      <c r="K368" s="35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8.75" customHeight="1" x14ac:dyDescent="0.4">
      <c r="A369" s="80"/>
      <c r="B369" s="8"/>
      <c r="C369" s="8"/>
      <c r="D369" s="8"/>
      <c r="E369" s="8"/>
      <c r="F369" s="8"/>
      <c r="G369" s="8"/>
      <c r="H369" s="8"/>
      <c r="I369" s="8"/>
      <c r="J369" s="34"/>
      <c r="K369" s="35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8.75" customHeight="1" x14ac:dyDescent="0.4">
      <c r="A370" s="80"/>
      <c r="B370" s="8"/>
      <c r="C370" s="8"/>
      <c r="D370" s="8"/>
      <c r="E370" s="8"/>
      <c r="F370" s="8"/>
      <c r="G370" s="8"/>
      <c r="H370" s="8"/>
      <c r="I370" s="8"/>
      <c r="J370" s="34"/>
      <c r="K370" s="35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8.75" customHeight="1" x14ac:dyDescent="0.4">
      <c r="A371" s="80"/>
      <c r="B371" s="8"/>
      <c r="C371" s="8"/>
      <c r="D371" s="8"/>
      <c r="E371" s="8"/>
      <c r="F371" s="8"/>
      <c r="G371" s="8"/>
      <c r="H371" s="8"/>
      <c r="I371" s="8"/>
      <c r="J371" s="34"/>
      <c r="K371" s="35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8.75" customHeight="1" x14ac:dyDescent="0.4">
      <c r="A372" s="80"/>
      <c r="B372" s="8"/>
      <c r="C372" s="8"/>
      <c r="D372" s="8"/>
      <c r="E372" s="8"/>
      <c r="F372" s="8"/>
      <c r="G372" s="8"/>
      <c r="H372" s="8"/>
      <c r="I372" s="8"/>
      <c r="J372" s="34"/>
      <c r="K372" s="35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8.75" customHeight="1" x14ac:dyDescent="0.4">
      <c r="A373" s="80"/>
      <c r="B373" s="8"/>
      <c r="C373" s="8"/>
      <c r="D373" s="8"/>
      <c r="E373" s="8"/>
      <c r="F373" s="8"/>
      <c r="G373" s="8"/>
      <c r="H373" s="8"/>
      <c r="I373" s="8"/>
      <c r="J373" s="34"/>
      <c r="K373" s="35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8.75" customHeight="1" x14ac:dyDescent="0.4">
      <c r="A374" s="80"/>
      <c r="B374" s="8"/>
      <c r="C374" s="8"/>
      <c r="D374" s="8"/>
      <c r="E374" s="8"/>
      <c r="F374" s="8"/>
      <c r="G374" s="8"/>
      <c r="H374" s="8"/>
      <c r="I374" s="8"/>
      <c r="J374" s="34"/>
      <c r="K374" s="35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8.75" customHeight="1" x14ac:dyDescent="0.4">
      <c r="A375" s="80"/>
      <c r="B375" s="8"/>
      <c r="C375" s="8"/>
      <c r="D375" s="8"/>
      <c r="E375" s="8"/>
      <c r="F375" s="8"/>
      <c r="G375" s="8"/>
      <c r="H375" s="8"/>
      <c r="I375" s="8"/>
      <c r="J375" s="34"/>
      <c r="K375" s="35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8.75" customHeight="1" x14ac:dyDescent="0.4">
      <c r="A376" s="80"/>
      <c r="B376" s="8"/>
      <c r="C376" s="8"/>
      <c r="D376" s="8"/>
      <c r="E376" s="8"/>
      <c r="F376" s="8"/>
      <c r="G376" s="8"/>
      <c r="H376" s="8"/>
      <c r="I376" s="8"/>
      <c r="J376" s="34"/>
      <c r="K376" s="35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8.75" customHeight="1" x14ac:dyDescent="0.4">
      <c r="A377" s="80"/>
      <c r="B377" s="8"/>
      <c r="C377" s="8"/>
      <c r="D377" s="8"/>
      <c r="E377" s="8"/>
      <c r="F377" s="8"/>
      <c r="G377" s="8"/>
      <c r="H377" s="8"/>
      <c r="I377" s="8"/>
      <c r="J377" s="34"/>
      <c r="K377" s="35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8.75" customHeight="1" x14ac:dyDescent="0.4">
      <c r="A378" s="80"/>
      <c r="B378" s="8"/>
      <c r="C378" s="8"/>
      <c r="D378" s="8"/>
      <c r="E378" s="8"/>
      <c r="F378" s="8"/>
      <c r="G378" s="8"/>
      <c r="H378" s="8"/>
      <c r="I378" s="8"/>
      <c r="J378" s="34"/>
      <c r="K378" s="35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8.75" customHeight="1" x14ac:dyDescent="0.4">
      <c r="A379" s="80"/>
      <c r="B379" s="8"/>
      <c r="C379" s="8"/>
      <c r="D379" s="8"/>
      <c r="E379" s="8"/>
      <c r="F379" s="8"/>
      <c r="G379" s="8"/>
      <c r="H379" s="8"/>
      <c r="I379" s="8"/>
      <c r="J379" s="34"/>
      <c r="K379" s="35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8.75" customHeight="1" x14ac:dyDescent="0.4">
      <c r="A380" s="80"/>
      <c r="B380" s="8"/>
      <c r="C380" s="8"/>
      <c r="D380" s="8"/>
      <c r="E380" s="8"/>
      <c r="F380" s="8"/>
      <c r="G380" s="8"/>
      <c r="H380" s="8"/>
      <c r="I380" s="8"/>
      <c r="J380" s="34"/>
      <c r="K380" s="35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8.75" customHeight="1" x14ac:dyDescent="0.4">
      <c r="A381" s="80"/>
      <c r="B381" s="8"/>
      <c r="C381" s="8"/>
      <c r="D381" s="8"/>
      <c r="E381" s="8"/>
      <c r="F381" s="8"/>
      <c r="G381" s="8"/>
      <c r="H381" s="8"/>
      <c r="I381" s="8"/>
      <c r="J381" s="34"/>
      <c r="K381" s="35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8.75" customHeight="1" x14ac:dyDescent="0.4">
      <c r="A382" s="80"/>
      <c r="B382" s="8"/>
      <c r="C382" s="8"/>
      <c r="D382" s="8"/>
      <c r="E382" s="8"/>
      <c r="F382" s="8"/>
      <c r="G382" s="8"/>
      <c r="H382" s="8"/>
      <c r="I382" s="8"/>
      <c r="J382" s="34"/>
      <c r="K382" s="35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8.75" customHeight="1" x14ac:dyDescent="0.4">
      <c r="A383" s="80"/>
      <c r="B383" s="8"/>
      <c r="C383" s="8"/>
      <c r="D383" s="8"/>
      <c r="E383" s="8"/>
      <c r="F383" s="8"/>
      <c r="G383" s="8"/>
      <c r="H383" s="8"/>
      <c r="I383" s="8"/>
      <c r="J383" s="34"/>
      <c r="K383" s="35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8.75" customHeight="1" x14ac:dyDescent="0.4">
      <c r="A384" s="80"/>
      <c r="B384" s="8"/>
      <c r="C384" s="8"/>
      <c r="D384" s="8"/>
      <c r="E384" s="8"/>
      <c r="F384" s="8"/>
      <c r="G384" s="8"/>
      <c r="H384" s="8"/>
      <c r="I384" s="8"/>
      <c r="J384" s="34"/>
      <c r="K384" s="35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8.75" customHeight="1" x14ac:dyDescent="0.4">
      <c r="A385" s="80"/>
      <c r="B385" s="8"/>
      <c r="C385" s="8"/>
      <c r="D385" s="8"/>
      <c r="E385" s="8"/>
      <c r="F385" s="8"/>
      <c r="G385" s="8"/>
      <c r="H385" s="8"/>
      <c r="I385" s="8"/>
      <c r="J385" s="34"/>
      <c r="K385" s="35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8.75" customHeight="1" x14ac:dyDescent="0.4">
      <c r="A386" s="80"/>
      <c r="B386" s="8"/>
      <c r="C386" s="8"/>
      <c r="D386" s="8"/>
      <c r="E386" s="8"/>
      <c r="F386" s="8"/>
      <c r="G386" s="8"/>
      <c r="H386" s="8"/>
      <c r="I386" s="8"/>
      <c r="J386" s="34"/>
      <c r="K386" s="35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8.75" customHeight="1" x14ac:dyDescent="0.4">
      <c r="A387" s="80"/>
      <c r="B387" s="8"/>
      <c r="C387" s="8"/>
      <c r="D387" s="8"/>
      <c r="E387" s="8"/>
      <c r="F387" s="8"/>
      <c r="G387" s="8"/>
      <c r="H387" s="8"/>
      <c r="I387" s="8"/>
      <c r="J387" s="34"/>
      <c r="K387" s="35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8.75" customHeight="1" x14ac:dyDescent="0.4">
      <c r="A388" s="80"/>
      <c r="B388" s="8"/>
      <c r="C388" s="8"/>
      <c r="D388" s="8"/>
      <c r="E388" s="8"/>
      <c r="F388" s="8"/>
      <c r="G388" s="8"/>
      <c r="H388" s="8"/>
      <c r="I388" s="8"/>
      <c r="J388" s="34"/>
      <c r="K388" s="35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8.75" customHeight="1" x14ac:dyDescent="0.4">
      <c r="A389" s="80"/>
      <c r="B389" s="8"/>
      <c r="C389" s="8"/>
      <c r="D389" s="8"/>
      <c r="E389" s="8"/>
      <c r="F389" s="8"/>
      <c r="G389" s="8"/>
      <c r="H389" s="8"/>
      <c r="I389" s="8"/>
      <c r="J389" s="34"/>
      <c r="K389" s="35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8.75" customHeight="1" x14ac:dyDescent="0.4">
      <c r="A390" s="80"/>
      <c r="B390" s="8"/>
      <c r="C390" s="8"/>
      <c r="D390" s="8"/>
      <c r="E390" s="8"/>
      <c r="F390" s="8"/>
      <c r="G390" s="8"/>
      <c r="H390" s="8"/>
      <c r="I390" s="8"/>
      <c r="J390" s="34"/>
      <c r="K390" s="35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8.75" customHeight="1" x14ac:dyDescent="0.4">
      <c r="A391" s="80"/>
      <c r="B391" s="8"/>
      <c r="C391" s="8"/>
      <c r="D391" s="8"/>
      <c r="E391" s="8"/>
      <c r="F391" s="8"/>
      <c r="G391" s="8"/>
      <c r="H391" s="8"/>
      <c r="I391" s="8"/>
      <c r="J391" s="34"/>
      <c r="K391" s="35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8.75" customHeight="1" x14ac:dyDescent="0.4">
      <c r="A392" s="80"/>
      <c r="B392" s="8"/>
      <c r="C392" s="8"/>
      <c r="D392" s="8"/>
      <c r="E392" s="8"/>
      <c r="F392" s="8"/>
      <c r="G392" s="8"/>
      <c r="H392" s="8"/>
      <c r="I392" s="8"/>
      <c r="J392" s="34"/>
      <c r="K392" s="35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8.75" customHeight="1" x14ac:dyDescent="0.4">
      <c r="A393" s="80"/>
      <c r="B393" s="8"/>
      <c r="C393" s="8"/>
      <c r="D393" s="8"/>
      <c r="E393" s="8"/>
      <c r="F393" s="8"/>
      <c r="G393" s="8"/>
      <c r="H393" s="8"/>
      <c r="I393" s="8"/>
      <c r="J393" s="34"/>
      <c r="K393" s="35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8.75" customHeight="1" x14ac:dyDescent="0.4">
      <c r="A394" s="80"/>
      <c r="B394" s="8"/>
      <c r="C394" s="8"/>
      <c r="D394" s="8"/>
      <c r="E394" s="8"/>
      <c r="F394" s="8"/>
      <c r="G394" s="8"/>
      <c r="H394" s="8"/>
      <c r="I394" s="8"/>
      <c r="J394" s="34"/>
      <c r="K394" s="35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8.75" customHeight="1" x14ac:dyDescent="0.4">
      <c r="A395" s="80"/>
      <c r="B395" s="8"/>
      <c r="C395" s="8"/>
      <c r="D395" s="8"/>
      <c r="E395" s="8"/>
      <c r="F395" s="8"/>
      <c r="G395" s="8"/>
      <c r="H395" s="8"/>
      <c r="I395" s="8"/>
      <c r="J395" s="34"/>
      <c r="K395" s="35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8.75" customHeight="1" x14ac:dyDescent="0.4">
      <c r="A396" s="80"/>
      <c r="B396" s="8"/>
      <c r="C396" s="8"/>
      <c r="D396" s="8"/>
      <c r="E396" s="8"/>
      <c r="F396" s="8"/>
      <c r="G396" s="8"/>
      <c r="H396" s="8"/>
      <c r="I396" s="8"/>
      <c r="J396" s="34"/>
      <c r="K396" s="35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8.75" customHeight="1" x14ac:dyDescent="0.4">
      <c r="A397" s="80"/>
      <c r="B397" s="8"/>
      <c r="C397" s="8"/>
      <c r="D397" s="8"/>
      <c r="E397" s="8"/>
      <c r="F397" s="8"/>
      <c r="G397" s="8"/>
      <c r="H397" s="8"/>
      <c r="I397" s="8"/>
      <c r="J397" s="34"/>
      <c r="K397" s="35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8.75" customHeight="1" x14ac:dyDescent="0.4">
      <c r="A398" s="80"/>
      <c r="B398" s="8"/>
      <c r="C398" s="8"/>
      <c r="D398" s="8"/>
      <c r="E398" s="8"/>
      <c r="F398" s="8"/>
      <c r="G398" s="8"/>
      <c r="H398" s="8"/>
      <c r="I398" s="8"/>
      <c r="J398" s="34"/>
      <c r="K398" s="35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8.75" customHeight="1" x14ac:dyDescent="0.4">
      <c r="A399" s="80"/>
      <c r="B399" s="8"/>
      <c r="C399" s="8"/>
      <c r="D399" s="8"/>
      <c r="E399" s="8"/>
      <c r="F399" s="8"/>
      <c r="G399" s="8"/>
      <c r="H399" s="8"/>
      <c r="I399" s="8"/>
      <c r="J399" s="34"/>
      <c r="K399" s="35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8.75" customHeight="1" x14ac:dyDescent="0.4">
      <c r="A400" s="80"/>
      <c r="B400" s="8"/>
      <c r="C400" s="8"/>
      <c r="D400" s="8"/>
      <c r="E400" s="8"/>
      <c r="F400" s="8"/>
      <c r="G400" s="8"/>
      <c r="H400" s="8"/>
      <c r="I400" s="8"/>
      <c r="J400" s="34"/>
      <c r="K400" s="35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8.75" customHeight="1" x14ac:dyDescent="0.4">
      <c r="A401" s="80"/>
      <c r="B401" s="8"/>
      <c r="C401" s="8"/>
      <c r="D401" s="8"/>
      <c r="E401" s="8"/>
      <c r="F401" s="8"/>
      <c r="G401" s="8"/>
      <c r="H401" s="8"/>
      <c r="I401" s="8"/>
      <c r="J401" s="34"/>
      <c r="K401" s="35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8.75" customHeight="1" x14ac:dyDescent="0.4">
      <c r="A402" s="80"/>
      <c r="B402" s="8"/>
      <c r="C402" s="8"/>
      <c r="D402" s="8"/>
      <c r="E402" s="8"/>
      <c r="F402" s="8"/>
      <c r="G402" s="8"/>
      <c r="H402" s="8"/>
      <c r="I402" s="8"/>
      <c r="J402" s="34"/>
      <c r="K402" s="35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8.75" customHeight="1" x14ac:dyDescent="0.4">
      <c r="A403" s="80"/>
      <c r="B403" s="8"/>
      <c r="C403" s="8"/>
      <c r="D403" s="8"/>
      <c r="E403" s="8"/>
      <c r="F403" s="8"/>
      <c r="G403" s="8"/>
      <c r="H403" s="8"/>
      <c r="I403" s="8"/>
      <c r="J403" s="34"/>
      <c r="K403" s="35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8.75" customHeight="1" x14ac:dyDescent="0.4">
      <c r="A404" s="80"/>
      <c r="B404" s="8"/>
      <c r="C404" s="8"/>
      <c r="D404" s="8"/>
      <c r="E404" s="8"/>
      <c r="F404" s="8"/>
      <c r="G404" s="8"/>
      <c r="H404" s="8"/>
      <c r="I404" s="8"/>
      <c r="J404" s="34"/>
      <c r="K404" s="35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8.75" customHeight="1" x14ac:dyDescent="0.4">
      <c r="A405" s="80"/>
      <c r="B405" s="8"/>
      <c r="C405" s="8"/>
      <c r="D405" s="8"/>
      <c r="E405" s="8"/>
      <c r="F405" s="8"/>
      <c r="G405" s="8"/>
      <c r="H405" s="8"/>
      <c r="I405" s="8"/>
      <c r="J405" s="34"/>
      <c r="K405" s="35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8.75" customHeight="1" x14ac:dyDescent="0.4">
      <c r="A406" s="80"/>
      <c r="B406" s="8"/>
      <c r="C406" s="8"/>
      <c r="D406" s="8"/>
      <c r="E406" s="8"/>
      <c r="F406" s="8"/>
      <c r="G406" s="8"/>
      <c r="H406" s="8"/>
      <c r="I406" s="8"/>
      <c r="J406" s="34"/>
      <c r="K406" s="35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8.75" customHeight="1" x14ac:dyDescent="0.4">
      <c r="A407" s="80"/>
      <c r="B407" s="8"/>
      <c r="C407" s="8"/>
      <c r="D407" s="8"/>
      <c r="E407" s="8"/>
      <c r="F407" s="8"/>
      <c r="G407" s="8"/>
      <c r="H407" s="8"/>
      <c r="I407" s="8"/>
      <c r="J407" s="34"/>
      <c r="K407" s="35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8.75" customHeight="1" x14ac:dyDescent="0.4">
      <c r="A408" s="80"/>
      <c r="B408" s="8"/>
      <c r="C408" s="8"/>
      <c r="D408" s="8"/>
      <c r="E408" s="8"/>
      <c r="F408" s="8"/>
      <c r="G408" s="8"/>
      <c r="H408" s="8"/>
      <c r="I408" s="8"/>
      <c r="J408" s="34"/>
      <c r="K408" s="35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8.75" customHeight="1" x14ac:dyDescent="0.4">
      <c r="A409" s="80"/>
      <c r="B409" s="8"/>
      <c r="C409" s="8"/>
      <c r="D409" s="8"/>
      <c r="E409" s="8"/>
      <c r="F409" s="8"/>
      <c r="G409" s="8"/>
      <c r="H409" s="8"/>
      <c r="I409" s="8"/>
      <c r="J409" s="34"/>
      <c r="K409" s="35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8.75" customHeight="1" x14ac:dyDescent="0.4">
      <c r="A410" s="80"/>
      <c r="B410" s="8"/>
      <c r="C410" s="8"/>
      <c r="D410" s="8"/>
      <c r="E410" s="8"/>
      <c r="F410" s="8"/>
      <c r="G410" s="8"/>
      <c r="H410" s="8"/>
      <c r="I410" s="8"/>
      <c r="J410" s="34"/>
      <c r="K410" s="35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8.75" customHeight="1" x14ac:dyDescent="0.4">
      <c r="A411" s="80"/>
      <c r="B411" s="8"/>
      <c r="C411" s="8"/>
      <c r="D411" s="8"/>
      <c r="E411" s="8"/>
      <c r="F411" s="8"/>
      <c r="G411" s="8"/>
      <c r="H411" s="8"/>
      <c r="I411" s="8"/>
      <c r="J411" s="34"/>
      <c r="K411" s="35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8.75" customHeight="1" x14ac:dyDescent="0.4">
      <c r="A412" s="80"/>
      <c r="B412" s="8"/>
      <c r="C412" s="8"/>
      <c r="D412" s="8"/>
      <c r="E412" s="8"/>
      <c r="F412" s="8"/>
      <c r="G412" s="8"/>
      <c r="H412" s="8"/>
      <c r="I412" s="8"/>
      <c r="J412" s="34"/>
      <c r="K412" s="35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8.75" customHeight="1" x14ac:dyDescent="0.4">
      <c r="A413" s="80"/>
      <c r="B413" s="8"/>
      <c r="C413" s="8"/>
      <c r="D413" s="8"/>
      <c r="E413" s="8"/>
      <c r="F413" s="8"/>
      <c r="G413" s="8"/>
      <c r="H413" s="8"/>
      <c r="I413" s="8"/>
      <c r="J413" s="34"/>
      <c r="K413" s="35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8.75" customHeight="1" x14ac:dyDescent="0.4">
      <c r="A414" s="80"/>
      <c r="B414" s="8"/>
      <c r="C414" s="8"/>
      <c r="D414" s="8"/>
      <c r="E414" s="8"/>
      <c r="F414" s="8"/>
      <c r="G414" s="8"/>
      <c r="H414" s="8"/>
      <c r="I414" s="8"/>
      <c r="J414" s="34"/>
      <c r="K414" s="35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8.75" customHeight="1" x14ac:dyDescent="0.4">
      <c r="A415" s="80"/>
      <c r="B415" s="8"/>
      <c r="C415" s="8"/>
      <c r="D415" s="8"/>
      <c r="E415" s="8"/>
      <c r="F415" s="8"/>
      <c r="G415" s="8"/>
      <c r="H415" s="8"/>
      <c r="I415" s="8"/>
      <c r="J415" s="34"/>
      <c r="K415" s="35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8.75" customHeight="1" x14ac:dyDescent="0.4">
      <c r="A416" s="80"/>
      <c r="B416" s="8"/>
      <c r="C416" s="8"/>
      <c r="D416" s="8"/>
      <c r="E416" s="8"/>
      <c r="F416" s="8"/>
      <c r="G416" s="8"/>
      <c r="H416" s="8"/>
      <c r="I416" s="8"/>
      <c r="J416" s="34"/>
      <c r="K416" s="35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8.75" customHeight="1" x14ac:dyDescent="0.4">
      <c r="A417" s="80"/>
      <c r="B417" s="8"/>
      <c r="C417" s="8"/>
      <c r="D417" s="8"/>
      <c r="E417" s="8"/>
      <c r="F417" s="8"/>
      <c r="G417" s="8"/>
      <c r="H417" s="8"/>
      <c r="I417" s="8"/>
      <c r="J417" s="34"/>
      <c r="K417" s="35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8.75" customHeight="1" x14ac:dyDescent="0.4">
      <c r="A418" s="80"/>
      <c r="B418" s="8"/>
      <c r="C418" s="8"/>
      <c r="D418" s="8"/>
      <c r="E418" s="8"/>
      <c r="F418" s="8"/>
      <c r="G418" s="8"/>
      <c r="H418" s="8"/>
      <c r="I418" s="8"/>
      <c r="J418" s="34"/>
      <c r="K418" s="35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8.75" customHeight="1" x14ac:dyDescent="0.4">
      <c r="A419" s="80"/>
      <c r="B419" s="8"/>
      <c r="C419" s="8"/>
      <c r="D419" s="8"/>
      <c r="E419" s="8"/>
      <c r="F419" s="8"/>
      <c r="G419" s="8"/>
      <c r="H419" s="8"/>
      <c r="I419" s="8"/>
      <c r="J419" s="34"/>
      <c r="K419" s="35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8.75" customHeight="1" x14ac:dyDescent="0.4">
      <c r="A420" s="80"/>
      <c r="B420" s="8"/>
      <c r="C420" s="8"/>
      <c r="D420" s="8"/>
      <c r="E420" s="8"/>
      <c r="F420" s="8"/>
      <c r="G420" s="8"/>
      <c r="H420" s="8"/>
      <c r="I420" s="8"/>
      <c r="J420" s="34"/>
      <c r="K420" s="35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8.75" customHeight="1" x14ac:dyDescent="0.4">
      <c r="A421" s="80"/>
      <c r="B421" s="8"/>
      <c r="C421" s="8"/>
      <c r="D421" s="8"/>
      <c r="E421" s="8"/>
      <c r="F421" s="8"/>
      <c r="G421" s="8"/>
      <c r="H421" s="8"/>
      <c r="I421" s="8"/>
      <c r="J421" s="34"/>
      <c r="K421" s="35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8.75" customHeight="1" x14ac:dyDescent="0.4">
      <c r="A422" s="80"/>
      <c r="B422" s="8"/>
      <c r="C422" s="8"/>
      <c r="D422" s="8"/>
      <c r="E422" s="8"/>
      <c r="F422" s="8"/>
      <c r="G422" s="8"/>
      <c r="H422" s="8"/>
      <c r="I422" s="8"/>
      <c r="J422" s="34"/>
      <c r="K422" s="35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8.75" customHeight="1" x14ac:dyDescent="0.4">
      <c r="A423" s="80"/>
      <c r="B423" s="8"/>
      <c r="C423" s="8"/>
      <c r="D423" s="8"/>
      <c r="E423" s="8"/>
      <c r="F423" s="8"/>
      <c r="G423" s="8"/>
      <c r="H423" s="8"/>
      <c r="I423" s="8"/>
      <c r="J423" s="34"/>
      <c r="K423" s="35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8.75" customHeight="1" x14ac:dyDescent="0.4">
      <c r="A424" s="80"/>
      <c r="B424" s="8"/>
      <c r="C424" s="8"/>
      <c r="D424" s="8"/>
      <c r="E424" s="8"/>
      <c r="F424" s="8"/>
      <c r="G424" s="8"/>
      <c r="H424" s="8"/>
      <c r="I424" s="8"/>
      <c r="J424" s="34"/>
      <c r="K424" s="35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8.75" customHeight="1" x14ac:dyDescent="0.4">
      <c r="A425" s="80"/>
      <c r="B425" s="8"/>
      <c r="C425" s="8"/>
      <c r="D425" s="8"/>
      <c r="E425" s="8"/>
      <c r="F425" s="8"/>
      <c r="G425" s="8"/>
      <c r="H425" s="8"/>
      <c r="I425" s="8"/>
      <c r="J425" s="34"/>
      <c r="K425" s="35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8.75" customHeight="1" x14ac:dyDescent="0.4">
      <c r="A426" s="80"/>
      <c r="B426" s="8"/>
      <c r="C426" s="8"/>
      <c r="D426" s="8"/>
      <c r="E426" s="8"/>
      <c r="F426" s="8"/>
      <c r="G426" s="8"/>
      <c r="H426" s="8"/>
      <c r="I426" s="8"/>
      <c r="J426" s="34"/>
      <c r="K426" s="35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8.75" customHeight="1" x14ac:dyDescent="0.4">
      <c r="A427" s="80"/>
      <c r="B427" s="8"/>
      <c r="C427" s="8"/>
      <c r="D427" s="8"/>
      <c r="E427" s="8"/>
      <c r="F427" s="8"/>
      <c r="G427" s="8"/>
      <c r="H427" s="8"/>
      <c r="I427" s="8"/>
      <c r="J427" s="34"/>
      <c r="K427" s="35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8.75" customHeight="1" x14ac:dyDescent="0.4">
      <c r="A428" s="80"/>
      <c r="B428" s="8"/>
      <c r="C428" s="8"/>
      <c r="D428" s="8"/>
      <c r="E428" s="8"/>
      <c r="F428" s="8"/>
      <c r="G428" s="8"/>
      <c r="H428" s="8"/>
      <c r="I428" s="8"/>
      <c r="J428" s="34"/>
      <c r="K428" s="35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8.75" customHeight="1" x14ac:dyDescent="0.4">
      <c r="A429" s="80"/>
      <c r="B429" s="8"/>
      <c r="C429" s="8"/>
      <c r="D429" s="8"/>
      <c r="E429" s="8"/>
      <c r="F429" s="8"/>
      <c r="G429" s="8"/>
      <c r="H429" s="8"/>
      <c r="I429" s="8"/>
      <c r="J429" s="34"/>
      <c r="K429" s="35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8.75" customHeight="1" x14ac:dyDescent="0.4">
      <c r="A430" s="80"/>
      <c r="B430" s="8"/>
      <c r="C430" s="8"/>
      <c r="D430" s="8"/>
      <c r="E430" s="8"/>
      <c r="F430" s="8"/>
      <c r="G430" s="8"/>
      <c r="H430" s="8"/>
      <c r="I430" s="8"/>
      <c r="J430" s="34"/>
      <c r="K430" s="35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8.75" customHeight="1" x14ac:dyDescent="0.4">
      <c r="A431" s="80"/>
      <c r="B431" s="8"/>
      <c r="C431" s="8"/>
      <c r="D431" s="8"/>
      <c r="E431" s="8"/>
      <c r="F431" s="8"/>
      <c r="G431" s="8"/>
      <c r="H431" s="8"/>
      <c r="I431" s="8"/>
      <c r="J431" s="34"/>
      <c r="K431" s="35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8.75" customHeight="1" x14ac:dyDescent="0.4">
      <c r="A432" s="80"/>
      <c r="B432" s="8"/>
      <c r="C432" s="8"/>
      <c r="D432" s="8"/>
      <c r="E432" s="8"/>
      <c r="F432" s="8"/>
      <c r="G432" s="8"/>
      <c r="H432" s="8"/>
      <c r="I432" s="8"/>
      <c r="J432" s="34"/>
      <c r="K432" s="35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8.75" customHeight="1" x14ac:dyDescent="0.4">
      <c r="A433" s="80"/>
      <c r="B433" s="8"/>
      <c r="C433" s="8"/>
      <c r="D433" s="8"/>
      <c r="E433" s="8"/>
      <c r="F433" s="8"/>
      <c r="G433" s="8"/>
      <c r="H433" s="8"/>
      <c r="I433" s="8"/>
      <c r="J433" s="34"/>
      <c r="K433" s="35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8.75" customHeight="1" x14ac:dyDescent="0.4">
      <c r="A434" s="80"/>
      <c r="B434" s="8"/>
      <c r="C434" s="8"/>
      <c r="D434" s="8"/>
      <c r="E434" s="8"/>
      <c r="F434" s="8"/>
      <c r="G434" s="8"/>
      <c r="H434" s="8"/>
      <c r="I434" s="8"/>
      <c r="J434" s="34"/>
      <c r="K434" s="35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8.75" customHeight="1" x14ac:dyDescent="0.4">
      <c r="A435" s="80"/>
      <c r="B435" s="8"/>
      <c r="C435" s="8"/>
      <c r="D435" s="8"/>
      <c r="E435" s="8"/>
      <c r="F435" s="8"/>
      <c r="G435" s="8"/>
      <c r="H435" s="8"/>
      <c r="I435" s="8"/>
      <c r="J435" s="34"/>
      <c r="K435" s="35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8.75" customHeight="1" x14ac:dyDescent="0.4">
      <c r="A436" s="80"/>
      <c r="B436" s="8"/>
      <c r="C436" s="8"/>
      <c r="D436" s="8"/>
      <c r="E436" s="8"/>
      <c r="F436" s="8"/>
      <c r="G436" s="8"/>
      <c r="H436" s="8"/>
      <c r="I436" s="8"/>
      <c r="J436" s="34"/>
      <c r="K436" s="35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8.75" customHeight="1" x14ac:dyDescent="0.4">
      <c r="A437" s="80"/>
      <c r="B437" s="8"/>
      <c r="C437" s="8"/>
      <c r="D437" s="8"/>
      <c r="E437" s="8"/>
      <c r="F437" s="8"/>
      <c r="G437" s="8"/>
      <c r="H437" s="8"/>
      <c r="I437" s="8"/>
      <c r="J437" s="34"/>
      <c r="K437" s="35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8.75" customHeight="1" x14ac:dyDescent="0.4">
      <c r="A438" s="80"/>
      <c r="B438" s="8"/>
      <c r="C438" s="8"/>
      <c r="D438" s="8"/>
      <c r="E438" s="8"/>
      <c r="F438" s="8"/>
      <c r="G438" s="8"/>
      <c r="H438" s="8"/>
      <c r="I438" s="8"/>
      <c r="J438" s="34"/>
      <c r="K438" s="35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8.75" customHeight="1" x14ac:dyDescent="0.4">
      <c r="A439" s="80"/>
      <c r="B439" s="8"/>
      <c r="C439" s="8"/>
      <c r="D439" s="8"/>
      <c r="E439" s="8"/>
      <c r="F439" s="8"/>
      <c r="G439" s="8"/>
      <c r="H439" s="8"/>
      <c r="I439" s="8"/>
      <c r="J439" s="34"/>
      <c r="K439" s="35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8.75" customHeight="1" x14ac:dyDescent="0.4">
      <c r="A440" s="80"/>
      <c r="B440" s="8"/>
      <c r="C440" s="8"/>
      <c r="D440" s="8"/>
      <c r="E440" s="8"/>
      <c r="F440" s="8"/>
      <c r="G440" s="8"/>
      <c r="H440" s="8"/>
      <c r="I440" s="8"/>
      <c r="J440" s="34"/>
      <c r="K440" s="35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8.75" customHeight="1" x14ac:dyDescent="0.4">
      <c r="A441" s="80"/>
      <c r="B441" s="8"/>
      <c r="C441" s="8"/>
      <c r="D441" s="8"/>
      <c r="E441" s="8"/>
      <c r="F441" s="8"/>
      <c r="G441" s="8"/>
      <c r="H441" s="8"/>
      <c r="I441" s="8"/>
      <c r="J441" s="34"/>
      <c r="K441" s="35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8.75" customHeight="1" x14ac:dyDescent="0.4">
      <c r="A442" s="80"/>
      <c r="B442" s="8"/>
      <c r="C442" s="8"/>
      <c r="D442" s="8"/>
      <c r="E442" s="8"/>
      <c r="F442" s="8"/>
      <c r="G442" s="8"/>
      <c r="H442" s="8"/>
      <c r="I442" s="8"/>
      <c r="J442" s="34"/>
      <c r="K442" s="35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8.75" customHeight="1" x14ac:dyDescent="0.4">
      <c r="A443" s="80"/>
      <c r="B443" s="8"/>
      <c r="C443" s="8"/>
      <c r="D443" s="8"/>
      <c r="E443" s="8"/>
      <c r="F443" s="8"/>
      <c r="G443" s="8"/>
      <c r="H443" s="8"/>
      <c r="I443" s="8"/>
      <c r="J443" s="34"/>
      <c r="K443" s="35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8.75" customHeight="1" x14ac:dyDescent="0.4">
      <c r="A444" s="80"/>
      <c r="B444" s="8"/>
      <c r="C444" s="8"/>
      <c r="D444" s="8"/>
      <c r="E444" s="8"/>
      <c r="F444" s="8"/>
      <c r="G444" s="8"/>
      <c r="H444" s="8"/>
      <c r="I444" s="8"/>
      <c r="J444" s="34"/>
      <c r="K444" s="35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8.75" customHeight="1" x14ac:dyDescent="0.4">
      <c r="A445" s="80"/>
      <c r="B445" s="8"/>
      <c r="C445" s="8"/>
      <c r="D445" s="8"/>
      <c r="E445" s="8"/>
      <c r="F445" s="8"/>
      <c r="G445" s="8"/>
      <c r="H445" s="8"/>
      <c r="I445" s="8"/>
      <c r="J445" s="34"/>
      <c r="K445" s="35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8.75" customHeight="1" x14ac:dyDescent="0.4">
      <c r="A446" s="80"/>
      <c r="B446" s="8"/>
      <c r="C446" s="8"/>
      <c r="D446" s="8"/>
      <c r="E446" s="8"/>
      <c r="F446" s="8"/>
      <c r="G446" s="8"/>
      <c r="H446" s="8"/>
      <c r="I446" s="8"/>
      <c r="J446" s="34"/>
      <c r="K446" s="35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8.75" customHeight="1" x14ac:dyDescent="0.4">
      <c r="A447" s="80"/>
      <c r="B447" s="8"/>
      <c r="C447" s="8"/>
      <c r="D447" s="8"/>
      <c r="E447" s="8"/>
      <c r="F447" s="8"/>
      <c r="G447" s="8"/>
      <c r="H447" s="8"/>
      <c r="I447" s="8"/>
      <c r="J447" s="34"/>
      <c r="K447" s="35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8.75" customHeight="1" x14ac:dyDescent="0.4">
      <c r="A448" s="80"/>
      <c r="B448" s="8"/>
      <c r="C448" s="8"/>
      <c r="D448" s="8"/>
      <c r="E448" s="8"/>
      <c r="F448" s="8"/>
      <c r="G448" s="8"/>
      <c r="H448" s="8"/>
      <c r="I448" s="8"/>
      <c r="J448" s="34"/>
      <c r="K448" s="35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8.75" customHeight="1" x14ac:dyDescent="0.4">
      <c r="A449" s="80"/>
      <c r="B449" s="8"/>
      <c r="C449" s="8"/>
      <c r="D449" s="8"/>
      <c r="E449" s="8"/>
      <c r="F449" s="8"/>
      <c r="G449" s="8"/>
      <c r="H449" s="8"/>
      <c r="I449" s="8"/>
      <c r="J449" s="34"/>
      <c r="K449" s="35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8.75" customHeight="1" x14ac:dyDescent="0.4">
      <c r="A450" s="80"/>
      <c r="B450" s="8"/>
      <c r="C450" s="8"/>
      <c r="D450" s="8"/>
      <c r="E450" s="8"/>
      <c r="F450" s="8"/>
      <c r="G450" s="8"/>
      <c r="H450" s="8"/>
      <c r="I450" s="8"/>
      <c r="J450" s="34"/>
      <c r="K450" s="35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8.75" customHeight="1" x14ac:dyDescent="0.4">
      <c r="A451" s="80"/>
      <c r="B451" s="8"/>
      <c r="C451" s="8"/>
      <c r="D451" s="8"/>
      <c r="E451" s="8"/>
      <c r="F451" s="8"/>
      <c r="G451" s="8"/>
      <c r="H451" s="8"/>
      <c r="I451" s="8"/>
      <c r="J451" s="34"/>
      <c r="K451" s="35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8.75" customHeight="1" x14ac:dyDescent="0.4">
      <c r="A452" s="80"/>
      <c r="B452" s="8"/>
      <c r="C452" s="8"/>
      <c r="D452" s="8"/>
      <c r="E452" s="8"/>
      <c r="F452" s="8"/>
      <c r="G452" s="8"/>
      <c r="H452" s="8"/>
      <c r="I452" s="8"/>
      <c r="J452" s="34"/>
      <c r="K452" s="35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8.75" customHeight="1" x14ac:dyDescent="0.4">
      <c r="A453" s="80"/>
      <c r="B453" s="8"/>
      <c r="C453" s="8"/>
      <c r="D453" s="8"/>
      <c r="E453" s="8"/>
      <c r="F453" s="8"/>
      <c r="G453" s="8"/>
      <c r="H453" s="8"/>
      <c r="I453" s="8"/>
      <c r="J453" s="34"/>
      <c r="K453" s="35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8.75" customHeight="1" x14ac:dyDescent="0.4">
      <c r="A454" s="80"/>
      <c r="B454" s="8"/>
      <c r="C454" s="8"/>
      <c r="D454" s="8"/>
      <c r="E454" s="8"/>
      <c r="F454" s="8"/>
      <c r="G454" s="8"/>
      <c r="H454" s="8"/>
      <c r="I454" s="8"/>
      <c r="J454" s="34"/>
      <c r="K454" s="35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8.75" customHeight="1" x14ac:dyDescent="0.4">
      <c r="A455" s="80"/>
      <c r="B455" s="8"/>
      <c r="C455" s="8"/>
      <c r="D455" s="8"/>
      <c r="E455" s="8"/>
      <c r="F455" s="8"/>
      <c r="G455" s="8"/>
      <c r="H455" s="8"/>
      <c r="I455" s="8"/>
      <c r="J455" s="34"/>
      <c r="K455" s="35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8.75" customHeight="1" x14ac:dyDescent="0.4">
      <c r="A456" s="80"/>
      <c r="B456" s="8"/>
      <c r="C456" s="8"/>
      <c r="D456" s="8"/>
      <c r="E456" s="8"/>
      <c r="F456" s="8"/>
      <c r="G456" s="8"/>
      <c r="H456" s="8"/>
      <c r="I456" s="8"/>
      <c r="J456" s="34"/>
      <c r="K456" s="35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8.75" customHeight="1" x14ac:dyDescent="0.4">
      <c r="A457" s="80"/>
      <c r="B457" s="8"/>
      <c r="C457" s="8"/>
      <c r="D457" s="8"/>
      <c r="E457" s="8"/>
      <c r="F457" s="8"/>
      <c r="G457" s="8"/>
      <c r="H457" s="8"/>
      <c r="I457" s="8"/>
      <c r="J457" s="34"/>
      <c r="K457" s="35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8.75" customHeight="1" x14ac:dyDescent="0.4">
      <c r="A458" s="80"/>
      <c r="B458" s="8"/>
      <c r="C458" s="8"/>
      <c r="D458" s="8"/>
      <c r="E458" s="8"/>
      <c r="F458" s="8"/>
      <c r="G458" s="8"/>
      <c r="H458" s="8"/>
      <c r="I458" s="8"/>
      <c r="J458" s="34"/>
      <c r="K458" s="35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8.75" customHeight="1" x14ac:dyDescent="0.4">
      <c r="A459" s="80"/>
      <c r="B459" s="8"/>
      <c r="C459" s="8"/>
      <c r="D459" s="8"/>
      <c r="E459" s="8"/>
      <c r="F459" s="8"/>
      <c r="G459" s="8"/>
      <c r="H459" s="8"/>
      <c r="I459" s="8"/>
      <c r="J459" s="34"/>
      <c r="K459" s="35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8.75" customHeight="1" x14ac:dyDescent="0.4">
      <c r="A460" s="80"/>
      <c r="B460" s="8"/>
      <c r="C460" s="8"/>
      <c r="D460" s="8"/>
      <c r="E460" s="8"/>
      <c r="F460" s="8"/>
      <c r="G460" s="8"/>
      <c r="H460" s="8"/>
      <c r="I460" s="8"/>
      <c r="J460" s="34"/>
      <c r="K460" s="35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8.75" customHeight="1" x14ac:dyDescent="0.4">
      <c r="A461" s="80"/>
      <c r="B461" s="8"/>
      <c r="C461" s="8"/>
      <c r="D461" s="8"/>
      <c r="E461" s="8"/>
      <c r="F461" s="8"/>
      <c r="G461" s="8"/>
      <c r="H461" s="8"/>
      <c r="I461" s="8"/>
      <c r="J461" s="34"/>
      <c r="K461" s="35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8.75" customHeight="1" x14ac:dyDescent="0.4">
      <c r="A462" s="80"/>
      <c r="B462" s="8"/>
      <c r="C462" s="8"/>
      <c r="D462" s="8"/>
      <c r="E462" s="8"/>
      <c r="F462" s="8"/>
      <c r="G462" s="8"/>
      <c r="H462" s="8"/>
      <c r="I462" s="8"/>
      <c r="J462" s="34"/>
      <c r="K462" s="35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8.75" customHeight="1" x14ac:dyDescent="0.4">
      <c r="A463" s="80"/>
      <c r="B463" s="8"/>
      <c r="C463" s="8"/>
      <c r="D463" s="8"/>
      <c r="E463" s="8"/>
      <c r="F463" s="8"/>
      <c r="G463" s="8"/>
      <c r="H463" s="8"/>
      <c r="I463" s="8"/>
      <c r="J463" s="34"/>
      <c r="K463" s="35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8.75" customHeight="1" x14ac:dyDescent="0.4">
      <c r="A464" s="80"/>
      <c r="B464" s="8"/>
      <c r="C464" s="8"/>
      <c r="D464" s="8"/>
      <c r="E464" s="8"/>
      <c r="F464" s="8"/>
      <c r="G464" s="8"/>
      <c r="H464" s="8"/>
      <c r="I464" s="8"/>
      <c r="J464" s="34"/>
      <c r="K464" s="35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8.75" customHeight="1" x14ac:dyDescent="0.4">
      <c r="A465" s="80"/>
      <c r="B465" s="8"/>
      <c r="C465" s="8"/>
      <c r="D465" s="8"/>
      <c r="E465" s="8"/>
      <c r="F465" s="8"/>
      <c r="G465" s="8"/>
      <c r="H465" s="8"/>
      <c r="I465" s="8"/>
      <c r="J465" s="34"/>
      <c r="K465" s="35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8.75" customHeight="1" x14ac:dyDescent="0.4">
      <c r="A466" s="80"/>
      <c r="B466" s="8"/>
      <c r="C466" s="8"/>
      <c r="D466" s="8"/>
      <c r="E466" s="8"/>
      <c r="F466" s="8"/>
      <c r="G466" s="8"/>
      <c r="H466" s="8"/>
      <c r="I466" s="8"/>
      <c r="J466" s="34"/>
      <c r="K466" s="35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8.75" customHeight="1" x14ac:dyDescent="0.4">
      <c r="A467" s="80"/>
      <c r="B467" s="8"/>
      <c r="C467" s="8"/>
      <c r="D467" s="8"/>
      <c r="E467" s="8"/>
      <c r="F467" s="8"/>
      <c r="G467" s="8"/>
      <c r="H467" s="8"/>
      <c r="I467" s="8"/>
      <c r="J467" s="34"/>
      <c r="K467" s="35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8.75" customHeight="1" x14ac:dyDescent="0.4">
      <c r="A468" s="80"/>
      <c r="B468" s="8"/>
      <c r="C468" s="8"/>
      <c r="D468" s="8"/>
      <c r="E468" s="8"/>
      <c r="F468" s="8"/>
      <c r="G468" s="8"/>
      <c r="H468" s="8"/>
      <c r="I468" s="8"/>
      <c r="J468" s="34"/>
      <c r="K468" s="35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8.75" customHeight="1" x14ac:dyDescent="0.4">
      <c r="A469" s="80"/>
      <c r="B469" s="8"/>
      <c r="C469" s="8"/>
      <c r="D469" s="8"/>
      <c r="E469" s="8"/>
      <c r="F469" s="8"/>
      <c r="G469" s="8"/>
      <c r="H469" s="8"/>
      <c r="I469" s="8"/>
      <c r="J469" s="34"/>
      <c r="K469" s="35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8.75" customHeight="1" x14ac:dyDescent="0.4">
      <c r="A470" s="80"/>
      <c r="B470" s="8"/>
      <c r="C470" s="8"/>
      <c r="D470" s="8"/>
      <c r="E470" s="8"/>
      <c r="F470" s="8"/>
      <c r="G470" s="8"/>
      <c r="H470" s="8"/>
      <c r="I470" s="8"/>
      <c r="J470" s="34"/>
      <c r="K470" s="35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8.75" customHeight="1" x14ac:dyDescent="0.4">
      <c r="A471" s="80"/>
      <c r="B471" s="8"/>
      <c r="C471" s="8"/>
      <c r="D471" s="8"/>
      <c r="E471" s="8"/>
      <c r="F471" s="8"/>
      <c r="G471" s="8"/>
      <c r="H471" s="8"/>
      <c r="I471" s="8"/>
      <c r="J471" s="34"/>
      <c r="K471" s="35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8.75" customHeight="1" x14ac:dyDescent="0.4">
      <c r="A472" s="80"/>
      <c r="B472" s="8"/>
      <c r="C472" s="8"/>
      <c r="D472" s="8"/>
      <c r="E472" s="8"/>
      <c r="F472" s="8"/>
      <c r="G472" s="8"/>
      <c r="H472" s="8"/>
      <c r="I472" s="8"/>
      <c r="J472" s="34"/>
      <c r="K472" s="35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8.75" customHeight="1" x14ac:dyDescent="0.4">
      <c r="A473" s="80"/>
      <c r="B473" s="8"/>
      <c r="C473" s="8"/>
      <c r="D473" s="8"/>
      <c r="E473" s="8"/>
      <c r="F473" s="8"/>
      <c r="G473" s="8"/>
      <c r="H473" s="8"/>
      <c r="I473" s="8"/>
      <c r="J473" s="34"/>
      <c r="K473" s="35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8.75" customHeight="1" x14ac:dyDescent="0.4">
      <c r="A474" s="80"/>
      <c r="B474" s="8"/>
      <c r="C474" s="8"/>
      <c r="D474" s="8"/>
      <c r="E474" s="8"/>
      <c r="F474" s="8"/>
      <c r="G474" s="8"/>
      <c r="H474" s="8"/>
      <c r="I474" s="8"/>
      <c r="J474" s="34"/>
      <c r="K474" s="35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8.75" customHeight="1" x14ac:dyDescent="0.4">
      <c r="A475" s="80"/>
      <c r="B475" s="8"/>
      <c r="C475" s="8"/>
      <c r="D475" s="8"/>
      <c r="E475" s="8"/>
      <c r="F475" s="8"/>
      <c r="G475" s="8"/>
      <c r="H475" s="8"/>
      <c r="I475" s="8"/>
      <c r="J475" s="34"/>
      <c r="K475" s="35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8.75" customHeight="1" x14ac:dyDescent="0.4">
      <c r="A476" s="80"/>
      <c r="B476" s="8"/>
      <c r="C476" s="8"/>
      <c r="D476" s="8"/>
      <c r="E476" s="8"/>
      <c r="F476" s="8"/>
      <c r="G476" s="8"/>
      <c r="H476" s="8"/>
      <c r="I476" s="8"/>
      <c r="J476" s="34"/>
      <c r="K476" s="35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8.75" customHeight="1" x14ac:dyDescent="0.4">
      <c r="A477" s="80"/>
      <c r="B477" s="8"/>
      <c r="C477" s="8"/>
      <c r="D477" s="8"/>
      <c r="E477" s="8"/>
      <c r="F477" s="8"/>
      <c r="G477" s="8"/>
      <c r="H477" s="8"/>
      <c r="I477" s="8"/>
      <c r="J477" s="34"/>
      <c r="K477" s="35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8.75" customHeight="1" x14ac:dyDescent="0.4">
      <c r="A478" s="80"/>
      <c r="B478" s="8"/>
      <c r="C478" s="8"/>
      <c r="D478" s="8"/>
      <c r="E478" s="8"/>
      <c r="F478" s="8"/>
      <c r="G478" s="8"/>
      <c r="H478" s="8"/>
      <c r="I478" s="8"/>
      <c r="J478" s="34"/>
      <c r="K478" s="35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8.75" customHeight="1" x14ac:dyDescent="0.4">
      <c r="A479" s="80"/>
      <c r="B479" s="8"/>
      <c r="C479" s="8"/>
      <c r="D479" s="8"/>
      <c r="E479" s="8"/>
      <c r="F479" s="8"/>
      <c r="G479" s="8"/>
      <c r="H479" s="8"/>
      <c r="I479" s="8"/>
      <c r="J479" s="34"/>
      <c r="K479" s="35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8.75" customHeight="1" x14ac:dyDescent="0.4">
      <c r="A480" s="80"/>
      <c r="B480" s="8"/>
      <c r="C480" s="8"/>
      <c r="D480" s="8"/>
      <c r="E480" s="8"/>
      <c r="F480" s="8"/>
      <c r="G480" s="8"/>
      <c r="H480" s="8"/>
      <c r="I480" s="8"/>
      <c r="J480" s="34"/>
      <c r="K480" s="35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8.75" customHeight="1" x14ac:dyDescent="0.4">
      <c r="A481" s="80"/>
      <c r="B481" s="8"/>
      <c r="C481" s="8"/>
      <c r="D481" s="8"/>
      <c r="E481" s="8"/>
      <c r="F481" s="8"/>
      <c r="G481" s="8"/>
      <c r="H481" s="8"/>
      <c r="I481" s="8"/>
      <c r="J481" s="34"/>
      <c r="K481" s="35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8.75" customHeight="1" x14ac:dyDescent="0.4">
      <c r="A482" s="80"/>
      <c r="B482" s="8"/>
      <c r="C482" s="8"/>
      <c r="D482" s="8"/>
      <c r="E482" s="8"/>
      <c r="F482" s="8"/>
      <c r="G482" s="8"/>
      <c r="H482" s="8"/>
      <c r="I482" s="8"/>
      <c r="J482" s="34"/>
      <c r="K482" s="35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8.75" customHeight="1" x14ac:dyDescent="0.4">
      <c r="A483" s="80"/>
      <c r="B483" s="8"/>
      <c r="C483" s="8"/>
      <c r="D483" s="8"/>
      <c r="E483" s="8"/>
      <c r="F483" s="8"/>
      <c r="G483" s="8"/>
      <c r="H483" s="8"/>
      <c r="I483" s="8"/>
      <c r="J483" s="34"/>
      <c r="K483" s="35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8.75" customHeight="1" x14ac:dyDescent="0.4">
      <c r="A484" s="80"/>
      <c r="B484" s="8"/>
      <c r="C484" s="8"/>
      <c r="D484" s="8"/>
      <c r="E484" s="8"/>
      <c r="F484" s="8"/>
      <c r="G484" s="8"/>
      <c r="H484" s="8"/>
      <c r="I484" s="8"/>
      <c r="J484" s="34"/>
      <c r="K484" s="35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8.75" customHeight="1" x14ac:dyDescent="0.4">
      <c r="A485" s="80"/>
      <c r="B485" s="8"/>
      <c r="C485" s="8"/>
      <c r="D485" s="8"/>
      <c r="E485" s="8"/>
      <c r="F485" s="8"/>
      <c r="G485" s="8"/>
      <c r="H485" s="8"/>
      <c r="I485" s="8"/>
      <c r="J485" s="34"/>
      <c r="K485" s="35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8.75" customHeight="1" x14ac:dyDescent="0.4">
      <c r="A486" s="80"/>
      <c r="B486" s="8"/>
      <c r="C486" s="8"/>
      <c r="D486" s="8"/>
      <c r="E486" s="8"/>
      <c r="F486" s="8"/>
      <c r="G486" s="8"/>
      <c r="H486" s="8"/>
      <c r="I486" s="8"/>
      <c r="J486" s="34"/>
      <c r="K486" s="35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8.75" customHeight="1" x14ac:dyDescent="0.4">
      <c r="A487" s="80"/>
      <c r="B487" s="8"/>
      <c r="C487" s="8"/>
      <c r="D487" s="8"/>
      <c r="E487" s="8"/>
      <c r="F487" s="8"/>
      <c r="G487" s="8"/>
      <c r="H487" s="8"/>
      <c r="I487" s="8"/>
      <c r="J487" s="34"/>
      <c r="K487" s="35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8.75" customHeight="1" x14ac:dyDescent="0.4">
      <c r="A488" s="80"/>
      <c r="B488" s="8"/>
      <c r="C488" s="8"/>
      <c r="D488" s="8"/>
      <c r="E488" s="8"/>
      <c r="F488" s="8"/>
      <c r="G488" s="8"/>
      <c r="H488" s="8"/>
      <c r="I488" s="8"/>
      <c r="J488" s="34"/>
      <c r="K488" s="35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8.75" customHeight="1" x14ac:dyDescent="0.4">
      <c r="A489" s="80"/>
      <c r="B489" s="8"/>
      <c r="C489" s="8"/>
      <c r="D489" s="8"/>
      <c r="E489" s="8"/>
      <c r="F489" s="8"/>
      <c r="G489" s="8"/>
      <c r="H489" s="8"/>
      <c r="I489" s="8"/>
      <c r="J489" s="34"/>
      <c r="K489" s="35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8.75" customHeight="1" x14ac:dyDescent="0.4">
      <c r="A490" s="80"/>
      <c r="B490" s="8"/>
      <c r="C490" s="8"/>
      <c r="D490" s="8"/>
      <c r="E490" s="8"/>
      <c r="F490" s="8"/>
      <c r="G490" s="8"/>
      <c r="H490" s="8"/>
      <c r="I490" s="8"/>
      <c r="J490" s="34"/>
      <c r="K490" s="35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8.75" customHeight="1" x14ac:dyDescent="0.4">
      <c r="A491" s="80"/>
      <c r="B491" s="8"/>
      <c r="C491" s="8"/>
      <c r="D491" s="8"/>
      <c r="E491" s="8"/>
      <c r="F491" s="8"/>
      <c r="G491" s="8"/>
      <c r="H491" s="8"/>
      <c r="I491" s="8"/>
      <c r="J491" s="34"/>
      <c r="K491" s="35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8.75" customHeight="1" x14ac:dyDescent="0.4">
      <c r="A492" s="80"/>
      <c r="B492" s="8"/>
      <c r="C492" s="8"/>
      <c r="D492" s="8"/>
      <c r="E492" s="8"/>
      <c r="F492" s="8"/>
      <c r="G492" s="8"/>
      <c r="H492" s="8"/>
      <c r="I492" s="8"/>
      <c r="J492" s="34"/>
      <c r="K492" s="35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8.75" customHeight="1" x14ac:dyDescent="0.4">
      <c r="A493" s="80"/>
      <c r="B493" s="8"/>
      <c r="C493" s="8"/>
      <c r="D493" s="8"/>
      <c r="E493" s="8"/>
      <c r="F493" s="8"/>
      <c r="G493" s="8"/>
      <c r="H493" s="8"/>
      <c r="I493" s="8"/>
      <c r="J493" s="34"/>
      <c r="K493" s="35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8.75" customHeight="1" x14ac:dyDescent="0.4">
      <c r="A494" s="80"/>
      <c r="B494" s="8"/>
      <c r="C494" s="8"/>
      <c r="D494" s="8"/>
      <c r="E494" s="8"/>
      <c r="F494" s="8"/>
      <c r="G494" s="8"/>
      <c r="H494" s="8"/>
      <c r="I494" s="8"/>
      <c r="J494" s="34"/>
      <c r="K494" s="35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8.75" customHeight="1" x14ac:dyDescent="0.4">
      <c r="A495" s="80"/>
      <c r="B495" s="8"/>
      <c r="C495" s="8"/>
      <c r="D495" s="8"/>
      <c r="E495" s="8"/>
      <c r="F495" s="8"/>
      <c r="G495" s="8"/>
      <c r="H495" s="8"/>
      <c r="I495" s="8"/>
      <c r="J495" s="34"/>
      <c r="K495" s="35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8.75" customHeight="1" x14ac:dyDescent="0.4">
      <c r="A496" s="80"/>
      <c r="B496" s="8"/>
      <c r="C496" s="8"/>
      <c r="D496" s="8"/>
      <c r="E496" s="8"/>
      <c r="F496" s="8"/>
      <c r="G496" s="8"/>
      <c r="H496" s="8"/>
      <c r="I496" s="8"/>
      <c r="J496" s="34"/>
      <c r="K496" s="35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8.75" customHeight="1" x14ac:dyDescent="0.4">
      <c r="A497" s="80"/>
      <c r="B497" s="8"/>
      <c r="C497" s="8"/>
      <c r="D497" s="8"/>
      <c r="E497" s="8"/>
      <c r="F497" s="8"/>
      <c r="G497" s="8"/>
      <c r="H497" s="8"/>
      <c r="I497" s="8"/>
      <c r="J497" s="34"/>
      <c r="K497" s="35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8.75" customHeight="1" x14ac:dyDescent="0.4">
      <c r="A498" s="80"/>
      <c r="B498" s="8"/>
      <c r="C498" s="8"/>
      <c r="D498" s="8"/>
      <c r="E498" s="8"/>
      <c r="F498" s="8"/>
      <c r="G498" s="8"/>
      <c r="H498" s="8"/>
      <c r="I498" s="8"/>
      <c r="J498" s="34"/>
      <c r="K498" s="35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8.75" customHeight="1" x14ac:dyDescent="0.4">
      <c r="A499" s="80"/>
      <c r="B499" s="8"/>
      <c r="C499" s="8"/>
      <c r="D499" s="8"/>
      <c r="E499" s="8"/>
      <c r="F499" s="8"/>
      <c r="G499" s="8"/>
      <c r="H499" s="8"/>
      <c r="I499" s="8"/>
      <c r="J499" s="34"/>
      <c r="K499" s="35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8.75" customHeight="1" x14ac:dyDescent="0.4">
      <c r="A500" s="80"/>
      <c r="B500" s="8"/>
      <c r="C500" s="8"/>
      <c r="D500" s="8"/>
      <c r="E500" s="8"/>
      <c r="F500" s="8"/>
      <c r="G500" s="8"/>
      <c r="H500" s="8"/>
      <c r="I500" s="8"/>
      <c r="J500" s="34"/>
      <c r="K500" s="35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8.75" customHeight="1" x14ac:dyDescent="0.4">
      <c r="A501" s="80"/>
      <c r="B501" s="8"/>
      <c r="C501" s="8"/>
      <c r="D501" s="8"/>
      <c r="E501" s="8"/>
      <c r="F501" s="8"/>
      <c r="G501" s="8"/>
      <c r="H501" s="8"/>
      <c r="I501" s="8"/>
      <c r="J501" s="34"/>
      <c r="K501" s="35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8.75" customHeight="1" x14ac:dyDescent="0.4">
      <c r="A502" s="80"/>
      <c r="B502" s="8"/>
      <c r="C502" s="8"/>
      <c r="D502" s="8"/>
      <c r="E502" s="8"/>
      <c r="F502" s="8"/>
      <c r="G502" s="8"/>
      <c r="H502" s="8"/>
      <c r="I502" s="8"/>
      <c r="J502" s="34"/>
      <c r="K502" s="35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8.75" customHeight="1" x14ac:dyDescent="0.4">
      <c r="A503" s="80"/>
      <c r="B503" s="8"/>
      <c r="C503" s="8"/>
      <c r="D503" s="8"/>
      <c r="E503" s="8"/>
      <c r="F503" s="8"/>
      <c r="G503" s="8"/>
      <c r="H503" s="8"/>
      <c r="I503" s="8"/>
      <c r="J503" s="34"/>
      <c r="K503" s="35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8.75" customHeight="1" x14ac:dyDescent="0.4">
      <c r="A504" s="80"/>
      <c r="B504" s="8"/>
      <c r="C504" s="8"/>
      <c r="D504" s="8"/>
      <c r="E504" s="8"/>
      <c r="F504" s="8"/>
      <c r="G504" s="8"/>
      <c r="H504" s="8"/>
      <c r="I504" s="8"/>
      <c r="J504" s="34"/>
      <c r="K504" s="35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8.75" customHeight="1" x14ac:dyDescent="0.4">
      <c r="A505" s="80"/>
      <c r="B505" s="8"/>
      <c r="C505" s="8"/>
      <c r="D505" s="8"/>
      <c r="E505" s="8"/>
      <c r="F505" s="8"/>
      <c r="G505" s="8"/>
      <c r="H505" s="8"/>
      <c r="I505" s="8"/>
      <c r="J505" s="34"/>
      <c r="K505" s="35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8.75" customHeight="1" x14ac:dyDescent="0.4">
      <c r="A506" s="80"/>
      <c r="B506" s="8"/>
      <c r="C506" s="8"/>
      <c r="D506" s="8"/>
      <c r="E506" s="8"/>
      <c r="F506" s="8"/>
      <c r="G506" s="8"/>
      <c r="H506" s="8"/>
      <c r="I506" s="8"/>
      <c r="J506" s="34"/>
      <c r="K506" s="35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8.75" customHeight="1" x14ac:dyDescent="0.4">
      <c r="A507" s="80"/>
      <c r="B507" s="8"/>
      <c r="C507" s="8"/>
      <c r="D507" s="8"/>
      <c r="E507" s="8"/>
      <c r="F507" s="8"/>
      <c r="G507" s="8"/>
      <c r="H507" s="8"/>
      <c r="I507" s="8"/>
      <c r="J507" s="34"/>
      <c r="K507" s="35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8.75" customHeight="1" x14ac:dyDescent="0.4">
      <c r="A508" s="80"/>
      <c r="B508" s="8"/>
      <c r="C508" s="8"/>
      <c r="D508" s="8"/>
      <c r="E508" s="8"/>
      <c r="F508" s="8"/>
      <c r="G508" s="8"/>
      <c r="H508" s="8"/>
      <c r="I508" s="8"/>
      <c r="J508" s="34"/>
      <c r="K508" s="35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8.75" customHeight="1" x14ac:dyDescent="0.4">
      <c r="A509" s="80"/>
      <c r="B509" s="8"/>
      <c r="C509" s="8"/>
      <c r="D509" s="8"/>
      <c r="E509" s="8"/>
      <c r="F509" s="8"/>
      <c r="G509" s="8"/>
      <c r="H509" s="8"/>
      <c r="I509" s="8"/>
      <c r="J509" s="34"/>
      <c r="K509" s="35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8.75" customHeight="1" x14ac:dyDescent="0.4">
      <c r="A510" s="80"/>
      <c r="B510" s="8"/>
      <c r="C510" s="8"/>
      <c r="D510" s="8"/>
      <c r="E510" s="8"/>
      <c r="F510" s="8"/>
      <c r="G510" s="8"/>
      <c r="H510" s="8"/>
      <c r="I510" s="8"/>
      <c r="J510" s="34"/>
      <c r="K510" s="35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8.75" customHeight="1" x14ac:dyDescent="0.4">
      <c r="A511" s="80"/>
      <c r="B511" s="8"/>
      <c r="C511" s="8"/>
      <c r="D511" s="8"/>
      <c r="E511" s="8"/>
      <c r="F511" s="8"/>
      <c r="G511" s="8"/>
      <c r="H511" s="8"/>
      <c r="I511" s="8"/>
      <c r="J511" s="34"/>
      <c r="K511" s="35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8.75" customHeight="1" x14ac:dyDescent="0.4">
      <c r="A512" s="80"/>
      <c r="B512" s="8"/>
      <c r="C512" s="8"/>
      <c r="D512" s="8"/>
      <c r="E512" s="8"/>
      <c r="F512" s="8"/>
      <c r="G512" s="8"/>
      <c r="H512" s="8"/>
      <c r="I512" s="8"/>
      <c r="J512" s="34"/>
      <c r="K512" s="35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8.75" customHeight="1" x14ac:dyDescent="0.4">
      <c r="A513" s="80"/>
      <c r="B513" s="8"/>
      <c r="C513" s="8"/>
      <c r="D513" s="8"/>
      <c r="E513" s="8"/>
      <c r="F513" s="8"/>
      <c r="G513" s="8"/>
      <c r="H513" s="8"/>
      <c r="I513" s="8"/>
      <c r="J513" s="34"/>
      <c r="K513" s="35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8.75" customHeight="1" x14ac:dyDescent="0.4">
      <c r="A514" s="80"/>
      <c r="B514" s="8"/>
      <c r="C514" s="8"/>
      <c r="D514" s="8"/>
      <c r="E514" s="8"/>
      <c r="F514" s="8"/>
      <c r="G514" s="8"/>
      <c r="H514" s="8"/>
      <c r="I514" s="8"/>
      <c r="J514" s="34"/>
      <c r="K514" s="35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8.75" customHeight="1" x14ac:dyDescent="0.4">
      <c r="A515" s="80"/>
      <c r="B515" s="8"/>
      <c r="C515" s="8"/>
      <c r="D515" s="8"/>
      <c r="E515" s="8"/>
      <c r="F515" s="8"/>
      <c r="G515" s="8"/>
      <c r="H515" s="8"/>
      <c r="I515" s="8"/>
      <c r="J515" s="34"/>
      <c r="K515" s="35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8.75" customHeight="1" x14ac:dyDescent="0.4">
      <c r="A516" s="80"/>
      <c r="B516" s="8"/>
      <c r="C516" s="8"/>
      <c r="D516" s="8"/>
      <c r="E516" s="8"/>
      <c r="F516" s="8"/>
      <c r="G516" s="8"/>
      <c r="H516" s="8"/>
      <c r="I516" s="8"/>
      <c r="J516" s="34"/>
      <c r="K516" s="35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8.75" customHeight="1" x14ac:dyDescent="0.4">
      <c r="A517" s="80"/>
      <c r="B517" s="8"/>
      <c r="C517" s="8"/>
      <c r="D517" s="8"/>
      <c r="E517" s="8"/>
      <c r="F517" s="8"/>
      <c r="G517" s="8"/>
      <c r="H517" s="8"/>
      <c r="I517" s="8"/>
      <c r="J517" s="34"/>
      <c r="K517" s="35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8.75" customHeight="1" x14ac:dyDescent="0.4">
      <c r="A518" s="80"/>
      <c r="B518" s="8"/>
      <c r="C518" s="8"/>
      <c r="D518" s="8"/>
      <c r="E518" s="8"/>
      <c r="F518" s="8"/>
      <c r="G518" s="8"/>
      <c r="H518" s="8"/>
      <c r="I518" s="8"/>
      <c r="J518" s="34"/>
      <c r="K518" s="35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8.75" customHeight="1" x14ac:dyDescent="0.4">
      <c r="A519" s="80"/>
      <c r="B519" s="8"/>
      <c r="C519" s="8"/>
      <c r="D519" s="8"/>
      <c r="E519" s="8"/>
      <c r="F519" s="8"/>
      <c r="G519" s="8"/>
      <c r="H519" s="8"/>
      <c r="I519" s="8"/>
      <c r="J519" s="34"/>
      <c r="K519" s="35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8.75" customHeight="1" x14ac:dyDescent="0.4">
      <c r="A520" s="80"/>
      <c r="B520" s="8"/>
      <c r="C520" s="8"/>
      <c r="D520" s="8"/>
      <c r="E520" s="8"/>
      <c r="F520" s="8"/>
      <c r="G520" s="8"/>
      <c r="H520" s="8"/>
      <c r="I520" s="8"/>
      <c r="J520" s="34"/>
      <c r="K520" s="35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8.75" customHeight="1" x14ac:dyDescent="0.4">
      <c r="A521" s="80"/>
      <c r="B521" s="8"/>
      <c r="C521" s="8"/>
      <c r="D521" s="8"/>
      <c r="E521" s="8"/>
      <c r="F521" s="8"/>
      <c r="G521" s="8"/>
      <c r="H521" s="8"/>
      <c r="I521" s="8"/>
      <c r="J521" s="34"/>
      <c r="K521" s="35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8.75" customHeight="1" x14ac:dyDescent="0.4">
      <c r="A522" s="80"/>
      <c r="B522" s="8"/>
      <c r="C522" s="8"/>
      <c r="D522" s="8"/>
      <c r="E522" s="8"/>
      <c r="F522" s="8"/>
      <c r="G522" s="8"/>
      <c r="H522" s="8"/>
      <c r="I522" s="8"/>
      <c r="J522" s="34"/>
      <c r="K522" s="35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8.75" customHeight="1" x14ac:dyDescent="0.4">
      <c r="A523" s="80"/>
      <c r="B523" s="8"/>
      <c r="C523" s="8"/>
      <c r="D523" s="8"/>
      <c r="E523" s="8"/>
      <c r="F523" s="8"/>
      <c r="G523" s="8"/>
      <c r="H523" s="8"/>
      <c r="I523" s="8"/>
      <c r="J523" s="34"/>
      <c r="K523" s="35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8.75" customHeight="1" x14ac:dyDescent="0.4">
      <c r="A524" s="80"/>
      <c r="B524" s="8"/>
      <c r="C524" s="8"/>
      <c r="D524" s="8"/>
      <c r="E524" s="8"/>
      <c r="F524" s="8"/>
      <c r="G524" s="8"/>
      <c r="H524" s="8"/>
      <c r="I524" s="8"/>
      <c r="J524" s="34"/>
      <c r="K524" s="35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8.75" customHeight="1" x14ac:dyDescent="0.4">
      <c r="A525" s="80"/>
      <c r="B525" s="8"/>
      <c r="C525" s="8"/>
      <c r="D525" s="8"/>
      <c r="E525" s="8"/>
      <c r="F525" s="8"/>
      <c r="G525" s="8"/>
      <c r="H525" s="8"/>
      <c r="I525" s="8"/>
      <c r="J525" s="34"/>
      <c r="K525" s="35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8.75" customHeight="1" x14ac:dyDescent="0.4">
      <c r="A526" s="80"/>
      <c r="B526" s="8"/>
      <c r="C526" s="8"/>
      <c r="D526" s="8"/>
      <c r="E526" s="8"/>
      <c r="F526" s="8"/>
      <c r="G526" s="8"/>
      <c r="H526" s="8"/>
      <c r="I526" s="8"/>
      <c r="J526" s="34"/>
      <c r="K526" s="35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8.75" customHeight="1" x14ac:dyDescent="0.4">
      <c r="A527" s="80"/>
      <c r="B527" s="8"/>
      <c r="C527" s="8"/>
      <c r="D527" s="8"/>
      <c r="E527" s="8"/>
      <c r="F527" s="8"/>
      <c r="G527" s="8"/>
      <c r="H527" s="8"/>
      <c r="I527" s="8"/>
      <c r="J527" s="34"/>
      <c r="K527" s="35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8.75" customHeight="1" x14ac:dyDescent="0.4">
      <c r="A528" s="80"/>
      <c r="B528" s="8"/>
      <c r="C528" s="8"/>
      <c r="D528" s="8"/>
      <c r="E528" s="8"/>
      <c r="F528" s="8"/>
      <c r="G528" s="8"/>
      <c r="H528" s="8"/>
      <c r="I528" s="8"/>
      <c r="J528" s="34"/>
      <c r="K528" s="35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8.75" customHeight="1" x14ac:dyDescent="0.4">
      <c r="A529" s="80"/>
      <c r="B529" s="8"/>
      <c r="C529" s="8"/>
      <c r="D529" s="8"/>
      <c r="E529" s="8"/>
      <c r="F529" s="8"/>
      <c r="G529" s="8"/>
      <c r="H529" s="8"/>
      <c r="I529" s="8"/>
      <c r="J529" s="34"/>
      <c r="K529" s="35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8.75" customHeight="1" x14ac:dyDescent="0.4">
      <c r="A530" s="80"/>
      <c r="B530" s="8"/>
      <c r="C530" s="8"/>
      <c r="D530" s="8"/>
      <c r="E530" s="8"/>
      <c r="F530" s="8"/>
      <c r="G530" s="8"/>
      <c r="H530" s="8"/>
      <c r="I530" s="8"/>
      <c r="J530" s="34"/>
      <c r="K530" s="35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8.75" customHeight="1" x14ac:dyDescent="0.4">
      <c r="A531" s="80"/>
      <c r="B531" s="8"/>
      <c r="C531" s="8"/>
      <c r="D531" s="8"/>
      <c r="E531" s="8"/>
      <c r="F531" s="8"/>
      <c r="G531" s="8"/>
      <c r="H531" s="8"/>
      <c r="I531" s="8"/>
      <c r="J531" s="34"/>
      <c r="K531" s="35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8.75" customHeight="1" x14ac:dyDescent="0.4">
      <c r="A532" s="80"/>
      <c r="B532" s="8"/>
      <c r="C532" s="8"/>
      <c r="D532" s="8"/>
      <c r="E532" s="8"/>
      <c r="F532" s="8"/>
      <c r="G532" s="8"/>
      <c r="H532" s="8"/>
      <c r="I532" s="8"/>
      <c r="J532" s="34"/>
      <c r="K532" s="35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8.75" customHeight="1" x14ac:dyDescent="0.4">
      <c r="A533" s="80"/>
      <c r="B533" s="8"/>
      <c r="C533" s="8"/>
      <c r="D533" s="8"/>
      <c r="E533" s="8"/>
      <c r="F533" s="8"/>
      <c r="G533" s="8"/>
      <c r="H533" s="8"/>
      <c r="I533" s="8"/>
      <c r="J533" s="34"/>
      <c r="K533" s="35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8.75" customHeight="1" x14ac:dyDescent="0.4">
      <c r="A534" s="80"/>
      <c r="B534" s="8"/>
      <c r="C534" s="8"/>
      <c r="D534" s="8"/>
      <c r="E534" s="8"/>
      <c r="F534" s="8"/>
      <c r="G534" s="8"/>
      <c r="H534" s="8"/>
      <c r="I534" s="8"/>
      <c r="J534" s="34"/>
      <c r="K534" s="35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8.75" customHeight="1" x14ac:dyDescent="0.4">
      <c r="A535" s="80"/>
      <c r="B535" s="8"/>
      <c r="C535" s="8"/>
      <c r="D535" s="8"/>
      <c r="E535" s="8"/>
      <c r="F535" s="8"/>
      <c r="G535" s="8"/>
      <c r="H535" s="8"/>
      <c r="I535" s="8"/>
      <c r="J535" s="34"/>
      <c r="K535" s="35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8.75" customHeight="1" x14ac:dyDescent="0.4">
      <c r="A536" s="80"/>
      <c r="B536" s="8"/>
      <c r="C536" s="8"/>
      <c r="D536" s="8"/>
      <c r="E536" s="8"/>
      <c r="F536" s="8"/>
      <c r="G536" s="8"/>
      <c r="H536" s="8"/>
      <c r="I536" s="8"/>
      <c r="J536" s="34"/>
      <c r="K536" s="35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8.75" customHeight="1" x14ac:dyDescent="0.4">
      <c r="A537" s="80"/>
      <c r="B537" s="8"/>
      <c r="C537" s="8"/>
      <c r="D537" s="8"/>
      <c r="E537" s="8"/>
      <c r="F537" s="8"/>
      <c r="G537" s="8"/>
      <c r="H537" s="8"/>
      <c r="I537" s="8"/>
      <c r="J537" s="34"/>
      <c r="K537" s="35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8.75" customHeight="1" x14ac:dyDescent="0.4">
      <c r="A538" s="80"/>
      <c r="B538" s="8"/>
      <c r="C538" s="8"/>
      <c r="D538" s="8"/>
      <c r="E538" s="8"/>
      <c r="F538" s="8"/>
      <c r="G538" s="8"/>
      <c r="H538" s="8"/>
      <c r="I538" s="8"/>
      <c r="J538" s="34"/>
      <c r="K538" s="35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8.75" customHeight="1" x14ac:dyDescent="0.4">
      <c r="A539" s="80"/>
      <c r="B539" s="8"/>
      <c r="C539" s="8"/>
      <c r="D539" s="8"/>
      <c r="E539" s="8"/>
      <c r="F539" s="8"/>
      <c r="G539" s="8"/>
      <c r="H539" s="8"/>
      <c r="I539" s="8"/>
      <c r="J539" s="34"/>
      <c r="K539" s="35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8.75" customHeight="1" x14ac:dyDescent="0.4">
      <c r="A540" s="80"/>
      <c r="B540" s="8"/>
      <c r="C540" s="8"/>
      <c r="D540" s="8"/>
      <c r="E540" s="8"/>
      <c r="F540" s="8"/>
      <c r="G540" s="8"/>
      <c r="H540" s="8"/>
      <c r="I540" s="8"/>
      <c r="J540" s="34"/>
      <c r="K540" s="35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8.75" customHeight="1" x14ac:dyDescent="0.4">
      <c r="A541" s="80"/>
      <c r="B541" s="8"/>
      <c r="C541" s="8"/>
      <c r="D541" s="8"/>
      <c r="E541" s="8"/>
      <c r="F541" s="8"/>
      <c r="G541" s="8"/>
      <c r="H541" s="8"/>
      <c r="I541" s="8"/>
      <c r="J541" s="34"/>
      <c r="K541" s="35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8.75" customHeight="1" x14ac:dyDescent="0.4">
      <c r="A542" s="80"/>
      <c r="B542" s="8"/>
      <c r="C542" s="8"/>
      <c r="D542" s="8"/>
      <c r="E542" s="8"/>
      <c r="F542" s="8"/>
      <c r="G542" s="8"/>
      <c r="H542" s="8"/>
      <c r="I542" s="8"/>
      <c r="J542" s="34"/>
      <c r="K542" s="35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8.75" customHeight="1" x14ac:dyDescent="0.4">
      <c r="A543" s="80"/>
      <c r="B543" s="8"/>
      <c r="C543" s="8"/>
      <c r="D543" s="8"/>
      <c r="E543" s="8"/>
      <c r="F543" s="8"/>
      <c r="G543" s="8"/>
      <c r="H543" s="8"/>
      <c r="I543" s="8"/>
      <c r="J543" s="34"/>
      <c r="K543" s="35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8.75" customHeight="1" x14ac:dyDescent="0.4">
      <c r="A544" s="80"/>
      <c r="B544" s="8"/>
      <c r="C544" s="8"/>
      <c r="D544" s="8"/>
      <c r="E544" s="8"/>
      <c r="F544" s="8"/>
      <c r="G544" s="8"/>
      <c r="H544" s="8"/>
      <c r="I544" s="8"/>
      <c r="J544" s="34"/>
      <c r="K544" s="35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8.75" customHeight="1" x14ac:dyDescent="0.4">
      <c r="A545" s="80"/>
      <c r="B545" s="8"/>
      <c r="C545" s="8"/>
      <c r="D545" s="8"/>
      <c r="E545" s="8"/>
      <c r="F545" s="8"/>
      <c r="G545" s="8"/>
      <c r="H545" s="8"/>
      <c r="I545" s="8"/>
      <c r="J545" s="34"/>
      <c r="K545" s="35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8.75" customHeight="1" x14ac:dyDescent="0.4">
      <c r="A546" s="80"/>
      <c r="B546" s="8"/>
      <c r="C546" s="8"/>
      <c r="D546" s="8"/>
      <c r="E546" s="8"/>
      <c r="F546" s="8"/>
      <c r="G546" s="8"/>
      <c r="H546" s="8"/>
      <c r="I546" s="8"/>
      <c r="J546" s="34"/>
      <c r="K546" s="35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8.75" customHeight="1" x14ac:dyDescent="0.4">
      <c r="A547" s="80"/>
      <c r="B547" s="8"/>
      <c r="C547" s="8"/>
      <c r="D547" s="8"/>
      <c r="E547" s="8"/>
      <c r="F547" s="8"/>
      <c r="G547" s="8"/>
      <c r="H547" s="8"/>
      <c r="I547" s="8"/>
      <c r="J547" s="34"/>
      <c r="K547" s="35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8.75" customHeight="1" x14ac:dyDescent="0.4">
      <c r="A548" s="80"/>
      <c r="B548" s="8"/>
      <c r="C548" s="8"/>
      <c r="D548" s="8"/>
      <c r="E548" s="8"/>
      <c r="F548" s="8"/>
      <c r="G548" s="8"/>
      <c r="H548" s="8"/>
      <c r="I548" s="8"/>
      <c r="J548" s="34"/>
      <c r="K548" s="35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8.75" customHeight="1" x14ac:dyDescent="0.4">
      <c r="A549" s="80"/>
      <c r="B549" s="8"/>
      <c r="C549" s="8"/>
      <c r="D549" s="8"/>
      <c r="E549" s="8"/>
      <c r="F549" s="8"/>
      <c r="G549" s="8"/>
      <c r="H549" s="8"/>
      <c r="I549" s="8"/>
      <c r="J549" s="34"/>
      <c r="K549" s="35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8.75" customHeight="1" x14ac:dyDescent="0.4">
      <c r="A550" s="80"/>
      <c r="B550" s="8"/>
      <c r="C550" s="8"/>
      <c r="D550" s="8"/>
      <c r="E550" s="8"/>
      <c r="F550" s="8"/>
      <c r="G550" s="8"/>
      <c r="H550" s="8"/>
      <c r="I550" s="8"/>
      <c r="J550" s="34"/>
      <c r="K550" s="35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8.75" customHeight="1" x14ac:dyDescent="0.4">
      <c r="A551" s="80"/>
      <c r="B551" s="8"/>
      <c r="C551" s="8"/>
      <c r="D551" s="8"/>
      <c r="E551" s="8"/>
      <c r="F551" s="8"/>
      <c r="G551" s="8"/>
      <c r="H551" s="8"/>
      <c r="I551" s="8"/>
      <c r="J551" s="34"/>
      <c r="K551" s="35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8.75" customHeight="1" x14ac:dyDescent="0.4">
      <c r="A552" s="80"/>
      <c r="B552" s="8"/>
      <c r="C552" s="8"/>
      <c r="D552" s="8"/>
      <c r="E552" s="8"/>
      <c r="F552" s="8"/>
      <c r="G552" s="8"/>
      <c r="H552" s="8"/>
      <c r="I552" s="8"/>
      <c r="J552" s="34"/>
      <c r="K552" s="35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8.75" customHeight="1" x14ac:dyDescent="0.4">
      <c r="A553" s="80"/>
      <c r="B553" s="8"/>
      <c r="C553" s="8"/>
      <c r="D553" s="8"/>
      <c r="E553" s="8"/>
      <c r="F553" s="8"/>
      <c r="G553" s="8"/>
      <c r="H553" s="8"/>
      <c r="I553" s="8"/>
      <c r="J553" s="34"/>
      <c r="K553" s="35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8.75" customHeight="1" x14ac:dyDescent="0.4">
      <c r="A554" s="80"/>
      <c r="B554" s="8"/>
      <c r="C554" s="8"/>
      <c r="D554" s="8"/>
      <c r="E554" s="8"/>
      <c r="F554" s="8"/>
      <c r="G554" s="8"/>
      <c r="H554" s="8"/>
      <c r="I554" s="8"/>
      <c r="J554" s="34"/>
      <c r="K554" s="35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8.75" customHeight="1" x14ac:dyDescent="0.4">
      <c r="A555" s="80"/>
      <c r="B555" s="8"/>
      <c r="C555" s="8"/>
      <c r="D555" s="8"/>
      <c r="E555" s="8"/>
      <c r="F555" s="8"/>
      <c r="G555" s="8"/>
      <c r="H555" s="8"/>
      <c r="I555" s="8"/>
      <c r="J555" s="34"/>
      <c r="K555" s="35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8.75" customHeight="1" x14ac:dyDescent="0.4">
      <c r="A556" s="80"/>
      <c r="B556" s="8"/>
      <c r="C556" s="8"/>
      <c r="D556" s="8"/>
      <c r="E556" s="8"/>
      <c r="F556" s="8"/>
      <c r="G556" s="8"/>
      <c r="H556" s="8"/>
      <c r="I556" s="8"/>
      <c r="J556" s="34"/>
      <c r="K556" s="35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8.75" customHeight="1" x14ac:dyDescent="0.4">
      <c r="A557" s="80"/>
      <c r="B557" s="8"/>
      <c r="C557" s="8"/>
      <c r="D557" s="8"/>
      <c r="E557" s="8"/>
      <c r="F557" s="8"/>
      <c r="G557" s="8"/>
      <c r="H557" s="8"/>
      <c r="I557" s="8"/>
      <c r="J557" s="34"/>
      <c r="K557" s="35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8.75" customHeight="1" x14ac:dyDescent="0.4">
      <c r="A558" s="80"/>
      <c r="B558" s="8"/>
      <c r="C558" s="8"/>
      <c r="D558" s="8"/>
      <c r="E558" s="8"/>
      <c r="F558" s="8"/>
      <c r="G558" s="8"/>
      <c r="H558" s="8"/>
      <c r="I558" s="8"/>
      <c r="J558" s="34"/>
      <c r="K558" s="35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8.75" customHeight="1" x14ac:dyDescent="0.4">
      <c r="A559" s="80"/>
      <c r="B559" s="8"/>
      <c r="C559" s="8"/>
      <c r="D559" s="8"/>
      <c r="E559" s="8"/>
      <c r="F559" s="8"/>
      <c r="G559" s="8"/>
      <c r="H559" s="8"/>
      <c r="I559" s="8"/>
      <c r="J559" s="34"/>
      <c r="K559" s="35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8.75" customHeight="1" x14ac:dyDescent="0.4">
      <c r="A560" s="80"/>
      <c r="B560" s="8"/>
      <c r="C560" s="8"/>
      <c r="D560" s="8"/>
      <c r="E560" s="8"/>
      <c r="F560" s="8"/>
      <c r="G560" s="8"/>
      <c r="H560" s="8"/>
      <c r="I560" s="8"/>
      <c r="J560" s="34"/>
      <c r="K560" s="35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8.75" customHeight="1" x14ac:dyDescent="0.4">
      <c r="A561" s="80"/>
      <c r="B561" s="8"/>
      <c r="C561" s="8"/>
      <c r="D561" s="8"/>
      <c r="E561" s="8"/>
      <c r="F561" s="8"/>
      <c r="G561" s="8"/>
      <c r="H561" s="8"/>
      <c r="I561" s="8"/>
      <c r="J561" s="34"/>
      <c r="K561" s="35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8.75" customHeight="1" x14ac:dyDescent="0.4">
      <c r="A562" s="80"/>
      <c r="B562" s="8"/>
      <c r="C562" s="8"/>
      <c r="D562" s="8"/>
      <c r="E562" s="8"/>
      <c r="F562" s="8"/>
      <c r="G562" s="8"/>
      <c r="H562" s="8"/>
      <c r="I562" s="8"/>
      <c r="J562" s="34"/>
      <c r="K562" s="35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8.75" customHeight="1" x14ac:dyDescent="0.4">
      <c r="A563" s="80"/>
      <c r="B563" s="8"/>
      <c r="C563" s="8"/>
      <c r="D563" s="8"/>
      <c r="E563" s="8"/>
      <c r="F563" s="8"/>
      <c r="G563" s="8"/>
      <c r="H563" s="8"/>
      <c r="I563" s="8"/>
      <c r="J563" s="34"/>
      <c r="K563" s="35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8.75" customHeight="1" x14ac:dyDescent="0.4">
      <c r="A564" s="80"/>
      <c r="B564" s="8"/>
      <c r="C564" s="8"/>
      <c r="D564" s="8"/>
      <c r="E564" s="8"/>
      <c r="F564" s="8"/>
      <c r="G564" s="8"/>
      <c r="H564" s="8"/>
      <c r="I564" s="8"/>
      <c r="J564" s="34"/>
      <c r="K564" s="35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8.75" customHeight="1" x14ac:dyDescent="0.4">
      <c r="A565" s="80"/>
      <c r="B565" s="8"/>
      <c r="C565" s="8"/>
      <c r="D565" s="8"/>
      <c r="E565" s="8"/>
      <c r="F565" s="8"/>
      <c r="G565" s="8"/>
      <c r="H565" s="8"/>
      <c r="I565" s="8"/>
      <c r="J565" s="34"/>
      <c r="K565" s="35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8.75" customHeight="1" x14ac:dyDescent="0.4">
      <c r="A566" s="80"/>
      <c r="B566" s="8"/>
      <c r="C566" s="8"/>
      <c r="D566" s="8"/>
      <c r="E566" s="8"/>
      <c r="F566" s="8"/>
      <c r="G566" s="8"/>
      <c r="H566" s="8"/>
      <c r="I566" s="8"/>
      <c r="J566" s="34"/>
      <c r="K566" s="35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8.75" customHeight="1" x14ac:dyDescent="0.4">
      <c r="A567" s="80"/>
      <c r="B567" s="8"/>
      <c r="C567" s="8"/>
      <c r="D567" s="8"/>
      <c r="E567" s="8"/>
      <c r="F567" s="8"/>
      <c r="G567" s="8"/>
      <c r="H567" s="8"/>
      <c r="I567" s="8"/>
      <c r="J567" s="34"/>
      <c r="K567" s="35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8.75" customHeight="1" x14ac:dyDescent="0.4">
      <c r="A568" s="80"/>
      <c r="B568" s="8"/>
      <c r="C568" s="8"/>
      <c r="D568" s="8"/>
      <c r="E568" s="8"/>
      <c r="F568" s="8"/>
      <c r="G568" s="8"/>
      <c r="H568" s="8"/>
      <c r="I568" s="8"/>
      <c r="J568" s="34"/>
      <c r="K568" s="35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8.75" customHeight="1" x14ac:dyDescent="0.4">
      <c r="A569" s="80"/>
      <c r="B569" s="8"/>
      <c r="C569" s="8"/>
      <c r="D569" s="8"/>
      <c r="E569" s="8"/>
      <c r="F569" s="8"/>
      <c r="G569" s="8"/>
      <c r="H569" s="8"/>
      <c r="I569" s="8"/>
      <c r="J569" s="34"/>
      <c r="K569" s="35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8.75" customHeight="1" x14ac:dyDescent="0.4">
      <c r="A570" s="80"/>
      <c r="B570" s="8"/>
      <c r="C570" s="8"/>
      <c r="D570" s="8"/>
      <c r="E570" s="8"/>
      <c r="F570" s="8"/>
      <c r="G570" s="8"/>
      <c r="H570" s="8"/>
      <c r="I570" s="8"/>
      <c r="J570" s="34"/>
      <c r="K570" s="35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8.75" customHeight="1" x14ac:dyDescent="0.4">
      <c r="A571" s="80"/>
      <c r="B571" s="8"/>
      <c r="C571" s="8"/>
      <c r="D571" s="8"/>
      <c r="E571" s="8"/>
      <c r="F571" s="8"/>
      <c r="G571" s="8"/>
      <c r="H571" s="8"/>
      <c r="I571" s="8"/>
      <c r="J571" s="34"/>
      <c r="K571" s="35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8.75" customHeight="1" x14ac:dyDescent="0.4">
      <c r="A572" s="80"/>
      <c r="B572" s="8"/>
      <c r="C572" s="8"/>
      <c r="D572" s="8"/>
      <c r="E572" s="8"/>
      <c r="F572" s="8"/>
      <c r="G572" s="8"/>
      <c r="H572" s="8"/>
      <c r="I572" s="8"/>
      <c r="J572" s="34"/>
      <c r="K572" s="35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8.75" customHeight="1" x14ac:dyDescent="0.4">
      <c r="A573" s="80"/>
      <c r="B573" s="8"/>
      <c r="C573" s="8"/>
      <c r="D573" s="8"/>
      <c r="E573" s="8"/>
      <c r="F573" s="8"/>
      <c r="G573" s="8"/>
      <c r="H573" s="8"/>
      <c r="I573" s="8"/>
      <c r="J573" s="34"/>
      <c r="K573" s="35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8.75" customHeight="1" x14ac:dyDescent="0.4">
      <c r="A574" s="80"/>
      <c r="B574" s="8"/>
      <c r="C574" s="8"/>
      <c r="D574" s="8"/>
      <c r="E574" s="8"/>
      <c r="F574" s="8"/>
      <c r="G574" s="8"/>
      <c r="H574" s="8"/>
      <c r="I574" s="8"/>
      <c r="J574" s="34"/>
      <c r="K574" s="35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8.75" customHeight="1" x14ac:dyDescent="0.4">
      <c r="A575" s="80"/>
      <c r="B575" s="8"/>
      <c r="C575" s="8"/>
      <c r="D575" s="8"/>
      <c r="E575" s="8"/>
      <c r="F575" s="8"/>
      <c r="G575" s="8"/>
      <c r="H575" s="8"/>
      <c r="I575" s="8"/>
      <c r="J575" s="34"/>
      <c r="K575" s="35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8.75" customHeight="1" x14ac:dyDescent="0.4">
      <c r="A576" s="80"/>
      <c r="B576" s="8"/>
      <c r="C576" s="8"/>
      <c r="D576" s="8"/>
      <c r="E576" s="8"/>
      <c r="F576" s="8"/>
      <c r="G576" s="8"/>
      <c r="H576" s="8"/>
      <c r="I576" s="8"/>
      <c r="J576" s="34"/>
      <c r="K576" s="35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8.75" customHeight="1" x14ac:dyDescent="0.4">
      <c r="A577" s="80"/>
      <c r="B577" s="8"/>
      <c r="C577" s="8"/>
      <c r="D577" s="8"/>
      <c r="E577" s="8"/>
      <c r="F577" s="8"/>
      <c r="G577" s="8"/>
      <c r="H577" s="8"/>
      <c r="I577" s="8"/>
      <c r="J577" s="34"/>
      <c r="K577" s="35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8.75" customHeight="1" x14ac:dyDescent="0.4">
      <c r="A578" s="80"/>
      <c r="B578" s="8"/>
      <c r="C578" s="8"/>
      <c r="D578" s="8"/>
      <c r="E578" s="8"/>
      <c r="F578" s="8"/>
      <c r="G578" s="8"/>
      <c r="H578" s="8"/>
      <c r="I578" s="8"/>
      <c r="J578" s="34"/>
      <c r="K578" s="35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8.75" customHeight="1" x14ac:dyDescent="0.4">
      <c r="A579" s="80"/>
      <c r="B579" s="8"/>
      <c r="C579" s="8"/>
      <c r="D579" s="8"/>
      <c r="E579" s="8"/>
      <c r="F579" s="8"/>
      <c r="G579" s="8"/>
      <c r="H579" s="8"/>
      <c r="I579" s="8"/>
      <c r="J579" s="34"/>
      <c r="K579" s="35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8.75" customHeight="1" x14ac:dyDescent="0.4">
      <c r="A580" s="80"/>
      <c r="B580" s="8"/>
      <c r="C580" s="8"/>
      <c r="D580" s="8"/>
      <c r="E580" s="8"/>
      <c r="F580" s="8"/>
      <c r="G580" s="8"/>
      <c r="H580" s="8"/>
      <c r="I580" s="8"/>
      <c r="J580" s="34"/>
      <c r="K580" s="35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8.75" customHeight="1" x14ac:dyDescent="0.4">
      <c r="A581" s="80"/>
      <c r="B581" s="8"/>
      <c r="C581" s="8"/>
      <c r="D581" s="8"/>
      <c r="E581" s="8"/>
      <c r="F581" s="8"/>
      <c r="G581" s="8"/>
      <c r="H581" s="8"/>
      <c r="I581" s="8"/>
      <c r="J581" s="34"/>
      <c r="K581" s="35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8.75" customHeight="1" x14ac:dyDescent="0.4">
      <c r="A582" s="80"/>
      <c r="B582" s="8"/>
      <c r="C582" s="8"/>
      <c r="D582" s="8"/>
      <c r="E582" s="8"/>
      <c r="F582" s="8"/>
      <c r="G582" s="8"/>
      <c r="H582" s="8"/>
      <c r="I582" s="8"/>
      <c r="J582" s="34"/>
      <c r="K582" s="35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8.75" customHeight="1" x14ac:dyDescent="0.4">
      <c r="A583" s="80"/>
      <c r="B583" s="8"/>
      <c r="C583" s="8"/>
      <c r="D583" s="8"/>
      <c r="E583" s="8"/>
      <c r="F583" s="8"/>
      <c r="G583" s="8"/>
      <c r="H583" s="8"/>
      <c r="I583" s="8"/>
      <c r="J583" s="34"/>
      <c r="K583" s="35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8.75" customHeight="1" x14ac:dyDescent="0.4">
      <c r="A584" s="80"/>
      <c r="B584" s="8"/>
      <c r="C584" s="8"/>
      <c r="D584" s="8"/>
      <c r="E584" s="8"/>
      <c r="F584" s="8"/>
      <c r="G584" s="8"/>
      <c r="H584" s="8"/>
      <c r="I584" s="8"/>
      <c r="J584" s="34"/>
      <c r="K584" s="35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8.75" customHeight="1" x14ac:dyDescent="0.4">
      <c r="A585" s="80"/>
      <c r="B585" s="8"/>
      <c r="C585" s="8"/>
      <c r="D585" s="8"/>
      <c r="E585" s="8"/>
      <c r="F585" s="8"/>
      <c r="G585" s="8"/>
      <c r="H585" s="8"/>
      <c r="I585" s="8"/>
      <c r="J585" s="34"/>
      <c r="K585" s="35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8.75" customHeight="1" x14ac:dyDescent="0.4">
      <c r="A586" s="80"/>
      <c r="B586" s="8"/>
      <c r="C586" s="8"/>
      <c r="D586" s="8"/>
      <c r="E586" s="8"/>
      <c r="F586" s="8"/>
      <c r="G586" s="8"/>
      <c r="H586" s="8"/>
      <c r="I586" s="8"/>
      <c r="J586" s="34"/>
      <c r="K586" s="35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8.75" customHeight="1" x14ac:dyDescent="0.4">
      <c r="A587" s="80"/>
      <c r="B587" s="8"/>
      <c r="C587" s="8"/>
      <c r="D587" s="8"/>
      <c r="E587" s="8"/>
      <c r="F587" s="8"/>
      <c r="G587" s="8"/>
      <c r="H587" s="8"/>
      <c r="I587" s="8"/>
      <c r="J587" s="34"/>
      <c r="K587" s="35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8.75" customHeight="1" x14ac:dyDescent="0.4">
      <c r="A588" s="80"/>
      <c r="B588" s="8"/>
      <c r="C588" s="8"/>
      <c r="D588" s="8"/>
      <c r="E588" s="8"/>
      <c r="F588" s="8"/>
      <c r="G588" s="8"/>
      <c r="H588" s="8"/>
      <c r="I588" s="8"/>
      <c r="J588" s="34"/>
      <c r="K588" s="35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8.75" customHeight="1" x14ac:dyDescent="0.4">
      <c r="A589" s="80"/>
      <c r="B589" s="8"/>
      <c r="C589" s="8"/>
      <c r="D589" s="8"/>
      <c r="E589" s="8"/>
      <c r="F589" s="8"/>
      <c r="G589" s="8"/>
      <c r="H589" s="8"/>
      <c r="I589" s="8"/>
      <c r="J589" s="34"/>
      <c r="K589" s="35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8.75" customHeight="1" x14ac:dyDescent="0.4">
      <c r="A590" s="80"/>
      <c r="B590" s="8"/>
      <c r="C590" s="8"/>
      <c r="D590" s="8"/>
      <c r="E590" s="8"/>
      <c r="F590" s="8"/>
      <c r="G590" s="8"/>
      <c r="H590" s="8"/>
      <c r="I590" s="8"/>
      <c r="J590" s="34"/>
      <c r="K590" s="35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8.75" customHeight="1" x14ac:dyDescent="0.4">
      <c r="A591" s="80"/>
      <c r="B591" s="8"/>
      <c r="C591" s="8"/>
      <c r="D591" s="8"/>
      <c r="E591" s="8"/>
      <c r="F591" s="8"/>
      <c r="G591" s="8"/>
      <c r="H591" s="8"/>
      <c r="I591" s="8"/>
      <c r="J591" s="34"/>
      <c r="K591" s="35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8.75" customHeight="1" x14ac:dyDescent="0.4">
      <c r="A592" s="80"/>
      <c r="B592" s="8"/>
      <c r="C592" s="8"/>
      <c r="D592" s="8"/>
      <c r="E592" s="8"/>
      <c r="F592" s="8"/>
      <c r="G592" s="8"/>
      <c r="H592" s="8"/>
      <c r="I592" s="8"/>
      <c r="J592" s="34"/>
      <c r="K592" s="35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8.75" customHeight="1" x14ac:dyDescent="0.4">
      <c r="A593" s="80"/>
      <c r="B593" s="8"/>
      <c r="C593" s="8"/>
      <c r="D593" s="8"/>
      <c r="E593" s="8"/>
      <c r="F593" s="8"/>
      <c r="G593" s="8"/>
      <c r="H593" s="8"/>
      <c r="I593" s="8"/>
      <c r="J593" s="34"/>
      <c r="K593" s="35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8.75" customHeight="1" x14ac:dyDescent="0.4">
      <c r="A594" s="80"/>
      <c r="B594" s="8"/>
      <c r="C594" s="8"/>
      <c r="D594" s="8"/>
      <c r="E594" s="8"/>
      <c r="F594" s="8"/>
      <c r="G594" s="8"/>
      <c r="H594" s="8"/>
      <c r="I594" s="8"/>
      <c r="J594" s="34"/>
      <c r="K594" s="35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8.75" customHeight="1" x14ac:dyDescent="0.4">
      <c r="A595" s="80"/>
      <c r="B595" s="8"/>
      <c r="C595" s="8"/>
      <c r="D595" s="8"/>
      <c r="E595" s="8"/>
      <c r="F595" s="8"/>
      <c r="G595" s="8"/>
      <c r="H595" s="8"/>
      <c r="I595" s="8"/>
      <c r="J595" s="34"/>
      <c r="K595" s="35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8.75" customHeight="1" x14ac:dyDescent="0.4">
      <c r="A596" s="80"/>
      <c r="B596" s="8"/>
      <c r="C596" s="8"/>
      <c r="D596" s="8"/>
      <c r="E596" s="8"/>
      <c r="F596" s="8"/>
      <c r="G596" s="8"/>
      <c r="H596" s="8"/>
      <c r="I596" s="8"/>
      <c r="J596" s="34"/>
      <c r="K596" s="35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8.75" customHeight="1" x14ac:dyDescent="0.4">
      <c r="A597" s="80"/>
      <c r="B597" s="8"/>
      <c r="C597" s="8"/>
      <c r="D597" s="8"/>
      <c r="E597" s="8"/>
      <c r="F597" s="8"/>
      <c r="G597" s="8"/>
      <c r="H597" s="8"/>
      <c r="I597" s="8"/>
      <c r="J597" s="34"/>
      <c r="K597" s="35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8.75" customHeight="1" x14ac:dyDescent="0.4">
      <c r="A598" s="80"/>
      <c r="B598" s="8"/>
      <c r="C598" s="8"/>
      <c r="D598" s="8"/>
      <c r="E598" s="8"/>
      <c r="F598" s="8"/>
      <c r="G598" s="8"/>
      <c r="H598" s="8"/>
      <c r="I598" s="8"/>
      <c r="J598" s="34"/>
      <c r="K598" s="35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8.75" customHeight="1" x14ac:dyDescent="0.4">
      <c r="A599" s="80"/>
      <c r="B599" s="8"/>
      <c r="C599" s="8"/>
      <c r="D599" s="8"/>
      <c r="E599" s="8"/>
      <c r="F599" s="8"/>
      <c r="G599" s="8"/>
      <c r="H599" s="8"/>
      <c r="I599" s="8"/>
      <c r="J599" s="34"/>
      <c r="K599" s="35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8.75" customHeight="1" x14ac:dyDescent="0.4">
      <c r="A600" s="80"/>
      <c r="B600" s="8"/>
      <c r="C600" s="8"/>
      <c r="D600" s="8"/>
      <c r="E600" s="8"/>
      <c r="F600" s="8"/>
      <c r="G600" s="8"/>
      <c r="H600" s="8"/>
      <c r="I600" s="8"/>
      <c r="J600" s="34"/>
      <c r="K600" s="35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8.75" customHeight="1" x14ac:dyDescent="0.4">
      <c r="A601" s="80"/>
      <c r="B601" s="8"/>
      <c r="C601" s="8"/>
      <c r="D601" s="8"/>
      <c r="E601" s="8"/>
      <c r="F601" s="8"/>
      <c r="G601" s="8"/>
      <c r="H601" s="8"/>
      <c r="I601" s="8"/>
      <c r="J601" s="34"/>
      <c r="K601" s="35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8.75" customHeight="1" x14ac:dyDescent="0.4">
      <c r="A602" s="80"/>
      <c r="B602" s="8"/>
      <c r="C602" s="8"/>
      <c r="D602" s="8"/>
      <c r="E602" s="8"/>
      <c r="F602" s="8"/>
      <c r="G602" s="8"/>
      <c r="H602" s="8"/>
      <c r="I602" s="8"/>
      <c r="J602" s="34"/>
      <c r="K602" s="35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8.75" customHeight="1" x14ac:dyDescent="0.4">
      <c r="A603" s="80"/>
      <c r="B603" s="8"/>
      <c r="C603" s="8"/>
      <c r="D603" s="8"/>
      <c r="E603" s="8"/>
      <c r="F603" s="8"/>
      <c r="G603" s="8"/>
      <c r="H603" s="8"/>
      <c r="I603" s="8"/>
      <c r="J603" s="34"/>
      <c r="K603" s="35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8.75" customHeight="1" x14ac:dyDescent="0.4">
      <c r="A604" s="80"/>
      <c r="B604" s="8"/>
      <c r="C604" s="8"/>
      <c r="D604" s="8"/>
      <c r="E604" s="8"/>
      <c r="F604" s="8"/>
      <c r="G604" s="8"/>
      <c r="H604" s="8"/>
      <c r="I604" s="8"/>
      <c r="J604" s="34"/>
      <c r="K604" s="35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8.75" customHeight="1" x14ac:dyDescent="0.4">
      <c r="A605" s="80"/>
      <c r="B605" s="8"/>
      <c r="C605" s="8"/>
      <c r="D605" s="8"/>
      <c r="E605" s="8"/>
      <c r="F605" s="8"/>
      <c r="G605" s="8"/>
      <c r="H605" s="8"/>
      <c r="I605" s="8"/>
      <c r="J605" s="34"/>
      <c r="K605" s="35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8.75" customHeight="1" x14ac:dyDescent="0.4">
      <c r="A606" s="80"/>
      <c r="B606" s="8"/>
      <c r="C606" s="8"/>
      <c r="D606" s="8"/>
      <c r="E606" s="8"/>
      <c r="F606" s="8"/>
      <c r="G606" s="8"/>
      <c r="H606" s="8"/>
      <c r="I606" s="8"/>
      <c r="J606" s="34"/>
      <c r="K606" s="35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8.75" customHeight="1" x14ac:dyDescent="0.4">
      <c r="A607" s="80"/>
      <c r="B607" s="8"/>
      <c r="C607" s="8"/>
      <c r="D607" s="8"/>
      <c r="E607" s="8"/>
      <c r="F607" s="8"/>
      <c r="G607" s="8"/>
      <c r="H607" s="8"/>
      <c r="I607" s="8"/>
      <c r="J607" s="34"/>
      <c r="K607" s="35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8.75" customHeight="1" x14ac:dyDescent="0.4">
      <c r="A608" s="80"/>
      <c r="B608" s="8"/>
      <c r="C608" s="8"/>
      <c r="D608" s="8"/>
      <c r="E608" s="8"/>
      <c r="F608" s="8"/>
      <c r="G608" s="8"/>
      <c r="H608" s="8"/>
      <c r="I608" s="8"/>
      <c r="J608" s="34"/>
      <c r="K608" s="35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8.75" customHeight="1" x14ac:dyDescent="0.4">
      <c r="A609" s="80"/>
      <c r="B609" s="8"/>
      <c r="C609" s="8"/>
      <c r="D609" s="8"/>
      <c r="E609" s="8"/>
      <c r="F609" s="8"/>
      <c r="G609" s="8"/>
      <c r="H609" s="8"/>
      <c r="I609" s="8"/>
      <c r="J609" s="34"/>
      <c r="K609" s="35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8.75" customHeight="1" x14ac:dyDescent="0.4">
      <c r="A610" s="80"/>
      <c r="B610" s="8"/>
      <c r="C610" s="8"/>
      <c r="D610" s="8"/>
      <c r="E610" s="8"/>
      <c r="F610" s="8"/>
      <c r="G610" s="8"/>
      <c r="H610" s="8"/>
      <c r="I610" s="8"/>
      <c r="J610" s="34"/>
      <c r="K610" s="35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8.75" customHeight="1" x14ac:dyDescent="0.4">
      <c r="A611" s="80"/>
      <c r="B611" s="8"/>
      <c r="C611" s="8"/>
      <c r="D611" s="8"/>
      <c r="E611" s="8"/>
      <c r="F611" s="8"/>
      <c r="G611" s="8"/>
      <c r="H611" s="8"/>
      <c r="I611" s="8"/>
      <c r="J611" s="34"/>
      <c r="K611" s="35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8.75" customHeight="1" x14ac:dyDescent="0.4">
      <c r="A612" s="80"/>
      <c r="B612" s="8"/>
      <c r="C612" s="8"/>
      <c r="D612" s="8"/>
      <c r="E612" s="8"/>
      <c r="F612" s="8"/>
      <c r="G612" s="8"/>
      <c r="H612" s="8"/>
      <c r="I612" s="8"/>
      <c r="J612" s="34"/>
      <c r="K612" s="35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8.75" customHeight="1" x14ac:dyDescent="0.4">
      <c r="A613" s="80"/>
      <c r="B613" s="8"/>
      <c r="C613" s="8"/>
      <c r="D613" s="8"/>
      <c r="E613" s="8"/>
      <c r="F613" s="8"/>
      <c r="G613" s="8"/>
      <c r="H613" s="8"/>
      <c r="I613" s="8"/>
      <c r="J613" s="34"/>
      <c r="K613" s="35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8.75" customHeight="1" x14ac:dyDescent="0.4">
      <c r="A614" s="80"/>
      <c r="B614" s="8"/>
      <c r="C614" s="8"/>
      <c r="D614" s="8"/>
      <c r="E614" s="8"/>
      <c r="F614" s="8"/>
      <c r="G614" s="8"/>
      <c r="H614" s="8"/>
      <c r="I614" s="8"/>
      <c r="J614" s="34"/>
      <c r="K614" s="35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8.75" customHeight="1" x14ac:dyDescent="0.4">
      <c r="A615" s="80"/>
      <c r="B615" s="8"/>
      <c r="C615" s="8"/>
      <c r="D615" s="8"/>
      <c r="E615" s="8"/>
      <c r="F615" s="8"/>
      <c r="G615" s="8"/>
      <c r="H615" s="8"/>
      <c r="I615" s="8"/>
      <c r="J615" s="34"/>
      <c r="K615" s="35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8.75" customHeight="1" x14ac:dyDescent="0.4">
      <c r="A616" s="80"/>
      <c r="B616" s="8"/>
      <c r="C616" s="8"/>
      <c r="D616" s="8"/>
      <c r="E616" s="8"/>
      <c r="F616" s="8"/>
      <c r="G616" s="8"/>
      <c r="H616" s="8"/>
      <c r="I616" s="8"/>
      <c r="J616" s="34"/>
      <c r="K616" s="35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8.75" customHeight="1" x14ac:dyDescent="0.4">
      <c r="A617" s="80"/>
      <c r="B617" s="8"/>
      <c r="C617" s="8"/>
      <c r="D617" s="8"/>
      <c r="E617" s="8"/>
      <c r="F617" s="8"/>
      <c r="G617" s="8"/>
      <c r="H617" s="8"/>
      <c r="I617" s="8"/>
      <c r="J617" s="34"/>
      <c r="K617" s="35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8.75" customHeight="1" x14ac:dyDescent="0.4">
      <c r="A618" s="80"/>
      <c r="B618" s="8"/>
      <c r="C618" s="8"/>
      <c r="D618" s="8"/>
      <c r="E618" s="8"/>
      <c r="F618" s="8"/>
      <c r="G618" s="8"/>
      <c r="H618" s="8"/>
      <c r="I618" s="8"/>
      <c r="J618" s="34"/>
      <c r="K618" s="35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8.75" customHeight="1" x14ac:dyDescent="0.4">
      <c r="A619" s="80"/>
      <c r="B619" s="8"/>
      <c r="C619" s="8"/>
      <c r="D619" s="8"/>
      <c r="E619" s="8"/>
      <c r="F619" s="8"/>
      <c r="G619" s="8"/>
      <c r="H619" s="8"/>
      <c r="I619" s="8"/>
      <c r="J619" s="34"/>
      <c r="K619" s="35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8.75" customHeight="1" x14ac:dyDescent="0.4">
      <c r="A620" s="80"/>
      <c r="B620" s="8"/>
      <c r="C620" s="8"/>
      <c r="D620" s="8"/>
      <c r="E620" s="8"/>
      <c r="F620" s="8"/>
      <c r="G620" s="8"/>
      <c r="H620" s="8"/>
      <c r="I620" s="8"/>
      <c r="J620" s="34"/>
      <c r="K620" s="35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8.75" customHeight="1" x14ac:dyDescent="0.4">
      <c r="A621" s="80"/>
      <c r="B621" s="8"/>
      <c r="C621" s="8"/>
      <c r="D621" s="8"/>
      <c r="E621" s="8"/>
      <c r="F621" s="8"/>
      <c r="G621" s="8"/>
      <c r="H621" s="8"/>
      <c r="I621" s="8"/>
      <c r="J621" s="34"/>
      <c r="K621" s="35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8.75" customHeight="1" x14ac:dyDescent="0.4">
      <c r="A622" s="80"/>
      <c r="B622" s="8"/>
      <c r="C622" s="8"/>
      <c r="D622" s="8"/>
      <c r="E622" s="8"/>
      <c r="F622" s="8"/>
      <c r="G622" s="8"/>
      <c r="H622" s="8"/>
      <c r="I622" s="8"/>
      <c r="J622" s="34"/>
      <c r="K622" s="35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8.75" customHeight="1" x14ac:dyDescent="0.4">
      <c r="A623" s="80"/>
      <c r="B623" s="8"/>
      <c r="C623" s="8"/>
      <c r="D623" s="8"/>
      <c r="E623" s="8"/>
      <c r="F623" s="8"/>
      <c r="G623" s="8"/>
      <c r="H623" s="8"/>
      <c r="I623" s="8"/>
      <c r="J623" s="34"/>
      <c r="K623" s="35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8.75" customHeight="1" x14ac:dyDescent="0.4">
      <c r="A624" s="80"/>
      <c r="B624" s="8"/>
      <c r="C624" s="8"/>
      <c r="D624" s="8"/>
      <c r="E624" s="8"/>
      <c r="F624" s="8"/>
      <c r="G624" s="8"/>
      <c r="H624" s="8"/>
      <c r="I624" s="8"/>
      <c r="J624" s="34"/>
      <c r="K624" s="35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8.75" customHeight="1" x14ac:dyDescent="0.4">
      <c r="A625" s="80"/>
      <c r="B625" s="8"/>
      <c r="C625" s="8"/>
      <c r="D625" s="8"/>
      <c r="E625" s="8"/>
      <c r="F625" s="8"/>
      <c r="G625" s="8"/>
      <c r="H625" s="8"/>
      <c r="I625" s="8"/>
      <c r="J625" s="34"/>
      <c r="K625" s="35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8.75" customHeight="1" x14ac:dyDescent="0.4">
      <c r="A626" s="80"/>
      <c r="B626" s="8"/>
      <c r="C626" s="8"/>
      <c r="D626" s="8"/>
      <c r="E626" s="8"/>
      <c r="F626" s="8"/>
      <c r="G626" s="8"/>
      <c r="H626" s="8"/>
      <c r="I626" s="8"/>
      <c r="J626" s="34"/>
      <c r="K626" s="35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8.75" customHeight="1" x14ac:dyDescent="0.4">
      <c r="A627" s="80"/>
      <c r="B627" s="8"/>
      <c r="C627" s="8"/>
      <c r="D627" s="8"/>
      <c r="E627" s="8"/>
      <c r="F627" s="8"/>
      <c r="G627" s="8"/>
      <c r="H627" s="8"/>
      <c r="I627" s="8"/>
      <c r="J627" s="34"/>
      <c r="K627" s="35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8.75" customHeight="1" x14ac:dyDescent="0.4">
      <c r="A628" s="80"/>
      <c r="B628" s="8"/>
      <c r="C628" s="8"/>
      <c r="D628" s="8"/>
      <c r="E628" s="8"/>
      <c r="F628" s="8"/>
      <c r="G628" s="8"/>
      <c r="H628" s="8"/>
      <c r="I628" s="8"/>
      <c r="J628" s="34"/>
      <c r="K628" s="35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8.75" customHeight="1" x14ac:dyDescent="0.4">
      <c r="A629" s="80"/>
      <c r="B629" s="8"/>
      <c r="C629" s="8"/>
      <c r="D629" s="8"/>
      <c r="E629" s="8"/>
      <c r="F629" s="8"/>
      <c r="G629" s="8"/>
      <c r="H629" s="8"/>
      <c r="I629" s="8"/>
      <c r="J629" s="34"/>
      <c r="K629" s="35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8.75" customHeight="1" x14ac:dyDescent="0.4">
      <c r="A630" s="80"/>
      <c r="B630" s="8"/>
      <c r="C630" s="8"/>
      <c r="D630" s="8"/>
      <c r="E630" s="8"/>
      <c r="F630" s="8"/>
      <c r="G630" s="8"/>
      <c r="H630" s="8"/>
      <c r="I630" s="8"/>
      <c r="J630" s="34"/>
      <c r="K630" s="35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8.75" customHeight="1" x14ac:dyDescent="0.4">
      <c r="A631" s="80"/>
      <c r="B631" s="8"/>
      <c r="C631" s="8"/>
      <c r="D631" s="8"/>
      <c r="E631" s="8"/>
      <c r="F631" s="8"/>
      <c r="G631" s="8"/>
      <c r="H631" s="8"/>
      <c r="I631" s="8"/>
      <c r="J631" s="34"/>
      <c r="K631" s="35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8.75" customHeight="1" x14ac:dyDescent="0.4">
      <c r="A632" s="80"/>
      <c r="B632" s="8"/>
      <c r="C632" s="8"/>
      <c r="D632" s="8"/>
      <c r="E632" s="8"/>
      <c r="F632" s="8"/>
      <c r="G632" s="8"/>
      <c r="H632" s="8"/>
      <c r="I632" s="8"/>
      <c r="J632" s="34"/>
      <c r="K632" s="35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8.75" customHeight="1" x14ac:dyDescent="0.4">
      <c r="A633" s="80"/>
      <c r="B633" s="8"/>
      <c r="C633" s="8"/>
      <c r="D633" s="8"/>
      <c r="E633" s="8"/>
      <c r="F633" s="8"/>
      <c r="G633" s="8"/>
      <c r="H633" s="8"/>
      <c r="I633" s="8"/>
      <c r="J633" s="34"/>
      <c r="K633" s="35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8.75" customHeight="1" x14ac:dyDescent="0.4">
      <c r="A634" s="80"/>
      <c r="B634" s="8"/>
      <c r="C634" s="8"/>
      <c r="D634" s="8"/>
      <c r="E634" s="8"/>
      <c r="F634" s="8"/>
      <c r="G634" s="8"/>
      <c r="H634" s="8"/>
      <c r="I634" s="8"/>
      <c r="J634" s="34"/>
      <c r="K634" s="35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8.75" customHeight="1" x14ac:dyDescent="0.4">
      <c r="A635" s="80"/>
      <c r="B635" s="8"/>
      <c r="C635" s="8"/>
      <c r="D635" s="8"/>
      <c r="E635" s="8"/>
      <c r="F635" s="8"/>
      <c r="G635" s="8"/>
      <c r="H635" s="8"/>
      <c r="I635" s="8"/>
      <c r="J635" s="34"/>
      <c r="K635" s="35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8.75" customHeight="1" x14ac:dyDescent="0.4">
      <c r="A636" s="80"/>
      <c r="B636" s="8"/>
      <c r="C636" s="8"/>
      <c r="D636" s="8"/>
      <c r="E636" s="8"/>
      <c r="F636" s="8"/>
      <c r="G636" s="8"/>
      <c r="H636" s="8"/>
      <c r="I636" s="8"/>
      <c r="J636" s="34"/>
      <c r="K636" s="35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8.75" customHeight="1" x14ac:dyDescent="0.4">
      <c r="A637" s="80"/>
      <c r="B637" s="8"/>
      <c r="C637" s="8"/>
      <c r="D637" s="8"/>
      <c r="E637" s="8"/>
      <c r="F637" s="8"/>
      <c r="G637" s="8"/>
      <c r="H637" s="8"/>
      <c r="I637" s="8"/>
      <c r="J637" s="34"/>
      <c r="K637" s="35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8.75" customHeight="1" x14ac:dyDescent="0.4">
      <c r="A638" s="80"/>
      <c r="B638" s="8"/>
      <c r="C638" s="8"/>
      <c r="D638" s="8"/>
      <c r="E638" s="8"/>
      <c r="F638" s="8"/>
      <c r="G638" s="8"/>
      <c r="H638" s="8"/>
      <c r="I638" s="8"/>
      <c r="J638" s="34"/>
      <c r="K638" s="35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8.75" customHeight="1" x14ac:dyDescent="0.4">
      <c r="A639" s="80"/>
      <c r="B639" s="8"/>
      <c r="C639" s="8"/>
      <c r="D639" s="8"/>
      <c r="E639" s="8"/>
      <c r="F639" s="8"/>
      <c r="G639" s="8"/>
      <c r="H639" s="8"/>
      <c r="I639" s="8"/>
      <c r="J639" s="34"/>
      <c r="K639" s="35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8.75" customHeight="1" x14ac:dyDescent="0.4">
      <c r="A640" s="80"/>
      <c r="B640" s="8"/>
      <c r="C640" s="8"/>
      <c r="D640" s="8"/>
      <c r="E640" s="8"/>
      <c r="F640" s="8"/>
      <c r="G640" s="8"/>
      <c r="H640" s="8"/>
      <c r="I640" s="8"/>
      <c r="J640" s="34"/>
      <c r="K640" s="35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8.75" customHeight="1" x14ac:dyDescent="0.4">
      <c r="A641" s="80"/>
      <c r="B641" s="8"/>
      <c r="C641" s="8"/>
      <c r="D641" s="8"/>
      <c r="E641" s="8"/>
      <c r="F641" s="8"/>
      <c r="G641" s="8"/>
      <c r="H641" s="8"/>
      <c r="I641" s="8"/>
      <c r="J641" s="34"/>
      <c r="K641" s="35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8.75" customHeight="1" x14ac:dyDescent="0.4">
      <c r="A642" s="80"/>
      <c r="B642" s="8"/>
      <c r="C642" s="8"/>
      <c r="D642" s="8"/>
      <c r="E642" s="8"/>
      <c r="F642" s="8"/>
      <c r="G642" s="8"/>
      <c r="H642" s="8"/>
      <c r="I642" s="8"/>
      <c r="J642" s="34"/>
      <c r="K642" s="35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8.75" customHeight="1" x14ac:dyDescent="0.4">
      <c r="A643" s="80"/>
      <c r="B643" s="8"/>
      <c r="C643" s="8"/>
      <c r="D643" s="8"/>
      <c r="E643" s="8"/>
      <c r="F643" s="8"/>
      <c r="G643" s="8"/>
      <c r="H643" s="8"/>
      <c r="I643" s="8"/>
      <c r="J643" s="34"/>
      <c r="K643" s="35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8.75" customHeight="1" x14ac:dyDescent="0.4">
      <c r="A644" s="80"/>
      <c r="B644" s="8"/>
      <c r="C644" s="8"/>
      <c r="D644" s="8"/>
      <c r="E644" s="8"/>
      <c r="F644" s="8"/>
      <c r="G644" s="8"/>
      <c r="H644" s="8"/>
      <c r="I644" s="8"/>
      <c r="J644" s="34"/>
      <c r="K644" s="35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8.75" customHeight="1" x14ac:dyDescent="0.4">
      <c r="A645" s="80"/>
      <c r="B645" s="8"/>
      <c r="C645" s="8"/>
      <c r="D645" s="8"/>
      <c r="E645" s="8"/>
      <c r="F645" s="8"/>
      <c r="G645" s="8"/>
      <c r="H645" s="8"/>
      <c r="I645" s="8"/>
      <c r="J645" s="34"/>
      <c r="K645" s="35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8.75" customHeight="1" x14ac:dyDescent="0.4">
      <c r="A646" s="80"/>
      <c r="B646" s="8"/>
      <c r="C646" s="8"/>
      <c r="D646" s="8"/>
      <c r="E646" s="8"/>
      <c r="F646" s="8"/>
      <c r="G646" s="8"/>
      <c r="H646" s="8"/>
      <c r="I646" s="8"/>
      <c r="J646" s="34"/>
      <c r="K646" s="35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8.75" customHeight="1" x14ac:dyDescent="0.4">
      <c r="A647" s="80"/>
      <c r="B647" s="8"/>
      <c r="C647" s="8"/>
      <c r="D647" s="8"/>
      <c r="E647" s="8"/>
      <c r="F647" s="8"/>
      <c r="G647" s="8"/>
      <c r="H647" s="8"/>
      <c r="I647" s="8"/>
      <c r="J647" s="34"/>
      <c r="K647" s="35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8.75" customHeight="1" x14ac:dyDescent="0.4">
      <c r="A648" s="80"/>
      <c r="B648" s="8"/>
      <c r="C648" s="8"/>
      <c r="D648" s="8"/>
      <c r="E648" s="8"/>
      <c r="F648" s="8"/>
      <c r="G648" s="8"/>
      <c r="H648" s="8"/>
      <c r="I648" s="8"/>
      <c r="J648" s="34"/>
      <c r="K648" s="35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8.75" customHeight="1" x14ac:dyDescent="0.4">
      <c r="A649" s="80"/>
      <c r="B649" s="8"/>
      <c r="C649" s="8"/>
      <c r="D649" s="8"/>
      <c r="E649" s="8"/>
      <c r="F649" s="8"/>
      <c r="G649" s="8"/>
      <c r="H649" s="8"/>
      <c r="I649" s="8"/>
      <c r="J649" s="34"/>
      <c r="K649" s="35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8.75" customHeight="1" x14ac:dyDescent="0.4">
      <c r="A650" s="80"/>
      <c r="B650" s="8"/>
      <c r="C650" s="8"/>
      <c r="D650" s="8"/>
      <c r="E650" s="8"/>
      <c r="F650" s="8"/>
      <c r="G650" s="8"/>
      <c r="H650" s="8"/>
      <c r="I650" s="8"/>
      <c r="J650" s="34"/>
      <c r="K650" s="35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8.75" customHeight="1" x14ac:dyDescent="0.4">
      <c r="A651" s="80"/>
      <c r="B651" s="8"/>
      <c r="C651" s="8"/>
      <c r="D651" s="8"/>
      <c r="E651" s="8"/>
      <c r="F651" s="8"/>
      <c r="G651" s="8"/>
      <c r="H651" s="8"/>
      <c r="I651" s="8"/>
      <c r="J651" s="34"/>
      <c r="K651" s="35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8.75" customHeight="1" x14ac:dyDescent="0.4">
      <c r="A652" s="80"/>
      <c r="B652" s="8"/>
      <c r="C652" s="8"/>
      <c r="D652" s="8"/>
      <c r="E652" s="8"/>
      <c r="F652" s="8"/>
      <c r="G652" s="8"/>
      <c r="H652" s="8"/>
      <c r="I652" s="8"/>
      <c r="J652" s="34"/>
      <c r="K652" s="35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8.75" customHeight="1" x14ac:dyDescent="0.4">
      <c r="A653" s="80"/>
      <c r="B653" s="8"/>
      <c r="C653" s="8"/>
      <c r="D653" s="8"/>
      <c r="E653" s="8"/>
      <c r="F653" s="8"/>
      <c r="G653" s="8"/>
      <c r="H653" s="8"/>
      <c r="I653" s="8"/>
      <c r="J653" s="34"/>
      <c r="K653" s="35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8.75" customHeight="1" x14ac:dyDescent="0.4">
      <c r="A654" s="80"/>
      <c r="B654" s="8"/>
      <c r="C654" s="8"/>
      <c r="D654" s="8"/>
      <c r="E654" s="8"/>
      <c r="F654" s="8"/>
      <c r="G654" s="8"/>
      <c r="H654" s="8"/>
      <c r="I654" s="8"/>
      <c r="J654" s="34"/>
      <c r="K654" s="35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8.75" customHeight="1" x14ac:dyDescent="0.4">
      <c r="A655" s="80"/>
      <c r="B655" s="8"/>
      <c r="C655" s="8"/>
      <c r="D655" s="8"/>
      <c r="E655" s="8"/>
      <c r="F655" s="8"/>
      <c r="G655" s="8"/>
      <c r="H655" s="8"/>
      <c r="I655" s="8"/>
      <c r="J655" s="34"/>
      <c r="K655" s="35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8.75" customHeight="1" x14ac:dyDescent="0.4">
      <c r="A656" s="80"/>
      <c r="B656" s="8"/>
      <c r="C656" s="8"/>
      <c r="D656" s="8"/>
      <c r="E656" s="8"/>
      <c r="F656" s="8"/>
      <c r="G656" s="8"/>
      <c r="H656" s="8"/>
      <c r="I656" s="8"/>
      <c r="J656" s="34"/>
      <c r="K656" s="35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8.75" customHeight="1" x14ac:dyDescent="0.4">
      <c r="A657" s="80"/>
      <c r="B657" s="8"/>
      <c r="C657" s="8"/>
      <c r="D657" s="8"/>
      <c r="E657" s="8"/>
      <c r="F657" s="8"/>
      <c r="G657" s="8"/>
      <c r="H657" s="8"/>
      <c r="I657" s="8"/>
      <c r="J657" s="34"/>
      <c r="K657" s="35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8.75" customHeight="1" x14ac:dyDescent="0.4">
      <c r="A658" s="80"/>
      <c r="B658" s="8"/>
      <c r="C658" s="8"/>
      <c r="D658" s="8"/>
      <c r="E658" s="8"/>
      <c r="F658" s="8"/>
      <c r="G658" s="8"/>
      <c r="H658" s="8"/>
      <c r="I658" s="8"/>
      <c r="J658" s="34"/>
      <c r="K658" s="35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8.75" customHeight="1" x14ac:dyDescent="0.4">
      <c r="A659" s="80"/>
      <c r="B659" s="8"/>
      <c r="C659" s="8"/>
      <c r="D659" s="8"/>
      <c r="E659" s="8"/>
      <c r="F659" s="8"/>
      <c r="G659" s="8"/>
      <c r="H659" s="8"/>
      <c r="I659" s="8"/>
      <c r="J659" s="34"/>
      <c r="K659" s="35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8.75" customHeight="1" x14ac:dyDescent="0.4">
      <c r="A660" s="80"/>
      <c r="B660" s="8"/>
      <c r="C660" s="8"/>
      <c r="D660" s="8"/>
      <c r="E660" s="8"/>
      <c r="F660" s="8"/>
      <c r="G660" s="8"/>
      <c r="H660" s="8"/>
      <c r="I660" s="8"/>
      <c r="J660" s="34"/>
      <c r="K660" s="35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8.75" customHeight="1" x14ac:dyDescent="0.4">
      <c r="A661" s="80"/>
      <c r="B661" s="8"/>
      <c r="C661" s="8"/>
      <c r="D661" s="8"/>
      <c r="E661" s="8"/>
      <c r="F661" s="8"/>
      <c r="G661" s="8"/>
      <c r="H661" s="8"/>
      <c r="I661" s="8"/>
      <c r="J661" s="34"/>
      <c r="K661" s="35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8.75" customHeight="1" x14ac:dyDescent="0.4">
      <c r="A662" s="80"/>
      <c r="B662" s="8"/>
      <c r="C662" s="8"/>
      <c r="D662" s="8"/>
      <c r="E662" s="8"/>
      <c r="F662" s="8"/>
      <c r="G662" s="8"/>
      <c r="H662" s="8"/>
      <c r="I662" s="8"/>
      <c r="J662" s="34"/>
      <c r="K662" s="35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8.75" customHeight="1" x14ac:dyDescent="0.4">
      <c r="A663" s="80"/>
      <c r="B663" s="8"/>
      <c r="C663" s="8"/>
      <c r="D663" s="8"/>
      <c r="E663" s="8"/>
      <c r="F663" s="8"/>
      <c r="G663" s="8"/>
      <c r="H663" s="8"/>
      <c r="I663" s="8"/>
      <c r="J663" s="34"/>
      <c r="K663" s="35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8.75" customHeight="1" x14ac:dyDescent="0.4">
      <c r="A664" s="80"/>
      <c r="B664" s="8"/>
      <c r="C664" s="8"/>
      <c r="D664" s="8"/>
      <c r="E664" s="8"/>
      <c r="F664" s="8"/>
      <c r="G664" s="8"/>
      <c r="H664" s="8"/>
      <c r="I664" s="8"/>
      <c r="J664" s="34"/>
      <c r="K664" s="35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8.75" customHeight="1" x14ac:dyDescent="0.4">
      <c r="A665" s="80"/>
      <c r="B665" s="8"/>
      <c r="C665" s="8"/>
      <c r="D665" s="8"/>
      <c r="E665" s="8"/>
      <c r="F665" s="8"/>
      <c r="G665" s="8"/>
      <c r="H665" s="8"/>
      <c r="I665" s="8"/>
      <c r="J665" s="34"/>
      <c r="K665" s="35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8.75" customHeight="1" x14ac:dyDescent="0.4">
      <c r="A666" s="80"/>
      <c r="B666" s="8"/>
      <c r="C666" s="8"/>
      <c r="D666" s="8"/>
      <c r="E666" s="8"/>
      <c r="F666" s="8"/>
      <c r="G666" s="8"/>
      <c r="H666" s="8"/>
      <c r="I666" s="8"/>
      <c r="J666" s="34"/>
      <c r="K666" s="35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8.75" customHeight="1" x14ac:dyDescent="0.4">
      <c r="A667" s="80"/>
      <c r="B667" s="8"/>
      <c r="C667" s="8"/>
      <c r="D667" s="8"/>
      <c r="E667" s="8"/>
      <c r="F667" s="8"/>
      <c r="G667" s="8"/>
      <c r="H667" s="8"/>
      <c r="I667" s="8"/>
      <c r="J667" s="34"/>
      <c r="K667" s="35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8.75" customHeight="1" x14ac:dyDescent="0.4">
      <c r="A668" s="80"/>
      <c r="B668" s="8"/>
      <c r="C668" s="8"/>
      <c r="D668" s="8"/>
      <c r="E668" s="8"/>
      <c r="F668" s="8"/>
      <c r="G668" s="8"/>
      <c r="H668" s="8"/>
      <c r="I668" s="8"/>
      <c r="J668" s="34"/>
      <c r="K668" s="35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8.75" customHeight="1" x14ac:dyDescent="0.4">
      <c r="A669" s="80"/>
      <c r="B669" s="8"/>
      <c r="C669" s="8"/>
      <c r="D669" s="8"/>
      <c r="E669" s="8"/>
      <c r="F669" s="8"/>
      <c r="G669" s="8"/>
      <c r="H669" s="8"/>
      <c r="I669" s="8"/>
      <c r="J669" s="34"/>
      <c r="K669" s="35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8.75" customHeight="1" x14ac:dyDescent="0.4">
      <c r="A670" s="80"/>
      <c r="B670" s="8"/>
      <c r="C670" s="8"/>
      <c r="D670" s="8"/>
      <c r="E670" s="8"/>
      <c r="F670" s="8"/>
      <c r="G670" s="8"/>
      <c r="H670" s="8"/>
      <c r="I670" s="8"/>
      <c r="J670" s="34"/>
      <c r="K670" s="35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8.75" customHeight="1" x14ac:dyDescent="0.4">
      <c r="A671" s="80"/>
      <c r="B671" s="8"/>
      <c r="C671" s="8"/>
      <c r="D671" s="8"/>
      <c r="E671" s="8"/>
      <c r="F671" s="8"/>
      <c r="G671" s="8"/>
      <c r="H671" s="8"/>
      <c r="I671" s="8"/>
      <c r="J671" s="34"/>
      <c r="K671" s="35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8.75" customHeight="1" x14ac:dyDescent="0.4">
      <c r="A672" s="80"/>
      <c r="B672" s="8"/>
      <c r="C672" s="8"/>
      <c r="D672" s="8"/>
      <c r="E672" s="8"/>
      <c r="F672" s="8"/>
      <c r="G672" s="8"/>
      <c r="H672" s="8"/>
      <c r="I672" s="8"/>
      <c r="J672" s="34"/>
      <c r="K672" s="35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8.75" customHeight="1" x14ac:dyDescent="0.4">
      <c r="A673" s="80"/>
      <c r="B673" s="8"/>
      <c r="C673" s="8"/>
      <c r="D673" s="8"/>
      <c r="E673" s="8"/>
      <c r="F673" s="8"/>
      <c r="G673" s="8"/>
      <c r="H673" s="8"/>
      <c r="I673" s="8"/>
      <c r="J673" s="34"/>
      <c r="K673" s="35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8.75" customHeight="1" x14ac:dyDescent="0.4">
      <c r="A674" s="80"/>
      <c r="B674" s="8"/>
      <c r="C674" s="8"/>
      <c r="D674" s="8"/>
      <c r="E674" s="8"/>
      <c r="F674" s="8"/>
      <c r="G674" s="8"/>
      <c r="H674" s="8"/>
      <c r="I674" s="8"/>
      <c r="J674" s="34"/>
      <c r="K674" s="35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8.75" customHeight="1" x14ac:dyDescent="0.4">
      <c r="A675" s="80"/>
      <c r="B675" s="8"/>
      <c r="C675" s="8"/>
      <c r="D675" s="8"/>
      <c r="E675" s="8"/>
      <c r="F675" s="8"/>
      <c r="G675" s="8"/>
      <c r="H675" s="8"/>
      <c r="I675" s="8"/>
      <c r="J675" s="34"/>
      <c r="K675" s="35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8.75" customHeight="1" x14ac:dyDescent="0.4">
      <c r="A676" s="80"/>
      <c r="B676" s="8"/>
      <c r="C676" s="8"/>
      <c r="D676" s="8"/>
      <c r="E676" s="8"/>
      <c r="F676" s="8"/>
      <c r="G676" s="8"/>
      <c r="H676" s="8"/>
      <c r="I676" s="8"/>
      <c r="J676" s="34"/>
      <c r="K676" s="35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8.75" customHeight="1" x14ac:dyDescent="0.4">
      <c r="A677" s="80"/>
      <c r="B677" s="8"/>
      <c r="C677" s="8"/>
      <c r="D677" s="8"/>
      <c r="E677" s="8"/>
      <c r="F677" s="8"/>
      <c r="G677" s="8"/>
      <c r="H677" s="8"/>
      <c r="I677" s="8"/>
      <c r="J677" s="34"/>
      <c r="K677" s="35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8.75" customHeight="1" x14ac:dyDescent="0.4">
      <c r="A678" s="80"/>
      <c r="B678" s="8"/>
      <c r="C678" s="8"/>
      <c r="D678" s="8"/>
      <c r="E678" s="8"/>
      <c r="F678" s="8"/>
      <c r="G678" s="8"/>
      <c r="H678" s="8"/>
      <c r="I678" s="8"/>
      <c r="J678" s="34"/>
      <c r="K678" s="35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8.75" customHeight="1" x14ac:dyDescent="0.4">
      <c r="A679" s="80"/>
      <c r="B679" s="8"/>
      <c r="C679" s="8"/>
      <c r="D679" s="8"/>
      <c r="E679" s="8"/>
      <c r="F679" s="8"/>
      <c r="G679" s="8"/>
      <c r="H679" s="8"/>
      <c r="I679" s="8"/>
      <c r="J679" s="34"/>
      <c r="K679" s="35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8.75" customHeight="1" x14ac:dyDescent="0.4">
      <c r="A680" s="80"/>
      <c r="B680" s="8"/>
      <c r="C680" s="8"/>
      <c r="D680" s="8"/>
      <c r="E680" s="8"/>
      <c r="F680" s="8"/>
      <c r="G680" s="8"/>
      <c r="H680" s="8"/>
      <c r="I680" s="8"/>
      <c r="J680" s="34"/>
      <c r="K680" s="35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8.75" customHeight="1" x14ac:dyDescent="0.4">
      <c r="A681" s="80"/>
      <c r="B681" s="8"/>
      <c r="C681" s="8"/>
      <c r="D681" s="8"/>
      <c r="E681" s="8"/>
      <c r="F681" s="8"/>
      <c r="G681" s="8"/>
      <c r="H681" s="8"/>
      <c r="I681" s="8"/>
      <c r="J681" s="34"/>
      <c r="K681" s="35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8.75" customHeight="1" x14ac:dyDescent="0.4">
      <c r="A682" s="80"/>
      <c r="B682" s="8"/>
      <c r="C682" s="8"/>
      <c r="D682" s="8"/>
      <c r="E682" s="8"/>
      <c r="F682" s="8"/>
      <c r="G682" s="8"/>
      <c r="H682" s="8"/>
      <c r="I682" s="8"/>
      <c r="J682" s="34"/>
      <c r="K682" s="35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8.75" customHeight="1" x14ac:dyDescent="0.4">
      <c r="A683" s="80"/>
      <c r="B683" s="8"/>
      <c r="C683" s="8"/>
      <c r="D683" s="8"/>
      <c r="E683" s="8"/>
      <c r="F683" s="8"/>
      <c r="G683" s="8"/>
      <c r="H683" s="8"/>
      <c r="I683" s="8"/>
      <c r="J683" s="34"/>
      <c r="K683" s="35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8.75" customHeight="1" x14ac:dyDescent="0.4">
      <c r="A684" s="80"/>
      <c r="B684" s="8"/>
      <c r="C684" s="8"/>
      <c r="D684" s="8"/>
      <c r="E684" s="8"/>
      <c r="F684" s="8"/>
      <c r="G684" s="8"/>
      <c r="H684" s="8"/>
      <c r="I684" s="8"/>
      <c r="J684" s="34"/>
      <c r="K684" s="35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8.75" customHeight="1" x14ac:dyDescent="0.4">
      <c r="A685" s="80"/>
      <c r="B685" s="8"/>
      <c r="C685" s="8"/>
      <c r="D685" s="8"/>
      <c r="E685" s="8"/>
      <c r="F685" s="8"/>
      <c r="G685" s="8"/>
      <c r="H685" s="8"/>
      <c r="I685" s="8"/>
      <c r="J685" s="34"/>
      <c r="K685" s="35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8.75" customHeight="1" x14ac:dyDescent="0.4">
      <c r="A686" s="80"/>
      <c r="B686" s="8"/>
      <c r="C686" s="8"/>
      <c r="D686" s="8"/>
      <c r="E686" s="8"/>
      <c r="F686" s="8"/>
      <c r="G686" s="8"/>
      <c r="H686" s="8"/>
      <c r="I686" s="8"/>
      <c r="J686" s="34"/>
      <c r="K686" s="35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8.75" customHeight="1" x14ac:dyDescent="0.4">
      <c r="A687" s="80"/>
      <c r="B687" s="8"/>
      <c r="C687" s="8"/>
      <c r="D687" s="8"/>
      <c r="E687" s="8"/>
      <c r="F687" s="8"/>
      <c r="G687" s="8"/>
      <c r="H687" s="8"/>
      <c r="I687" s="8"/>
      <c r="J687" s="34"/>
      <c r="K687" s="35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8.75" customHeight="1" x14ac:dyDescent="0.4">
      <c r="A688" s="80"/>
      <c r="B688" s="8"/>
      <c r="C688" s="8"/>
      <c r="D688" s="8"/>
      <c r="E688" s="8"/>
      <c r="F688" s="8"/>
      <c r="G688" s="8"/>
      <c r="H688" s="8"/>
      <c r="I688" s="8"/>
      <c r="J688" s="34"/>
      <c r="K688" s="35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8.75" customHeight="1" x14ac:dyDescent="0.4">
      <c r="A689" s="80"/>
      <c r="B689" s="8"/>
      <c r="C689" s="8"/>
      <c r="D689" s="8"/>
      <c r="E689" s="8"/>
      <c r="F689" s="8"/>
      <c r="G689" s="8"/>
      <c r="H689" s="8"/>
      <c r="I689" s="8"/>
      <c r="J689" s="34"/>
      <c r="K689" s="35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8.75" customHeight="1" x14ac:dyDescent="0.4">
      <c r="A690" s="80"/>
      <c r="B690" s="8"/>
      <c r="C690" s="8"/>
      <c r="D690" s="8"/>
      <c r="E690" s="8"/>
      <c r="F690" s="8"/>
      <c r="G690" s="8"/>
      <c r="H690" s="8"/>
      <c r="I690" s="8"/>
      <c r="J690" s="34"/>
      <c r="K690" s="35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8.75" customHeight="1" x14ac:dyDescent="0.4">
      <c r="A691" s="80"/>
      <c r="B691" s="8"/>
      <c r="C691" s="8"/>
      <c r="D691" s="8"/>
      <c r="E691" s="8"/>
      <c r="F691" s="8"/>
      <c r="G691" s="8"/>
      <c r="H691" s="8"/>
      <c r="I691" s="8"/>
      <c r="J691" s="34"/>
      <c r="K691" s="35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8.75" customHeight="1" x14ac:dyDescent="0.4">
      <c r="A692" s="80"/>
      <c r="B692" s="8"/>
      <c r="C692" s="8"/>
      <c r="D692" s="8"/>
      <c r="E692" s="8"/>
      <c r="F692" s="8"/>
      <c r="G692" s="8"/>
      <c r="H692" s="8"/>
      <c r="I692" s="8"/>
      <c r="J692" s="34"/>
      <c r="K692" s="35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8.75" customHeight="1" x14ac:dyDescent="0.4">
      <c r="A693" s="80"/>
      <c r="B693" s="8"/>
      <c r="C693" s="8"/>
      <c r="D693" s="8"/>
      <c r="E693" s="8"/>
      <c r="F693" s="8"/>
      <c r="G693" s="8"/>
      <c r="H693" s="8"/>
      <c r="I693" s="8"/>
      <c r="J693" s="34"/>
      <c r="K693" s="35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8.75" customHeight="1" x14ac:dyDescent="0.4">
      <c r="A694" s="80"/>
      <c r="B694" s="8"/>
      <c r="C694" s="8"/>
      <c r="D694" s="8"/>
      <c r="E694" s="8"/>
      <c r="F694" s="8"/>
      <c r="G694" s="8"/>
      <c r="H694" s="8"/>
      <c r="I694" s="8"/>
      <c r="J694" s="34"/>
      <c r="K694" s="35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8.75" customHeight="1" x14ac:dyDescent="0.4">
      <c r="A695" s="80"/>
      <c r="B695" s="8"/>
      <c r="C695" s="8"/>
      <c r="D695" s="8"/>
      <c r="E695" s="8"/>
      <c r="F695" s="8"/>
      <c r="G695" s="8"/>
      <c r="H695" s="8"/>
      <c r="I695" s="8"/>
      <c r="J695" s="34"/>
      <c r="K695" s="35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8.75" customHeight="1" x14ac:dyDescent="0.4">
      <c r="A696" s="80"/>
      <c r="B696" s="8"/>
      <c r="C696" s="8"/>
      <c r="D696" s="8"/>
      <c r="E696" s="8"/>
      <c r="F696" s="8"/>
      <c r="G696" s="8"/>
      <c r="H696" s="8"/>
      <c r="I696" s="8"/>
      <c r="J696" s="34"/>
      <c r="K696" s="35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8.75" customHeight="1" x14ac:dyDescent="0.4">
      <c r="A697" s="80"/>
      <c r="B697" s="8"/>
      <c r="C697" s="8"/>
      <c r="D697" s="8"/>
      <c r="E697" s="8"/>
      <c r="F697" s="8"/>
      <c r="G697" s="8"/>
      <c r="H697" s="8"/>
      <c r="I697" s="8"/>
      <c r="J697" s="34"/>
      <c r="K697" s="35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8.75" customHeight="1" x14ac:dyDescent="0.4">
      <c r="A698" s="80"/>
      <c r="B698" s="8"/>
      <c r="C698" s="8"/>
      <c r="D698" s="8"/>
      <c r="E698" s="8"/>
      <c r="F698" s="8"/>
      <c r="G698" s="8"/>
      <c r="H698" s="8"/>
      <c r="I698" s="8"/>
      <c r="J698" s="34"/>
      <c r="K698" s="35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8.75" customHeight="1" x14ac:dyDescent="0.4">
      <c r="A699" s="80"/>
      <c r="B699" s="8"/>
      <c r="C699" s="8"/>
      <c r="D699" s="8"/>
      <c r="E699" s="8"/>
      <c r="F699" s="8"/>
      <c r="G699" s="8"/>
      <c r="H699" s="8"/>
      <c r="I699" s="8"/>
      <c r="J699" s="34"/>
      <c r="K699" s="35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8.75" customHeight="1" x14ac:dyDescent="0.4">
      <c r="A700" s="80"/>
      <c r="B700" s="8"/>
      <c r="C700" s="8"/>
      <c r="D700" s="8"/>
      <c r="E700" s="8"/>
      <c r="F700" s="8"/>
      <c r="G700" s="8"/>
      <c r="H700" s="8"/>
      <c r="I700" s="8"/>
      <c r="J700" s="34"/>
      <c r="K700" s="35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8.75" customHeight="1" x14ac:dyDescent="0.4">
      <c r="A701" s="80"/>
      <c r="B701" s="8"/>
      <c r="C701" s="8"/>
      <c r="D701" s="8"/>
      <c r="E701" s="8"/>
      <c r="F701" s="8"/>
      <c r="G701" s="8"/>
      <c r="H701" s="8"/>
      <c r="I701" s="8"/>
      <c r="J701" s="34"/>
      <c r="K701" s="35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8.75" customHeight="1" x14ac:dyDescent="0.4">
      <c r="A702" s="80"/>
      <c r="B702" s="8"/>
      <c r="C702" s="8"/>
      <c r="D702" s="8"/>
      <c r="E702" s="8"/>
      <c r="F702" s="8"/>
      <c r="G702" s="8"/>
      <c r="H702" s="8"/>
      <c r="I702" s="8"/>
      <c r="J702" s="34"/>
      <c r="K702" s="35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8.75" customHeight="1" x14ac:dyDescent="0.4">
      <c r="A703" s="80"/>
      <c r="B703" s="8"/>
      <c r="C703" s="8"/>
      <c r="D703" s="8"/>
      <c r="E703" s="8"/>
      <c r="F703" s="8"/>
      <c r="G703" s="8"/>
      <c r="H703" s="8"/>
      <c r="I703" s="8"/>
      <c r="J703" s="34"/>
      <c r="K703" s="35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8.75" customHeight="1" x14ac:dyDescent="0.4">
      <c r="A704" s="80"/>
      <c r="B704" s="8"/>
      <c r="C704" s="8"/>
      <c r="D704" s="8"/>
      <c r="E704" s="8"/>
      <c r="F704" s="8"/>
      <c r="G704" s="8"/>
      <c r="H704" s="8"/>
      <c r="I704" s="8"/>
      <c r="J704" s="34"/>
      <c r="K704" s="35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8.75" customHeight="1" x14ac:dyDescent="0.4">
      <c r="A705" s="80"/>
      <c r="B705" s="8"/>
      <c r="C705" s="8"/>
      <c r="D705" s="8"/>
      <c r="E705" s="8"/>
      <c r="F705" s="8"/>
      <c r="G705" s="8"/>
      <c r="H705" s="8"/>
      <c r="I705" s="8"/>
      <c r="J705" s="34"/>
      <c r="K705" s="35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8.75" customHeight="1" x14ac:dyDescent="0.4">
      <c r="A706" s="80"/>
      <c r="B706" s="8"/>
      <c r="C706" s="8"/>
      <c r="D706" s="8"/>
      <c r="E706" s="8"/>
      <c r="F706" s="8"/>
      <c r="G706" s="8"/>
      <c r="H706" s="8"/>
      <c r="I706" s="8"/>
      <c r="J706" s="34"/>
      <c r="K706" s="35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8.75" customHeight="1" x14ac:dyDescent="0.4">
      <c r="A707" s="80"/>
      <c r="B707" s="8"/>
      <c r="C707" s="8"/>
      <c r="D707" s="8"/>
      <c r="E707" s="8"/>
      <c r="F707" s="8"/>
      <c r="G707" s="8"/>
      <c r="H707" s="8"/>
      <c r="I707" s="8"/>
      <c r="J707" s="34"/>
      <c r="K707" s="35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8.75" customHeight="1" x14ac:dyDescent="0.4">
      <c r="A708" s="80"/>
      <c r="B708" s="8"/>
      <c r="C708" s="8"/>
      <c r="D708" s="8"/>
      <c r="E708" s="8"/>
      <c r="F708" s="8"/>
      <c r="G708" s="8"/>
      <c r="H708" s="8"/>
      <c r="I708" s="8"/>
      <c r="J708" s="34"/>
      <c r="K708" s="35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8.75" customHeight="1" x14ac:dyDescent="0.4">
      <c r="A709" s="80"/>
      <c r="B709" s="8"/>
      <c r="C709" s="8"/>
      <c r="D709" s="8"/>
      <c r="E709" s="8"/>
      <c r="F709" s="8"/>
      <c r="G709" s="8"/>
      <c r="H709" s="8"/>
      <c r="I709" s="8"/>
      <c r="J709" s="34"/>
      <c r="K709" s="35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8.75" customHeight="1" x14ac:dyDescent="0.4">
      <c r="A710" s="80"/>
      <c r="B710" s="8"/>
      <c r="C710" s="8"/>
      <c r="D710" s="8"/>
      <c r="E710" s="8"/>
      <c r="F710" s="8"/>
      <c r="G710" s="8"/>
      <c r="H710" s="8"/>
      <c r="I710" s="8"/>
      <c r="J710" s="34"/>
      <c r="K710" s="35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8.75" customHeight="1" x14ac:dyDescent="0.4">
      <c r="A711" s="80"/>
      <c r="B711" s="8"/>
      <c r="C711" s="8"/>
      <c r="D711" s="8"/>
      <c r="E711" s="8"/>
      <c r="F711" s="8"/>
      <c r="G711" s="8"/>
      <c r="H711" s="8"/>
      <c r="I711" s="8"/>
      <c r="J711" s="34"/>
      <c r="K711" s="35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8.75" customHeight="1" x14ac:dyDescent="0.4">
      <c r="A712" s="80"/>
      <c r="B712" s="8"/>
      <c r="C712" s="8"/>
      <c r="D712" s="8"/>
      <c r="E712" s="8"/>
      <c r="F712" s="8"/>
      <c r="G712" s="8"/>
      <c r="H712" s="8"/>
      <c r="I712" s="8"/>
      <c r="J712" s="34"/>
      <c r="K712" s="35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8.75" customHeight="1" x14ac:dyDescent="0.4">
      <c r="A713" s="80"/>
      <c r="B713" s="8"/>
      <c r="C713" s="8"/>
      <c r="D713" s="8"/>
      <c r="E713" s="8"/>
      <c r="F713" s="8"/>
      <c r="G713" s="8"/>
      <c r="H713" s="8"/>
      <c r="I713" s="8"/>
      <c r="J713" s="34"/>
      <c r="K713" s="35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8.75" customHeight="1" x14ac:dyDescent="0.4">
      <c r="A714" s="80"/>
      <c r="B714" s="8"/>
      <c r="C714" s="8"/>
      <c r="D714" s="8"/>
      <c r="E714" s="8"/>
      <c r="F714" s="8"/>
      <c r="G714" s="8"/>
      <c r="H714" s="8"/>
      <c r="I714" s="8"/>
      <c r="J714" s="34"/>
      <c r="K714" s="35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8.75" customHeight="1" x14ac:dyDescent="0.4">
      <c r="A715" s="80"/>
      <c r="B715" s="8"/>
      <c r="C715" s="8"/>
      <c r="D715" s="8"/>
      <c r="E715" s="8"/>
      <c r="F715" s="8"/>
      <c r="G715" s="8"/>
      <c r="H715" s="8"/>
      <c r="I715" s="8"/>
      <c r="J715" s="34"/>
      <c r="K715" s="35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8.75" customHeight="1" x14ac:dyDescent="0.4">
      <c r="A716" s="80"/>
      <c r="B716" s="8"/>
      <c r="C716" s="8"/>
      <c r="D716" s="8"/>
      <c r="E716" s="8"/>
      <c r="F716" s="8"/>
      <c r="G716" s="8"/>
      <c r="H716" s="8"/>
      <c r="I716" s="8"/>
      <c r="J716" s="34"/>
      <c r="K716" s="35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8.75" customHeight="1" x14ac:dyDescent="0.4">
      <c r="A717" s="80"/>
      <c r="B717" s="8"/>
      <c r="C717" s="8"/>
      <c r="D717" s="8"/>
      <c r="E717" s="8"/>
      <c r="F717" s="8"/>
      <c r="G717" s="8"/>
      <c r="H717" s="8"/>
      <c r="I717" s="8"/>
      <c r="J717" s="34"/>
      <c r="K717" s="35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8.75" customHeight="1" x14ac:dyDescent="0.4">
      <c r="A718" s="80"/>
      <c r="B718" s="8"/>
      <c r="C718" s="8"/>
      <c r="D718" s="8"/>
      <c r="E718" s="8"/>
      <c r="F718" s="8"/>
      <c r="G718" s="8"/>
      <c r="H718" s="8"/>
      <c r="I718" s="8"/>
      <c r="J718" s="34"/>
      <c r="K718" s="35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8.75" customHeight="1" x14ac:dyDescent="0.4">
      <c r="A719" s="80"/>
      <c r="B719" s="8"/>
      <c r="C719" s="8"/>
      <c r="D719" s="8"/>
      <c r="E719" s="8"/>
      <c r="F719" s="8"/>
      <c r="G719" s="8"/>
      <c r="H719" s="8"/>
      <c r="I719" s="8"/>
      <c r="J719" s="34"/>
      <c r="K719" s="35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8.75" customHeight="1" x14ac:dyDescent="0.4">
      <c r="A720" s="80"/>
      <c r="B720" s="8"/>
      <c r="C720" s="8"/>
      <c r="D720" s="8"/>
      <c r="E720" s="8"/>
      <c r="F720" s="8"/>
      <c r="G720" s="8"/>
      <c r="H720" s="8"/>
      <c r="I720" s="8"/>
      <c r="J720" s="34"/>
      <c r="K720" s="35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8.75" customHeight="1" x14ac:dyDescent="0.4">
      <c r="A721" s="80"/>
      <c r="B721" s="8"/>
      <c r="C721" s="8"/>
      <c r="D721" s="8"/>
      <c r="E721" s="8"/>
      <c r="F721" s="8"/>
      <c r="G721" s="8"/>
      <c r="H721" s="8"/>
      <c r="I721" s="8"/>
      <c r="J721" s="34"/>
      <c r="K721" s="35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8.75" customHeight="1" x14ac:dyDescent="0.4">
      <c r="A722" s="80"/>
      <c r="B722" s="8"/>
      <c r="C722" s="8"/>
      <c r="D722" s="8"/>
      <c r="E722" s="8"/>
      <c r="F722" s="8"/>
      <c r="G722" s="8"/>
      <c r="H722" s="8"/>
      <c r="I722" s="8"/>
      <c r="J722" s="34"/>
      <c r="K722" s="35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8.75" customHeight="1" x14ac:dyDescent="0.4">
      <c r="A723" s="80"/>
      <c r="B723" s="8"/>
      <c r="C723" s="8"/>
      <c r="D723" s="8"/>
      <c r="E723" s="8"/>
      <c r="F723" s="8"/>
      <c r="G723" s="8"/>
      <c r="H723" s="8"/>
      <c r="I723" s="8"/>
      <c r="J723" s="34"/>
      <c r="K723" s="35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8.75" customHeight="1" x14ac:dyDescent="0.4">
      <c r="A724" s="80"/>
      <c r="B724" s="8"/>
      <c r="C724" s="8"/>
      <c r="D724" s="8"/>
      <c r="E724" s="8"/>
      <c r="F724" s="8"/>
      <c r="G724" s="8"/>
      <c r="H724" s="8"/>
      <c r="I724" s="8"/>
      <c r="J724" s="34"/>
      <c r="K724" s="35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8.75" customHeight="1" x14ac:dyDescent="0.4">
      <c r="A725" s="80"/>
      <c r="B725" s="8"/>
      <c r="C725" s="8"/>
      <c r="D725" s="8"/>
      <c r="E725" s="8"/>
      <c r="F725" s="8"/>
      <c r="G725" s="8"/>
      <c r="H725" s="8"/>
      <c r="I725" s="8"/>
      <c r="J725" s="34"/>
      <c r="K725" s="35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8.75" customHeight="1" x14ac:dyDescent="0.4">
      <c r="A726" s="80"/>
      <c r="B726" s="8"/>
      <c r="C726" s="8"/>
      <c r="D726" s="8"/>
      <c r="E726" s="8"/>
      <c r="F726" s="8"/>
      <c r="G726" s="8"/>
      <c r="H726" s="8"/>
      <c r="I726" s="8"/>
      <c r="J726" s="34"/>
      <c r="K726" s="35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8.75" customHeight="1" x14ac:dyDescent="0.4">
      <c r="A727" s="80"/>
      <c r="B727" s="8"/>
      <c r="C727" s="8"/>
      <c r="D727" s="8"/>
      <c r="E727" s="8"/>
      <c r="F727" s="8"/>
      <c r="G727" s="8"/>
      <c r="H727" s="8"/>
      <c r="I727" s="8"/>
      <c r="J727" s="34"/>
      <c r="K727" s="35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8.75" customHeight="1" x14ac:dyDescent="0.4">
      <c r="A728" s="80"/>
      <c r="B728" s="8"/>
      <c r="C728" s="8"/>
      <c r="D728" s="8"/>
      <c r="E728" s="8"/>
      <c r="F728" s="8"/>
      <c r="G728" s="8"/>
      <c r="H728" s="8"/>
      <c r="I728" s="8"/>
      <c r="J728" s="34"/>
      <c r="K728" s="35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8.75" customHeight="1" x14ac:dyDescent="0.4">
      <c r="A729" s="80"/>
      <c r="B729" s="8"/>
      <c r="C729" s="8"/>
      <c r="D729" s="8"/>
      <c r="E729" s="8"/>
      <c r="F729" s="8"/>
      <c r="G729" s="8"/>
      <c r="H729" s="8"/>
      <c r="I729" s="8"/>
      <c r="J729" s="34"/>
      <c r="K729" s="35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8.75" customHeight="1" x14ac:dyDescent="0.4">
      <c r="A730" s="80"/>
      <c r="B730" s="8"/>
      <c r="C730" s="8"/>
      <c r="D730" s="8"/>
      <c r="E730" s="8"/>
      <c r="F730" s="8"/>
      <c r="G730" s="8"/>
      <c r="H730" s="8"/>
      <c r="I730" s="8"/>
      <c r="J730" s="34"/>
      <c r="K730" s="35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8.75" customHeight="1" x14ac:dyDescent="0.4">
      <c r="A731" s="80"/>
      <c r="B731" s="8"/>
      <c r="C731" s="8"/>
      <c r="D731" s="8"/>
      <c r="E731" s="8"/>
      <c r="F731" s="8"/>
      <c r="G731" s="8"/>
      <c r="H731" s="8"/>
      <c r="I731" s="8"/>
      <c r="J731" s="34"/>
      <c r="K731" s="35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8.75" customHeight="1" x14ac:dyDescent="0.4">
      <c r="A732" s="80"/>
      <c r="B732" s="8"/>
      <c r="C732" s="8"/>
      <c r="D732" s="8"/>
      <c r="E732" s="8"/>
      <c r="F732" s="8"/>
      <c r="G732" s="8"/>
      <c r="H732" s="8"/>
      <c r="I732" s="8"/>
      <c r="J732" s="34"/>
      <c r="K732" s="35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8.75" customHeight="1" x14ac:dyDescent="0.4">
      <c r="A733" s="80"/>
      <c r="B733" s="8"/>
      <c r="C733" s="8"/>
      <c r="D733" s="8"/>
      <c r="E733" s="8"/>
      <c r="F733" s="8"/>
      <c r="G733" s="8"/>
      <c r="H733" s="8"/>
      <c r="I733" s="8"/>
      <c r="J733" s="34"/>
      <c r="K733" s="35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8.75" customHeight="1" x14ac:dyDescent="0.4">
      <c r="A734" s="80"/>
      <c r="B734" s="8"/>
      <c r="C734" s="8"/>
      <c r="D734" s="8"/>
      <c r="E734" s="8"/>
      <c r="F734" s="8"/>
      <c r="G734" s="8"/>
      <c r="H734" s="8"/>
      <c r="I734" s="8"/>
      <c r="J734" s="34"/>
      <c r="K734" s="35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8.75" customHeight="1" x14ac:dyDescent="0.4">
      <c r="A735" s="80"/>
      <c r="B735" s="8"/>
      <c r="C735" s="8"/>
      <c r="D735" s="8"/>
      <c r="E735" s="8"/>
      <c r="F735" s="8"/>
      <c r="G735" s="8"/>
      <c r="H735" s="8"/>
      <c r="I735" s="8"/>
      <c r="J735" s="34"/>
      <c r="K735" s="35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8.75" customHeight="1" x14ac:dyDescent="0.4">
      <c r="A736" s="80"/>
      <c r="B736" s="8"/>
      <c r="C736" s="8"/>
      <c r="D736" s="8"/>
      <c r="E736" s="8"/>
      <c r="F736" s="8"/>
      <c r="G736" s="8"/>
      <c r="H736" s="8"/>
      <c r="I736" s="8"/>
      <c r="J736" s="34"/>
      <c r="K736" s="35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8.75" customHeight="1" x14ac:dyDescent="0.4">
      <c r="A737" s="80"/>
      <c r="B737" s="8"/>
      <c r="C737" s="8"/>
      <c r="D737" s="8"/>
      <c r="E737" s="8"/>
      <c r="F737" s="8"/>
      <c r="G737" s="8"/>
      <c r="H737" s="8"/>
      <c r="I737" s="8"/>
      <c r="J737" s="34"/>
      <c r="K737" s="35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8.75" customHeight="1" x14ac:dyDescent="0.4">
      <c r="A738" s="80"/>
      <c r="B738" s="8"/>
      <c r="C738" s="8"/>
      <c r="D738" s="8"/>
      <c r="E738" s="8"/>
      <c r="F738" s="8"/>
      <c r="G738" s="8"/>
      <c r="H738" s="8"/>
      <c r="I738" s="8"/>
      <c r="J738" s="34"/>
      <c r="K738" s="35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8.75" customHeight="1" x14ac:dyDescent="0.4">
      <c r="A739" s="80"/>
      <c r="B739" s="8"/>
      <c r="C739" s="8"/>
      <c r="D739" s="8"/>
      <c r="E739" s="8"/>
      <c r="F739" s="8"/>
      <c r="G739" s="8"/>
      <c r="H739" s="8"/>
      <c r="I739" s="8"/>
      <c r="J739" s="34"/>
      <c r="K739" s="35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8.75" customHeight="1" x14ac:dyDescent="0.4">
      <c r="A740" s="80"/>
      <c r="B740" s="8"/>
      <c r="C740" s="8"/>
      <c r="D740" s="8"/>
      <c r="E740" s="8"/>
      <c r="F740" s="8"/>
      <c r="G740" s="8"/>
      <c r="H740" s="8"/>
      <c r="I740" s="8"/>
      <c r="J740" s="34"/>
      <c r="K740" s="35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8.75" customHeight="1" x14ac:dyDescent="0.4">
      <c r="A741" s="80"/>
      <c r="B741" s="8"/>
      <c r="C741" s="8"/>
      <c r="D741" s="8"/>
      <c r="E741" s="8"/>
      <c r="F741" s="8"/>
      <c r="G741" s="8"/>
      <c r="H741" s="8"/>
      <c r="I741" s="8"/>
      <c r="J741" s="34"/>
      <c r="K741" s="35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8.75" customHeight="1" x14ac:dyDescent="0.4">
      <c r="A742" s="80"/>
      <c r="B742" s="8"/>
      <c r="C742" s="8"/>
      <c r="D742" s="8"/>
      <c r="E742" s="8"/>
      <c r="F742" s="8"/>
      <c r="G742" s="8"/>
      <c r="H742" s="8"/>
      <c r="I742" s="8"/>
      <c r="J742" s="34"/>
      <c r="K742" s="35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8.75" customHeight="1" x14ac:dyDescent="0.4">
      <c r="A743" s="80"/>
      <c r="B743" s="8"/>
      <c r="C743" s="8"/>
      <c r="D743" s="8"/>
      <c r="E743" s="8"/>
      <c r="F743" s="8"/>
      <c r="G743" s="8"/>
      <c r="H743" s="8"/>
      <c r="I743" s="8"/>
      <c r="J743" s="34"/>
      <c r="K743" s="35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8.75" customHeight="1" x14ac:dyDescent="0.4">
      <c r="A744" s="80"/>
      <c r="B744" s="8"/>
      <c r="C744" s="8"/>
      <c r="D744" s="8"/>
      <c r="E744" s="8"/>
      <c r="F744" s="8"/>
      <c r="G744" s="8"/>
      <c r="H744" s="8"/>
      <c r="I744" s="8"/>
      <c r="J744" s="34"/>
      <c r="K744" s="35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8.75" customHeight="1" x14ac:dyDescent="0.4">
      <c r="A745" s="80"/>
      <c r="B745" s="8"/>
      <c r="C745" s="8"/>
      <c r="D745" s="8"/>
      <c r="E745" s="8"/>
      <c r="F745" s="8"/>
      <c r="G745" s="8"/>
      <c r="H745" s="8"/>
      <c r="I745" s="8"/>
      <c r="J745" s="34"/>
      <c r="K745" s="35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8.75" customHeight="1" x14ac:dyDescent="0.4">
      <c r="A746" s="80"/>
      <c r="B746" s="8"/>
      <c r="C746" s="8"/>
      <c r="D746" s="8"/>
      <c r="E746" s="8"/>
      <c r="F746" s="8"/>
      <c r="G746" s="8"/>
      <c r="H746" s="8"/>
      <c r="I746" s="8"/>
      <c r="J746" s="34"/>
      <c r="K746" s="35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8.75" customHeight="1" x14ac:dyDescent="0.4">
      <c r="A747" s="80"/>
      <c r="B747" s="8"/>
      <c r="C747" s="8"/>
      <c r="D747" s="8"/>
      <c r="E747" s="8"/>
      <c r="F747" s="8"/>
      <c r="G747" s="8"/>
      <c r="H747" s="8"/>
      <c r="I747" s="8"/>
      <c r="J747" s="34"/>
      <c r="K747" s="35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8.75" customHeight="1" x14ac:dyDescent="0.4">
      <c r="A748" s="80"/>
      <c r="B748" s="8"/>
      <c r="C748" s="8"/>
      <c r="D748" s="8"/>
      <c r="E748" s="8"/>
      <c r="F748" s="8"/>
      <c r="G748" s="8"/>
      <c r="H748" s="8"/>
      <c r="I748" s="8"/>
      <c r="J748" s="34"/>
      <c r="K748" s="35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8.75" customHeight="1" x14ac:dyDescent="0.4">
      <c r="A749" s="80"/>
      <c r="B749" s="8"/>
      <c r="C749" s="8"/>
      <c r="D749" s="8"/>
      <c r="E749" s="8"/>
      <c r="F749" s="8"/>
      <c r="G749" s="8"/>
      <c r="H749" s="8"/>
      <c r="I749" s="8"/>
      <c r="J749" s="34"/>
      <c r="K749" s="35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8.75" customHeight="1" x14ac:dyDescent="0.4">
      <c r="A750" s="80"/>
      <c r="B750" s="8"/>
      <c r="C750" s="8"/>
      <c r="D750" s="8"/>
      <c r="E750" s="8"/>
      <c r="F750" s="8"/>
      <c r="G750" s="8"/>
      <c r="H750" s="8"/>
      <c r="I750" s="8"/>
      <c r="J750" s="34"/>
      <c r="K750" s="35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8.75" customHeight="1" x14ac:dyDescent="0.4">
      <c r="A751" s="80"/>
      <c r="B751" s="8"/>
      <c r="C751" s="8"/>
      <c r="D751" s="8"/>
      <c r="E751" s="8"/>
      <c r="F751" s="8"/>
      <c r="G751" s="8"/>
      <c r="H751" s="8"/>
      <c r="I751" s="8"/>
      <c r="J751" s="34"/>
      <c r="K751" s="35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8.75" customHeight="1" x14ac:dyDescent="0.4">
      <c r="A752" s="80"/>
      <c r="B752" s="8"/>
      <c r="C752" s="8"/>
      <c r="D752" s="8"/>
      <c r="E752" s="8"/>
      <c r="F752" s="8"/>
      <c r="G752" s="8"/>
      <c r="H752" s="8"/>
      <c r="I752" s="8"/>
      <c r="J752" s="34"/>
      <c r="K752" s="35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8.75" customHeight="1" x14ac:dyDescent="0.4">
      <c r="A753" s="80"/>
      <c r="B753" s="8"/>
      <c r="C753" s="8"/>
      <c r="D753" s="8"/>
      <c r="E753" s="8"/>
      <c r="F753" s="8"/>
      <c r="G753" s="8"/>
      <c r="H753" s="8"/>
      <c r="I753" s="8"/>
      <c r="J753" s="34"/>
      <c r="K753" s="35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8.75" customHeight="1" x14ac:dyDescent="0.4">
      <c r="A754" s="80"/>
      <c r="B754" s="8"/>
      <c r="C754" s="8"/>
      <c r="D754" s="8"/>
      <c r="E754" s="8"/>
      <c r="F754" s="8"/>
      <c r="G754" s="8"/>
      <c r="H754" s="8"/>
      <c r="I754" s="8"/>
      <c r="J754" s="34"/>
      <c r="K754" s="35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8.75" customHeight="1" x14ac:dyDescent="0.4">
      <c r="A755" s="80"/>
      <c r="B755" s="8"/>
      <c r="C755" s="8"/>
      <c r="D755" s="8"/>
      <c r="E755" s="8"/>
      <c r="F755" s="8"/>
      <c r="G755" s="8"/>
      <c r="H755" s="8"/>
      <c r="I755" s="8"/>
      <c r="J755" s="34"/>
      <c r="K755" s="35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8.75" customHeight="1" x14ac:dyDescent="0.4">
      <c r="A756" s="80"/>
      <c r="B756" s="8"/>
      <c r="C756" s="8"/>
      <c r="D756" s="8"/>
      <c r="E756" s="8"/>
      <c r="F756" s="8"/>
      <c r="G756" s="8"/>
      <c r="H756" s="8"/>
      <c r="I756" s="8"/>
      <c r="J756" s="34"/>
      <c r="K756" s="35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8.75" customHeight="1" x14ac:dyDescent="0.4">
      <c r="A757" s="80"/>
      <c r="B757" s="8"/>
      <c r="C757" s="8"/>
      <c r="D757" s="8"/>
      <c r="E757" s="8"/>
      <c r="F757" s="8"/>
      <c r="G757" s="8"/>
      <c r="H757" s="8"/>
      <c r="I757" s="8"/>
      <c r="J757" s="34"/>
      <c r="K757" s="35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8.75" customHeight="1" x14ac:dyDescent="0.4">
      <c r="A758" s="80"/>
      <c r="B758" s="8"/>
      <c r="C758" s="8"/>
      <c r="D758" s="8"/>
      <c r="E758" s="8"/>
      <c r="F758" s="8"/>
      <c r="G758" s="8"/>
      <c r="H758" s="8"/>
      <c r="I758" s="8"/>
      <c r="J758" s="34"/>
      <c r="K758" s="35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8.75" customHeight="1" x14ac:dyDescent="0.4">
      <c r="A759" s="80"/>
      <c r="B759" s="8"/>
      <c r="C759" s="8"/>
      <c r="D759" s="8"/>
      <c r="E759" s="8"/>
      <c r="F759" s="8"/>
      <c r="G759" s="8"/>
      <c r="H759" s="8"/>
      <c r="I759" s="8"/>
      <c r="J759" s="34"/>
      <c r="K759" s="35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8.75" customHeight="1" x14ac:dyDescent="0.4">
      <c r="A760" s="80"/>
      <c r="B760" s="8"/>
      <c r="C760" s="8"/>
      <c r="D760" s="8"/>
      <c r="E760" s="8"/>
      <c r="F760" s="8"/>
      <c r="G760" s="8"/>
      <c r="H760" s="8"/>
      <c r="I760" s="8"/>
      <c r="J760" s="34"/>
      <c r="K760" s="35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8.75" customHeight="1" x14ac:dyDescent="0.4">
      <c r="A761" s="80"/>
      <c r="B761" s="8"/>
      <c r="C761" s="8"/>
      <c r="D761" s="8"/>
      <c r="E761" s="8"/>
      <c r="F761" s="8"/>
      <c r="G761" s="8"/>
      <c r="H761" s="8"/>
      <c r="I761" s="8"/>
      <c r="J761" s="34"/>
      <c r="K761" s="35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8.75" customHeight="1" x14ac:dyDescent="0.4">
      <c r="A762" s="80"/>
      <c r="B762" s="8"/>
      <c r="C762" s="8"/>
      <c r="D762" s="8"/>
      <c r="E762" s="8"/>
      <c r="F762" s="8"/>
      <c r="G762" s="8"/>
      <c r="H762" s="8"/>
      <c r="I762" s="8"/>
      <c r="J762" s="34"/>
      <c r="K762" s="35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8.75" customHeight="1" x14ac:dyDescent="0.4">
      <c r="A763" s="80"/>
      <c r="B763" s="8"/>
      <c r="C763" s="8"/>
      <c r="D763" s="8"/>
      <c r="E763" s="8"/>
      <c r="F763" s="8"/>
      <c r="G763" s="8"/>
      <c r="H763" s="8"/>
      <c r="I763" s="8"/>
      <c r="J763" s="34"/>
      <c r="K763" s="35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8.75" customHeight="1" x14ac:dyDescent="0.4">
      <c r="A764" s="80"/>
      <c r="B764" s="8"/>
      <c r="C764" s="8"/>
      <c r="D764" s="8"/>
      <c r="E764" s="8"/>
      <c r="F764" s="8"/>
      <c r="G764" s="8"/>
      <c r="H764" s="8"/>
      <c r="I764" s="8"/>
      <c r="J764" s="34"/>
      <c r="K764" s="35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8.75" customHeight="1" x14ac:dyDescent="0.4">
      <c r="A765" s="80"/>
      <c r="B765" s="8"/>
      <c r="C765" s="8"/>
      <c r="D765" s="8"/>
      <c r="E765" s="8"/>
      <c r="F765" s="8"/>
      <c r="G765" s="8"/>
      <c r="H765" s="8"/>
      <c r="I765" s="8"/>
      <c r="J765" s="34"/>
      <c r="K765" s="35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8.75" customHeight="1" x14ac:dyDescent="0.4">
      <c r="A766" s="80"/>
      <c r="B766" s="8"/>
      <c r="C766" s="8"/>
      <c r="D766" s="8"/>
      <c r="E766" s="8"/>
      <c r="F766" s="8"/>
      <c r="G766" s="8"/>
      <c r="H766" s="8"/>
      <c r="I766" s="8"/>
      <c r="J766" s="34"/>
      <c r="K766" s="35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8.75" customHeight="1" x14ac:dyDescent="0.4">
      <c r="A767" s="80"/>
      <c r="B767" s="8"/>
      <c r="C767" s="8"/>
      <c r="D767" s="8"/>
      <c r="E767" s="8"/>
      <c r="F767" s="8"/>
      <c r="G767" s="8"/>
      <c r="H767" s="8"/>
      <c r="I767" s="8"/>
      <c r="J767" s="34"/>
      <c r="K767" s="35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8.75" customHeight="1" x14ac:dyDescent="0.4">
      <c r="A768" s="80"/>
      <c r="B768" s="8"/>
      <c r="C768" s="8"/>
      <c r="D768" s="8"/>
      <c r="E768" s="8"/>
      <c r="F768" s="8"/>
      <c r="G768" s="8"/>
      <c r="H768" s="8"/>
      <c r="I768" s="8"/>
      <c r="J768" s="34"/>
      <c r="K768" s="35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8.75" customHeight="1" x14ac:dyDescent="0.4">
      <c r="A769" s="80"/>
      <c r="B769" s="8"/>
      <c r="C769" s="8"/>
      <c r="D769" s="8"/>
      <c r="E769" s="8"/>
      <c r="F769" s="8"/>
      <c r="G769" s="8"/>
      <c r="H769" s="8"/>
      <c r="I769" s="8"/>
      <c r="J769" s="34"/>
      <c r="K769" s="35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8.75" customHeight="1" x14ac:dyDescent="0.4">
      <c r="A770" s="80"/>
      <c r="B770" s="8"/>
      <c r="C770" s="8"/>
      <c r="D770" s="8"/>
      <c r="E770" s="8"/>
      <c r="F770" s="8"/>
      <c r="G770" s="8"/>
      <c r="H770" s="8"/>
      <c r="I770" s="8"/>
      <c r="J770" s="34"/>
      <c r="K770" s="35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8.75" customHeight="1" x14ac:dyDescent="0.4">
      <c r="A771" s="80"/>
      <c r="B771" s="8"/>
      <c r="C771" s="8"/>
      <c r="D771" s="8"/>
      <c r="E771" s="8"/>
      <c r="F771" s="8"/>
      <c r="G771" s="8"/>
      <c r="H771" s="8"/>
      <c r="I771" s="8"/>
      <c r="J771" s="34"/>
      <c r="K771" s="35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8.75" customHeight="1" x14ac:dyDescent="0.4">
      <c r="A772" s="80"/>
      <c r="B772" s="8"/>
      <c r="C772" s="8"/>
      <c r="D772" s="8"/>
      <c r="E772" s="8"/>
      <c r="F772" s="8"/>
      <c r="G772" s="8"/>
      <c r="H772" s="8"/>
      <c r="I772" s="8"/>
      <c r="J772" s="34"/>
      <c r="K772" s="35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8.75" customHeight="1" x14ac:dyDescent="0.4">
      <c r="A773" s="80"/>
      <c r="B773" s="8"/>
      <c r="C773" s="8"/>
      <c r="D773" s="8"/>
      <c r="E773" s="8"/>
      <c r="F773" s="8"/>
      <c r="G773" s="8"/>
      <c r="H773" s="8"/>
      <c r="I773" s="8"/>
      <c r="J773" s="34"/>
      <c r="K773" s="35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8.75" customHeight="1" x14ac:dyDescent="0.4">
      <c r="A774" s="80"/>
      <c r="B774" s="8"/>
      <c r="C774" s="8"/>
      <c r="D774" s="8"/>
      <c r="E774" s="8"/>
      <c r="F774" s="8"/>
      <c r="G774" s="8"/>
      <c r="H774" s="8"/>
      <c r="I774" s="8"/>
      <c r="J774" s="34"/>
      <c r="K774" s="35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8.75" customHeight="1" x14ac:dyDescent="0.4">
      <c r="A775" s="80"/>
      <c r="B775" s="8"/>
      <c r="C775" s="8"/>
      <c r="D775" s="8"/>
      <c r="E775" s="8"/>
      <c r="F775" s="8"/>
      <c r="G775" s="8"/>
      <c r="H775" s="8"/>
      <c r="I775" s="8"/>
      <c r="J775" s="34"/>
      <c r="K775" s="35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8.75" customHeight="1" x14ac:dyDescent="0.4">
      <c r="A776" s="80"/>
      <c r="B776" s="8"/>
      <c r="C776" s="8"/>
      <c r="D776" s="8"/>
      <c r="E776" s="8"/>
      <c r="F776" s="8"/>
      <c r="G776" s="8"/>
      <c r="H776" s="8"/>
      <c r="I776" s="8"/>
      <c r="J776" s="34"/>
      <c r="K776" s="35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8.75" customHeight="1" x14ac:dyDescent="0.4">
      <c r="A777" s="80"/>
      <c r="B777" s="8"/>
      <c r="C777" s="8"/>
      <c r="D777" s="8"/>
      <c r="E777" s="8"/>
      <c r="F777" s="8"/>
      <c r="G777" s="8"/>
      <c r="H777" s="8"/>
      <c r="I777" s="8"/>
      <c r="J777" s="34"/>
      <c r="K777" s="35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8.75" customHeight="1" x14ac:dyDescent="0.4">
      <c r="A778" s="80"/>
      <c r="B778" s="8"/>
      <c r="C778" s="8"/>
      <c r="D778" s="8"/>
      <c r="E778" s="8"/>
      <c r="F778" s="8"/>
      <c r="G778" s="8"/>
      <c r="H778" s="8"/>
      <c r="I778" s="8"/>
      <c r="J778" s="34"/>
      <c r="K778" s="35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8.75" customHeight="1" x14ac:dyDescent="0.4">
      <c r="A779" s="80"/>
      <c r="B779" s="8"/>
      <c r="C779" s="8"/>
      <c r="D779" s="8"/>
      <c r="E779" s="8"/>
      <c r="F779" s="8"/>
      <c r="G779" s="8"/>
      <c r="H779" s="8"/>
      <c r="I779" s="8"/>
      <c r="J779" s="34"/>
      <c r="K779" s="35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8.75" customHeight="1" x14ac:dyDescent="0.4">
      <c r="A780" s="80"/>
      <c r="B780" s="8"/>
      <c r="C780" s="8"/>
      <c r="D780" s="8"/>
      <c r="E780" s="8"/>
      <c r="F780" s="8"/>
      <c r="G780" s="8"/>
      <c r="H780" s="8"/>
      <c r="I780" s="8"/>
      <c r="J780" s="34"/>
      <c r="K780" s="35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8.75" customHeight="1" x14ac:dyDescent="0.4">
      <c r="A781" s="80"/>
      <c r="B781" s="8"/>
      <c r="C781" s="8"/>
      <c r="D781" s="8"/>
      <c r="E781" s="8"/>
      <c r="F781" s="8"/>
      <c r="G781" s="8"/>
      <c r="H781" s="8"/>
      <c r="I781" s="8"/>
      <c r="J781" s="34"/>
      <c r="K781" s="35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8.75" customHeight="1" x14ac:dyDescent="0.4">
      <c r="A782" s="80"/>
      <c r="B782" s="8"/>
      <c r="C782" s="8"/>
      <c r="D782" s="8"/>
      <c r="E782" s="8"/>
      <c r="F782" s="8"/>
      <c r="G782" s="8"/>
      <c r="H782" s="8"/>
      <c r="I782" s="8"/>
      <c r="J782" s="34"/>
      <c r="K782" s="35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8.75" customHeight="1" x14ac:dyDescent="0.4">
      <c r="A783" s="80"/>
      <c r="B783" s="8"/>
      <c r="C783" s="8"/>
      <c r="D783" s="8"/>
      <c r="E783" s="8"/>
      <c r="F783" s="8"/>
      <c r="G783" s="8"/>
      <c r="H783" s="8"/>
      <c r="I783" s="8"/>
      <c r="J783" s="34"/>
      <c r="K783" s="35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8.75" customHeight="1" x14ac:dyDescent="0.4">
      <c r="A784" s="80"/>
      <c r="B784" s="8"/>
      <c r="C784" s="8"/>
      <c r="D784" s="8"/>
      <c r="E784" s="8"/>
      <c r="F784" s="8"/>
      <c r="G784" s="8"/>
      <c r="H784" s="8"/>
      <c r="I784" s="8"/>
      <c r="J784" s="34"/>
      <c r="K784" s="35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8.75" customHeight="1" x14ac:dyDescent="0.4">
      <c r="A785" s="80"/>
      <c r="B785" s="8"/>
      <c r="C785" s="8"/>
      <c r="D785" s="8"/>
      <c r="E785" s="8"/>
      <c r="F785" s="8"/>
      <c r="G785" s="8"/>
      <c r="H785" s="8"/>
      <c r="I785" s="8"/>
      <c r="J785" s="34"/>
      <c r="K785" s="35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8.75" customHeight="1" x14ac:dyDescent="0.4">
      <c r="A786" s="80"/>
      <c r="B786" s="8"/>
      <c r="C786" s="8"/>
      <c r="D786" s="8"/>
      <c r="E786" s="8"/>
      <c r="F786" s="8"/>
      <c r="G786" s="8"/>
      <c r="H786" s="8"/>
      <c r="I786" s="8"/>
      <c r="J786" s="34"/>
      <c r="K786" s="35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8.75" customHeight="1" x14ac:dyDescent="0.4">
      <c r="A787" s="80"/>
      <c r="B787" s="8"/>
      <c r="C787" s="8"/>
      <c r="D787" s="8"/>
      <c r="E787" s="8"/>
      <c r="F787" s="8"/>
      <c r="G787" s="8"/>
      <c r="H787" s="8"/>
      <c r="I787" s="8"/>
      <c r="J787" s="34"/>
      <c r="K787" s="35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8.75" customHeight="1" x14ac:dyDescent="0.4">
      <c r="A788" s="80"/>
      <c r="B788" s="8"/>
      <c r="C788" s="8"/>
      <c r="D788" s="8"/>
      <c r="E788" s="8"/>
      <c r="F788" s="8"/>
      <c r="G788" s="8"/>
      <c r="H788" s="8"/>
      <c r="I788" s="8"/>
      <c r="J788" s="34"/>
      <c r="K788" s="35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8.75" customHeight="1" x14ac:dyDescent="0.4">
      <c r="A789" s="80"/>
      <c r="B789" s="8"/>
      <c r="C789" s="8"/>
      <c r="D789" s="8"/>
      <c r="E789" s="8"/>
      <c r="F789" s="8"/>
      <c r="G789" s="8"/>
      <c r="H789" s="8"/>
      <c r="I789" s="8"/>
      <c r="J789" s="34"/>
      <c r="K789" s="35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8.75" customHeight="1" x14ac:dyDescent="0.4">
      <c r="A790" s="80"/>
      <c r="B790" s="8"/>
      <c r="C790" s="8"/>
      <c r="D790" s="8"/>
      <c r="E790" s="8"/>
      <c r="F790" s="8"/>
      <c r="G790" s="8"/>
      <c r="H790" s="8"/>
      <c r="I790" s="8"/>
      <c r="J790" s="34"/>
      <c r="K790" s="35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8.75" customHeight="1" x14ac:dyDescent="0.4">
      <c r="A791" s="80"/>
      <c r="B791" s="8"/>
      <c r="C791" s="8"/>
      <c r="D791" s="8"/>
      <c r="E791" s="8"/>
      <c r="F791" s="8"/>
      <c r="G791" s="8"/>
      <c r="H791" s="8"/>
      <c r="I791" s="8"/>
      <c r="J791" s="34"/>
      <c r="K791" s="35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8.75" customHeight="1" x14ac:dyDescent="0.4">
      <c r="A792" s="80"/>
      <c r="B792" s="8"/>
      <c r="C792" s="8"/>
      <c r="D792" s="8"/>
      <c r="E792" s="8"/>
      <c r="F792" s="8"/>
      <c r="G792" s="8"/>
      <c r="H792" s="8"/>
      <c r="I792" s="8"/>
      <c r="J792" s="34"/>
      <c r="K792" s="35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8.75" customHeight="1" x14ac:dyDescent="0.4">
      <c r="A793" s="80"/>
      <c r="B793" s="8"/>
      <c r="C793" s="8"/>
      <c r="D793" s="8"/>
      <c r="E793" s="8"/>
      <c r="F793" s="8"/>
      <c r="G793" s="8"/>
      <c r="H793" s="8"/>
      <c r="I793" s="8"/>
      <c r="J793" s="34"/>
      <c r="K793" s="35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8.75" customHeight="1" x14ac:dyDescent="0.4">
      <c r="A794" s="80"/>
      <c r="B794" s="8"/>
      <c r="C794" s="8"/>
      <c r="D794" s="8"/>
      <c r="E794" s="8"/>
      <c r="F794" s="8"/>
      <c r="G794" s="8"/>
      <c r="H794" s="8"/>
      <c r="I794" s="8"/>
      <c r="J794" s="34"/>
      <c r="K794" s="35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8.75" customHeight="1" x14ac:dyDescent="0.4">
      <c r="A795" s="80"/>
      <c r="B795" s="8"/>
      <c r="C795" s="8"/>
      <c r="D795" s="8"/>
      <c r="E795" s="8"/>
      <c r="F795" s="8"/>
      <c r="G795" s="8"/>
      <c r="H795" s="8"/>
      <c r="I795" s="8"/>
      <c r="J795" s="34"/>
      <c r="K795" s="35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8.75" customHeight="1" x14ac:dyDescent="0.4">
      <c r="A796" s="80"/>
      <c r="B796" s="8"/>
      <c r="C796" s="8"/>
      <c r="D796" s="8"/>
      <c r="E796" s="8"/>
      <c r="F796" s="8"/>
      <c r="G796" s="8"/>
      <c r="H796" s="8"/>
      <c r="I796" s="8"/>
      <c r="J796" s="34"/>
      <c r="K796" s="35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8.75" customHeight="1" x14ac:dyDescent="0.4">
      <c r="A797" s="80"/>
      <c r="B797" s="8"/>
      <c r="C797" s="8"/>
      <c r="D797" s="8"/>
      <c r="E797" s="8"/>
      <c r="F797" s="8"/>
      <c r="G797" s="8"/>
      <c r="H797" s="8"/>
      <c r="I797" s="8"/>
      <c r="J797" s="34"/>
      <c r="K797" s="35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8.75" customHeight="1" x14ac:dyDescent="0.4">
      <c r="A798" s="80"/>
      <c r="B798" s="8"/>
      <c r="C798" s="8"/>
      <c r="D798" s="8"/>
      <c r="E798" s="8"/>
      <c r="F798" s="8"/>
      <c r="G798" s="8"/>
      <c r="H798" s="8"/>
      <c r="I798" s="8"/>
      <c r="J798" s="34"/>
      <c r="K798" s="35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8.75" customHeight="1" x14ac:dyDescent="0.4">
      <c r="A799" s="80"/>
      <c r="B799" s="8"/>
      <c r="C799" s="8"/>
      <c r="D799" s="8"/>
      <c r="E799" s="8"/>
      <c r="F799" s="8"/>
      <c r="G799" s="8"/>
      <c r="H799" s="8"/>
      <c r="I799" s="8"/>
      <c r="J799" s="34"/>
      <c r="K799" s="35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8.75" customHeight="1" x14ac:dyDescent="0.4">
      <c r="A800" s="80"/>
      <c r="B800" s="8"/>
      <c r="C800" s="8"/>
      <c r="D800" s="8"/>
      <c r="E800" s="8"/>
      <c r="F800" s="8"/>
      <c r="G800" s="8"/>
      <c r="H800" s="8"/>
      <c r="I800" s="8"/>
      <c r="J800" s="34"/>
      <c r="K800" s="35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8.75" customHeight="1" x14ac:dyDescent="0.4">
      <c r="A801" s="80"/>
      <c r="B801" s="8"/>
      <c r="C801" s="8"/>
      <c r="D801" s="8"/>
      <c r="E801" s="8"/>
      <c r="F801" s="8"/>
      <c r="G801" s="8"/>
      <c r="H801" s="8"/>
      <c r="I801" s="8"/>
      <c r="J801" s="34"/>
      <c r="K801" s="35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8.75" customHeight="1" x14ac:dyDescent="0.4">
      <c r="A802" s="80"/>
      <c r="B802" s="8"/>
      <c r="C802" s="8"/>
      <c r="D802" s="8"/>
      <c r="E802" s="8"/>
      <c r="F802" s="8"/>
      <c r="G802" s="8"/>
      <c r="H802" s="8"/>
      <c r="I802" s="8"/>
      <c r="J802" s="34"/>
      <c r="K802" s="35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8.75" customHeight="1" x14ac:dyDescent="0.4">
      <c r="A803" s="80"/>
      <c r="B803" s="8"/>
      <c r="C803" s="8"/>
      <c r="D803" s="8"/>
      <c r="E803" s="8"/>
      <c r="F803" s="8"/>
      <c r="G803" s="8"/>
      <c r="H803" s="8"/>
      <c r="I803" s="8"/>
      <c r="J803" s="34"/>
      <c r="K803" s="35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8.75" customHeight="1" x14ac:dyDescent="0.4">
      <c r="A804" s="80"/>
      <c r="B804" s="8"/>
      <c r="C804" s="8"/>
      <c r="D804" s="8"/>
      <c r="E804" s="8"/>
      <c r="F804" s="8"/>
      <c r="G804" s="8"/>
      <c r="H804" s="8"/>
      <c r="I804" s="8"/>
      <c r="J804" s="34"/>
      <c r="K804" s="35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8.75" customHeight="1" x14ac:dyDescent="0.4">
      <c r="A805" s="80"/>
      <c r="B805" s="8"/>
      <c r="C805" s="8"/>
      <c r="D805" s="8"/>
      <c r="E805" s="8"/>
      <c r="F805" s="8"/>
      <c r="G805" s="8"/>
      <c r="H805" s="8"/>
      <c r="I805" s="8"/>
      <c r="J805" s="34"/>
      <c r="K805" s="35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8.75" customHeight="1" x14ac:dyDescent="0.4">
      <c r="A806" s="80"/>
      <c r="B806" s="8"/>
      <c r="C806" s="8"/>
      <c r="D806" s="8"/>
      <c r="E806" s="8"/>
      <c r="F806" s="8"/>
      <c r="G806" s="8"/>
      <c r="H806" s="8"/>
      <c r="I806" s="8"/>
      <c r="J806" s="34"/>
      <c r="K806" s="35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8.75" customHeight="1" x14ac:dyDescent="0.4">
      <c r="A807" s="80"/>
      <c r="B807" s="8"/>
      <c r="C807" s="8"/>
      <c r="D807" s="8"/>
      <c r="E807" s="8"/>
      <c r="F807" s="8"/>
      <c r="G807" s="8"/>
      <c r="H807" s="8"/>
      <c r="I807" s="8"/>
      <c r="J807" s="34"/>
      <c r="K807" s="35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8.75" customHeight="1" x14ac:dyDescent="0.4">
      <c r="A808" s="80"/>
      <c r="B808" s="8"/>
      <c r="C808" s="8"/>
      <c r="D808" s="8"/>
      <c r="E808" s="8"/>
      <c r="F808" s="8"/>
      <c r="G808" s="8"/>
      <c r="H808" s="8"/>
      <c r="I808" s="8"/>
      <c r="J808" s="34"/>
      <c r="K808" s="35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8.75" customHeight="1" x14ac:dyDescent="0.4">
      <c r="A809" s="80"/>
      <c r="B809" s="8"/>
      <c r="C809" s="8"/>
      <c r="D809" s="8"/>
      <c r="E809" s="8"/>
      <c r="F809" s="8"/>
      <c r="G809" s="8"/>
      <c r="H809" s="8"/>
      <c r="I809" s="8"/>
      <c r="J809" s="34"/>
      <c r="K809" s="35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8.75" customHeight="1" x14ac:dyDescent="0.4">
      <c r="A810" s="80"/>
      <c r="B810" s="8"/>
      <c r="C810" s="8"/>
      <c r="D810" s="8"/>
      <c r="E810" s="8"/>
      <c r="F810" s="8"/>
      <c r="G810" s="8"/>
      <c r="H810" s="8"/>
      <c r="I810" s="8"/>
      <c r="J810" s="34"/>
      <c r="K810" s="35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8.75" customHeight="1" x14ac:dyDescent="0.4">
      <c r="A811" s="80"/>
      <c r="B811" s="8"/>
      <c r="C811" s="8"/>
      <c r="D811" s="8"/>
      <c r="E811" s="8"/>
      <c r="F811" s="8"/>
      <c r="G811" s="8"/>
      <c r="H811" s="8"/>
      <c r="I811" s="8"/>
      <c r="J811" s="34"/>
      <c r="K811" s="35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8.75" customHeight="1" x14ac:dyDescent="0.4">
      <c r="A812" s="80"/>
      <c r="B812" s="8"/>
      <c r="C812" s="8"/>
      <c r="D812" s="8"/>
      <c r="E812" s="8"/>
      <c r="F812" s="8"/>
      <c r="G812" s="8"/>
      <c r="H812" s="8"/>
      <c r="I812" s="8"/>
      <c r="J812" s="34"/>
      <c r="K812" s="35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8.75" customHeight="1" x14ac:dyDescent="0.4">
      <c r="A813" s="80"/>
      <c r="B813" s="8"/>
      <c r="C813" s="8"/>
      <c r="D813" s="8"/>
      <c r="E813" s="8"/>
      <c r="F813" s="8"/>
      <c r="G813" s="8"/>
      <c r="H813" s="8"/>
      <c r="I813" s="8"/>
      <c r="J813" s="34"/>
      <c r="K813" s="35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8.75" customHeight="1" x14ac:dyDescent="0.4">
      <c r="A814" s="80"/>
      <c r="B814" s="8"/>
      <c r="C814" s="8"/>
      <c r="D814" s="8"/>
      <c r="E814" s="8"/>
      <c r="F814" s="8"/>
      <c r="G814" s="8"/>
      <c r="H814" s="8"/>
      <c r="I814" s="8"/>
      <c r="J814" s="34"/>
      <c r="K814" s="35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8.75" customHeight="1" x14ac:dyDescent="0.4">
      <c r="A815" s="80"/>
      <c r="B815" s="8"/>
      <c r="C815" s="8"/>
      <c r="D815" s="8"/>
      <c r="E815" s="8"/>
      <c r="F815" s="8"/>
      <c r="G815" s="8"/>
      <c r="H815" s="8"/>
      <c r="I815" s="8"/>
      <c r="J815" s="34"/>
      <c r="K815" s="35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8.75" customHeight="1" x14ac:dyDescent="0.4">
      <c r="A816" s="80"/>
      <c r="B816" s="8"/>
      <c r="C816" s="8"/>
      <c r="D816" s="8"/>
      <c r="E816" s="8"/>
      <c r="F816" s="8"/>
      <c r="G816" s="8"/>
      <c r="H816" s="8"/>
      <c r="I816" s="8"/>
      <c r="J816" s="34"/>
      <c r="K816" s="35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8.75" customHeight="1" x14ac:dyDescent="0.4">
      <c r="A817" s="80"/>
      <c r="B817" s="8"/>
      <c r="C817" s="8"/>
      <c r="D817" s="8"/>
      <c r="E817" s="8"/>
      <c r="F817" s="8"/>
      <c r="G817" s="8"/>
      <c r="H817" s="8"/>
      <c r="I817" s="8"/>
      <c r="J817" s="34"/>
      <c r="K817" s="35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8.75" customHeight="1" x14ac:dyDescent="0.4">
      <c r="A818" s="80"/>
      <c r="B818" s="8"/>
      <c r="C818" s="8"/>
      <c r="D818" s="8"/>
      <c r="E818" s="8"/>
      <c r="F818" s="8"/>
      <c r="G818" s="8"/>
      <c r="H818" s="8"/>
      <c r="I818" s="8"/>
      <c r="J818" s="34"/>
      <c r="K818" s="35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8.75" customHeight="1" x14ac:dyDescent="0.4">
      <c r="A819" s="80"/>
      <c r="B819" s="8"/>
      <c r="C819" s="8"/>
      <c r="D819" s="8"/>
      <c r="E819" s="8"/>
      <c r="F819" s="8"/>
      <c r="G819" s="8"/>
      <c r="H819" s="8"/>
      <c r="I819" s="8"/>
      <c r="J819" s="34"/>
      <c r="K819" s="35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8.75" customHeight="1" x14ac:dyDescent="0.4">
      <c r="A820" s="80"/>
      <c r="B820" s="8"/>
      <c r="C820" s="8"/>
      <c r="D820" s="8"/>
      <c r="E820" s="8"/>
      <c r="F820" s="8"/>
      <c r="G820" s="8"/>
      <c r="H820" s="8"/>
      <c r="I820" s="8"/>
      <c r="J820" s="34"/>
      <c r="K820" s="35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8.75" customHeight="1" x14ac:dyDescent="0.4">
      <c r="A821" s="80"/>
      <c r="B821" s="8"/>
      <c r="C821" s="8"/>
      <c r="D821" s="8"/>
      <c r="E821" s="8"/>
      <c r="F821" s="8"/>
      <c r="G821" s="8"/>
      <c r="H821" s="8"/>
      <c r="I821" s="8"/>
      <c r="J821" s="34"/>
      <c r="K821" s="35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8.75" customHeight="1" x14ac:dyDescent="0.4">
      <c r="A822" s="80"/>
      <c r="B822" s="8"/>
      <c r="C822" s="8"/>
      <c r="D822" s="8"/>
      <c r="E822" s="8"/>
      <c r="F822" s="8"/>
      <c r="G822" s="8"/>
      <c r="H822" s="8"/>
      <c r="I822" s="8"/>
      <c r="J822" s="34"/>
      <c r="K822" s="35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8.75" customHeight="1" x14ac:dyDescent="0.4">
      <c r="A823" s="80"/>
      <c r="B823" s="8"/>
      <c r="C823" s="8"/>
      <c r="D823" s="8"/>
      <c r="E823" s="8"/>
      <c r="F823" s="8"/>
      <c r="G823" s="8"/>
      <c r="H823" s="8"/>
      <c r="I823" s="8"/>
      <c r="J823" s="34"/>
      <c r="K823" s="35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8.75" customHeight="1" x14ac:dyDescent="0.4">
      <c r="A824" s="80"/>
      <c r="B824" s="8"/>
      <c r="C824" s="8"/>
      <c r="D824" s="8"/>
      <c r="E824" s="8"/>
      <c r="F824" s="8"/>
      <c r="G824" s="8"/>
      <c r="H824" s="8"/>
      <c r="I824" s="8"/>
      <c r="J824" s="34"/>
      <c r="K824" s="35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8.75" customHeight="1" x14ac:dyDescent="0.4">
      <c r="A825" s="80"/>
      <c r="B825" s="8"/>
      <c r="C825" s="8"/>
      <c r="D825" s="8"/>
      <c r="E825" s="8"/>
      <c r="F825" s="8"/>
      <c r="G825" s="8"/>
      <c r="H825" s="8"/>
      <c r="I825" s="8"/>
      <c r="J825" s="34"/>
      <c r="K825" s="35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8.75" customHeight="1" x14ac:dyDescent="0.4">
      <c r="A826" s="80"/>
      <c r="B826" s="8"/>
      <c r="C826" s="8"/>
      <c r="D826" s="8"/>
      <c r="E826" s="8"/>
      <c r="F826" s="8"/>
      <c r="G826" s="8"/>
      <c r="H826" s="8"/>
      <c r="I826" s="8"/>
      <c r="J826" s="34"/>
      <c r="K826" s="35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8.75" customHeight="1" x14ac:dyDescent="0.4">
      <c r="A827" s="80"/>
      <c r="B827" s="8"/>
      <c r="C827" s="8"/>
      <c r="D827" s="8"/>
      <c r="E827" s="8"/>
      <c r="F827" s="8"/>
      <c r="G827" s="8"/>
      <c r="H827" s="8"/>
      <c r="I827" s="8"/>
      <c r="J827" s="34"/>
      <c r="K827" s="35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8.75" customHeight="1" x14ac:dyDescent="0.4">
      <c r="A828" s="80"/>
      <c r="B828" s="8"/>
      <c r="C828" s="8"/>
      <c r="D828" s="8"/>
      <c r="E828" s="8"/>
      <c r="F828" s="8"/>
      <c r="G828" s="8"/>
      <c r="H828" s="8"/>
      <c r="I828" s="8"/>
      <c r="J828" s="34"/>
      <c r="K828" s="35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8.75" customHeight="1" x14ac:dyDescent="0.4">
      <c r="A829" s="80"/>
      <c r="B829" s="8"/>
      <c r="C829" s="8"/>
      <c r="D829" s="8"/>
      <c r="E829" s="8"/>
      <c r="F829" s="8"/>
      <c r="G829" s="8"/>
      <c r="H829" s="8"/>
      <c r="I829" s="8"/>
      <c r="J829" s="34"/>
      <c r="K829" s="35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8.75" customHeight="1" x14ac:dyDescent="0.4">
      <c r="A830" s="80"/>
      <c r="B830" s="8"/>
      <c r="C830" s="8"/>
      <c r="D830" s="8"/>
      <c r="E830" s="8"/>
      <c r="F830" s="8"/>
      <c r="G830" s="8"/>
      <c r="H830" s="8"/>
      <c r="I830" s="8"/>
      <c r="J830" s="34"/>
      <c r="K830" s="35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8.75" customHeight="1" x14ac:dyDescent="0.4">
      <c r="A831" s="80"/>
      <c r="B831" s="8"/>
      <c r="C831" s="8"/>
      <c r="D831" s="8"/>
      <c r="E831" s="8"/>
      <c r="F831" s="8"/>
      <c r="G831" s="8"/>
      <c r="H831" s="8"/>
      <c r="I831" s="8"/>
      <c r="J831" s="34"/>
      <c r="K831" s="35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8.75" customHeight="1" x14ac:dyDescent="0.4">
      <c r="A832" s="80"/>
      <c r="B832" s="8"/>
      <c r="C832" s="8"/>
      <c r="D832" s="8"/>
      <c r="E832" s="8"/>
      <c r="F832" s="8"/>
      <c r="G832" s="8"/>
      <c r="H832" s="8"/>
      <c r="I832" s="8"/>
      <c r="J832" s="34"/>
      <c r="K832" s="35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8.75" customHeight="1" x14ac:dyDescent="0.4">
      <c r="A833" s="80"/>
      <c r="B833" s="8"/>
      <c r="C833" s="8"/>
      <c r="D833" s="8"/>
      <c r="E833" s="8"/>
      <c r="F833" s="8"/>
      <c r="G833" s="8"/>
      <c r="H833" s="8"/>
      <c r="I833" s="8"/>
      <c r="J833" s="34"/>
      <c r="K833" s="35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8.75" customHeight="1" x14ac:dyDescent="0.4">
      <c r="A834" s="80"/>
      <c r="B834" s="8"/>
      <c r="C834" s="8"/>
      <c r="D834" s="8"/>
      <c r="E834" s="8"/>
      <c r="F834" s="8"/>
      <c r="G834" s="8"/>
      <c r="H834" s="8"/>
      <c r="I834" s="8"/>
      <c r="J834" s="34"/>
      <c r="K834" s="35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8.75" customHeight="1" x14ac:dyDescent="0.4">
      <c r="A835" s="80"/>
      <c r="B835" s="8"/>
      <c r="C835" s="8"/>
      <c r="D835" s="8"/>
      <c r="E835" s="8"/>
      <c r="F835" s="8"/>
      <c r="G835" s="8"/>
      <c r="H835" s="8"/>
      <c r="I835" s="8"/>
      <c r="J835" s="34"/>
      <c r="K835" s="35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8.75" customHeight="1" x14ac:dyDescent="0.4">
      <c r="A836" s="80"/>
      <c r="B836" s="8"/>
      <c r="C836" s="8"/>
      <c r="D836" s="8"/>
      <c r="E836" s="8"/>
      <c r="F836" s="8"/>
      <c r="G836" s="8"/>
      <c r="H836" s="8"/>
      <c r="I836" s="8"/>
      <c r="J836" s="34"/>
      <c r="K836" s="35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8.75" customHeight="1" x14ac:dyDescent="0.4">
      <c r="A837" s="80"/>
      <c r="B837" s="8"/>
      <c r="C837" s="8"/>
      <c r="D837" s="8"/>
      <c r="E837" s="8"/>
      <c r="F837" s="8"/>
      <c r="G837" s="8"/>
      <c r="H837" s="8"/>
      <c r="I837" s="8"/>
      <c r="J837" s="34"/>
      <c r="K837" s="35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8.75" customHeight="1" x14ac:dyDescent="0.4">
      <c r="A838" s="80"/>
      <c r="B838" s="8"/>
      <c r="C838" s="8"/>
      <c r="D838" s="8"/>
      <c r="E838" s="8"/>
      <c r="F838" s="8"/>
      <c r="G838" s="8"/>
      <c r="H838" s="8"/>
      <c r="I838" s="8"/>
      <c r="J838" s="34"/>
      <c r="K838" s="35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8.75" customHeight="1" x14ac:dyDescent="0.4">
      <c r="A839" s="80"/>
      <c r="B839" s="8"/>
      <c r="C839" s="8"/>
      <c r="D839" s="8"/>
      <c r="E839" s="8"/>
      <c r="F839" s="8"/>
      <c r="G839" s="8"/>
      <c r="H839" s="8"/>
      <c r="I839" s="8"/>
      <c r="J839" s="34"/>
      <c r="K839" s="35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8.75" customHeight="1" x14ac:dyDescent="0.4">
      <c r="A840" s="80"/>
      <c r="B840" s="8"/>
      <c r="C840" s="8"/>
      <c r="D840" s="8"/>
      <c r="E840" s="8"/>
      <c r="F840" s="8"/>
      <c r="G840" s="8"/>
      <c r="H840" s="8"/>
      <c r="I840" s="8"/>
      <c r="J840" s="34"/>
      <c r="K840" s="35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8.75" customHeight="1" x14ac:dyDescent="0.4">
      <c r="A841" s="80"/>
      <c r="B841" s="8"/>
      <c r="C841" s="8"/>
      <c r="D841" s="8"/>
      <c r="E841" s="8"/>
      <c r="F841" s="8"/>
      <c r="G841" s="8"/>
      <c r="H841" s="8"/>
      <c r="I841" s="8"/>
      <c r="J841" s="34"/>
      <c r="K841" s="35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8.75" customHeight="1" x14ac:dyDescent="0.4">
      <c r="A842" s="80"/>
      <c r="B842" s="8"/>
      <c r="C842" s="8"/>
      <c r="D842" s="8"/>
      <c r="E842" s="8"/>
      <c r="F842" s="8"/>
      <c r="G842" s="8"/>
      <c r="H842" s="8"/>
      <c r="I842" s="8"/>
      <c r="J842" s="34"/>
      <c r="K842" s="35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8.75" customHeight="1" x14ac:dyDescent="0.4">
      <c r="A843" s="80"/>
      <c r="B843" s="8"/>
      <c r="C843" s="8"/>
      <c r="D843" s="8"/>
      <c r="E843" s="8"/>
      <c r="F843" s="8"/>
      <c r="G843" s="8"/>
      <c r="H843" s="8"/>
      <c r="I843" s="8"/>
      <c r="J843" s="34"/>
      <c r="K843" s="35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8.75" customHeight="1" x14ac:dyDescent="0.4">
      <c r="A844" s="80"/>
      <c r="B844" s="8"/>
      <c r="C844" s="8"/>
      <c r="D844" s="8"/>
      <c r="E844" s="8"/>
      <c r="F844" s="8"/>
      <c r="G844" s="8"/>
      <c r="H844" s="8"/>
      <c r="I844" s="8"/>
      <c r="J844" s="34"/>
      <c r="K844" s="35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8.75" customHeight="1" x14ac:dyDescent="0.4">
      <c r="A845" s="80"/>
      <c r="B845" s="8"/>
      <c r="C845" s="8"/>
      <c r="D845" s="8"/>
      <c r="E845" s="8"/>
      <c r="F845" s="8"/>
      <c r="G845" s="8"/>
      <c r="H845" s="8"/>
      <c r="I845" s="8"/>
      <c r="J845" s="34"/>
      <c r="K845" s="35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8.75" customHeight="1" x14ac:dyDescent="0.4">
      <c r="A846" s="80"/>
      <c r="B846" s="8"/>
      <c r="C846" s="8"/>
      <c r="D846" s="8"/>
      <c r="E846" s="8"/>
      <c r="F846" s="8"/>
      <c r="G846" s="8"/>
      <c r="H846" s="8"/>
      <c r="I846" s="8"/>
      <c r="J846" s="34"/>
      <c r="K846" s="35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8.75" customHeight="1" x14ac:dyDescent="0.4">
      <c r="A847" s="80"/>
      <c r="B847" s="8"/>
      <c r="C847" s="8"/>
      <c r="D847" s="8"/>
      <c r="E847" s="8"/>
      <c r="F847" s="8"/>
      <c r="G847" s="8"/>
      <c r="H847" s="8"/>
      <c r="I847" s="8"/>
      <c r="J847" s="34"/>
      <c r="K847" s="35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8.75" customHeight="1" x14ac:dyDescent="0.4">
      <c r="A848" s="80"/>
      <c r="B848" s="8"/>
      <c r="C848" s="8"/>
      <c r="D848" s="8"/>
      <c r="E848" s="8"/>
      <c r="F848" s="8"/>
      <c r="G848" s="8"/>
      <c r="H848" s="8"/>
      <c r="I848" s="8"/>
      <c r="J848" s="34"/>
      <c r="K848" s="35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8.75" customHeight="1" x14ac:dyDescent="0.4">
      <c r="A849" s="80"/>
      <c r="B849" s="8"/>
      <c r="C849" s="8"/>
      <c r="D849" s="8"/>
      <c r="E849" s="8"/>
      <c r="F849" s="8"/>
      <c r="G849" s="8"/>
      <c r="H849" s="8"/>
      <c r="I849" s="8"/>
      <c r="J849" s="34"/>
      <c r="K849" s="35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8.75" customHeight="1" x14ac:dyDescent="0.4">
      <c r="A850" s="80"/>
      <c r="B850" s="8"/>
      <c r="C850" s="8"/>
      <c r="D850" s="8"/>
      <c r="E850" s="8"/>
      <c r="F850" s="8"/>
      <c r="G850" s="8"/>
      <c r="H850" s="8"/>
      <c r="I850" s="8"/>
      <c r="J850" s="34"/>
      <c r="K850" s="35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8.75" customHeight="1" x14ac:dyDescent="0.4">
      <c r="A851" s="80"/>
      <c r="B851" s="8"/>
      <c r="C851" s="8"/>
      <c r="D851" s="8"/>
      <c r="E851" s="8"/>
      <c r="F851" s="8"/>
      <c r="G851" s="8"/>
      <c r="H851" s="8"/>
      <c r="I851" s="8"/>
      <c r="J851" s="34"/>
      <c r="K851" s="35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8.75" customHeight="1" x14ac:dyDescent="0.4">
      <c r="A852" s="80"/>
      <c r="B852" s="8"/>
      <c r="C852" s="8"/>
      <c r="D852" s="8"/>
      <c r="E852" s="8"/>
      <c r="F852" s="8"/>
      <c r="G852" s="8"/>
      <c r="H852" s="8"/>
      <c r="I852" s="8"/>
      <c r="J852" s="34"/>
      <c r="K852" s="35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8.75" customHeight="1" x14ac:dyDescent="0.4">
      <c r="A853" s="80"/>
      <c r="B853" s="8"/>
      <c r="C853" s="8"/>
      <c r="D853" s="8"/>
      <c r="E853" s="8"/>
      <c r="F853" s="8"/>
      <c r="G853" s="8"/>
      <c r="H853" s="8"/>
      <c r="I853" s="8"/>
      <c r="J853" s="34"/>
      <c r="K853" s="35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8.75" customHeight="1" x14ac:dyDescent="0.4">
      <c r="A854" s="80"/>
      <c r="B854" s="8"/>
      <c r="C854" s="8"/>
      <c r="D854" s="8"/>
      <c r="E854" s="8"/>
      <c r="F854" s="8"/>
      <c r="G854" s="8"/>
      <c r="H854" s="8"/>
      <c r="I854" s="8"/>
      <c r="J854" s="34"/>
      <c r="K854" s="35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8.75" customHeight="1" x14ac:dyDescent="0.4">
      <c r="A855" s="80"/>
      <c r="B855" s="8"/>
      <c r="C855" s="8"/>
      <c r="D855" s="8"/>
      <c r="E855" s="8"/>
      <c r="F855" s="8"/>
      <c r="G855" s="8"/>
      <c r="H855" s="8"/>
      <c r="I855" s="8"/>
      <c r="J855" s="34"/>
      <c r="K855" s="35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8.75" customHeight="1" x14ac:dyDescent="0.4">
      <c r="A856" s="80"/>
      <c r="B856" s="8"/>
      <c r="C856" s="8"/>
      <c r="D856" s="8"/>
      <c r="E856" s="8"/>
      <c r="F856" s="8"/>
      <c r="G856" s="8"/>
      <c r="H856" s="8"/>
      <c r="I856" s="8"/>
      <c r="J856" s="34"/>
      <c r="K856" s="35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8.75" customHeight="1" x14ac:dyDescent="0.4">
      <c r="A857" s="80"/>
      <c r="B857" s="8"/>
      <c r="C857" s="8"/>
      <c r="D857" s="8"/>
      <c r="E857" s="8"/>
      <c r="F857" s="8"/>
      <c r="G857" s="8"/>
      <c r="H857" s="8"/>
      <c r="I857" s="8"/>
      <c r="J857" s="34"/>
      <c r="K857" s="35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8.75" customHeight="1" x14ac:dyDescent="0.4">
      <c r="A858" s="80"/>
      <c r="B858" s="8"/>
      <c r="C858" s="8"/>
      <c r="D858" s="8"/>
      <c r="E858" s="8"/>
      <c r="F858" s="8"/>
      <c r="G858" s="8"/>
      <c r="H858" s="8"/>
      <c r="I858" s="8"/>
      <c r="J858" s="34"/>
      <c r="K858" s="35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8.75" customHeight="1" x14ac:dyDescent="0.4">
      <c r="A859" s="80"/>
      <c r="B859" s="8"/>
      <c r="C859" s="8"/>
      <c r="D859" s="8"/>
      <c r="E859" s="8"/>
      <c r="F859" s="8"/>
      <c r="G859" s="8"/>
      <c r="H859" s="8"/>
      <c r="I859" s="8"/>
      <c r="J859" s="34"/>
      <c r="K859" s="35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8.75" customHeight="1" x14ac:dyDescent="0.4">
      <c r="A860" s="80"/>
      <c r="B860" s="8"/>
      <c r="C860" s="8"/>
      <c r="D860" s="8"/>
      <c r="E860" s="8"/>
      <c r="F860" s="8"/>
      <c r="G860" s="8"/>
      <c r="H860" s="8"/>
      <c r="I860" s="8"/>
      <c r="J860" s="34"/>
      <c r="K860" s="35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8.75" customHeight="1" x14ac:dyDescent="0.4">
      <c r="A861" s="80"/>
      <c r="B861" s="8"/>
      <c r="C861" s="8"/>
      <c r="D861" s="8"/>
      <c r="E861" s="8"/>
      <c r="F861" s="8"/>
      <c r="G861" s="8"/>
      <c r="H861" s="8"/>
      <c r="I861" s="8"/>
      <c r="J861" s="34"/>
      <c r="K861" s="35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8.75" customHeight="1" x14ac:dyDescent="0.4">
      <c r="A862" s="80"/>
      <c r="B862" s="8"/>
      <c r="C862" s="8"/>
      <c r="D862" s="8"/>
      <c r="E862" s="8"/>
      <c r="F862" s="8"/>
      <c r="G862" s="8"/>
      <c r="H862" s="8"/>
      <c r="I862" s="8"/>
      <c r="J862" s="34"/>
      <c r="K862" s="35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8.75" customHeight="1" x14ac:dyDescent="0.4">
      <c r="A863" s="80"/>
      <c r="B863" s="8"/>
      <c r="C863" s="8"/>
      <c r="D863" s="8"/>
      <c r="E863" s="8"/>
      <c r="F863" s="8"/>
      <c r="G863" s="8"/>
      <c r="H863" s="8"/>
      <c r="I863" s="8"/>
      <c r="J863" s="34"/>
      <c r="K863" s="35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8.75" customHeight="1" x14ac:dyDescent="0.4">
      <c r="A864" s="80"/>
      <c r="B864" s="8"/>
      <c r="C864" s="8"/>
      <c r="D864" s="8"/>
      <c r="E864" s="8"/>
      <c r="F864" s="8"/>
      <c r="G864" s="8"/>
      <c r="H864" s="8"/>
      <c r="I864" s="8"/>
      <c r="J864" s="34"/>
      <c r="K864" s="35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8.75" customHeight="1" x14ac:dyDescent="0.4">
      <c r="A865" s="80"/>
      <c r="B865" s="8"/>
      <c r="C865" s="8"/>
      <c r="D865" s="8"/>
      <c r="E865" s="8"/>
      <c r="F865" s="8"/>
      <c r="G865" s="8"/>
      <c r="H865" s="8"/>
      <c r="I865" s="8"/>
      <c r="J865" s="34"/>
      <c r="K865" s="35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8.75" customHeight="1" x14ac:dyDescent="0.4">
      <c r="A866" s="80"/>
      <c r="B866" s="8"/>
      <c r="C866" s="8"/>
      <c r="D866" s="8"/>
      <c r="E866" s="8"/>
      <c r="F866" s="8"/>
      <c r="G866" s="8"/>
      <c r="H866" s="8"/>
      <c r="I866" s="8"/>
      <c r="J866" s="34"/>
      <c r="K866" s="35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8.75" customHeight="1" x14ac:dyDescent="0.4">
      <c r="A867" s="80"/>
      <c r="B867" s="8"/>
      <c r="C867" s="8"/>
      <c r="D867" s="8"/>
      <c r="E867" s="8"/>
      <c r="F867" s="8"/>
      <c r="G867" s="8"/>
      <c r="H867" s="8"/>
      <c r="I867" s="8"/>
      <c r="J867" s="34"/>
      <c r="K867" s="35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8.75" customHeight="1" x14ac:dyDescent="0.4">
      <c r="A868" s="80"/>
      <c r="B868" s="8"/>
      <c r="C868" s="8"/>
      <c r="D868" s="8"/>
      <c r="E868" s="8"/>
      <c r="F868" s="8"/>
      <c r="G868" s="8"/>
      <c r="H868" s="8"/>
      <c r="I868" s="8"/>
      <c r="J868" s="34"/>
      <c r="K868" s="35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8.75" customHeight="1" x14ac:dyDescent="0.4">
      <c r="A869" s="80"/>
      <c r="B869" s="8"/>
      <c r="C869" s="8"/>
      <c r="D869" s="8"/>
      <c r="E869" s="8"/>
      <c r="F869" s="8"/>
      <c r="G869" s="8"/>
      <c r="H869" s="8"/>
      <c r="I869" s="8"/>
      <c r="J869" s="34"/>
      <c r="K869" s="35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8.75" customHeight="1" x14ac:dyDescent="0.4">
      <c r="A870" s="80"/>
      <c r="B870" s="8"/>
      <c r="C870" s="8"/>
      <c r="D870" s="8"/>
      <c r="E870" s="8"/>
      <c r="F870" s="8"/>
      <c r="G870" s="8"/>
      <c r="H870" s="8"/>
      <c r="I870" s="8"/>
      <c r="J870" s="34"/>
      <c r="K870" s="35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8.75" customHeight="1" x14ac:dyDescent="0.4">
      <c r="A871" s="80"/>
      <c r="B871" s="8"/>
      <c r="C871" s="8"/>
      <c r="D871" s="8"/>
      <c r="E871" s="8"/>
      <c r="F871" s="8"/>
      <c r="G871" s="8"/>
      <c r="H871" s="8"/>
      <c r="I871" s="8"/>
      <c r="J871" s="34"/>
      <c r="K871" s="35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8.75" customHeight="1" x14ac:dyDescent="0.4">
      <c r="A872" s="80"/>
      <c r="B872" s="8"/>
      <c r="C872" s="8"/>
      <c r="D872" s="8"/>
      <c r="E872" s="8"/>
      <c r="F872" s="8"/>
      <c r="G872" s="8"/>
      <c r="H872" s="8"/>
      <c r="I872" s="8"/>
      <c r="J872" s="34"/>
      <c r="K872" s="35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8.75" customHeight="1" x14ac:dyDescent="0.4">
      <c r="A873" s="80"/>
      <c r="B873" s="8"/>
      <c r="C873" s="8"/>
      <c r="D873" s="8"/>
      <c r="E873" s="8"/>
      <c r="F873" s="8"/>
      <c r="G873" s="8"/>
      <c r="H873" s="8"/>
      <c r="I873" s="8"/>
      <c r="J873" s="34"/>
      <c r="K873" s="35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8.75" customHeight="1" x14ac:dyDescent="0.4">
      <c r="A874" s="80"/>
      <c r="B874" s="8"/>
      <c r="C874" s="8"/>
      <c r="D874" s="8"/>
      <c r="E874" s="8"/>
      <c r="F874" s="8"/>
      <c r="G874" s="8"/>
      <c r="H874" s="8"/>
      <c r="I874" s="8"/>
      <c r="J874" s="34"/>
      <c r="K874" s="35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8.75" customHeight="1" x14ac:dyDescent="0.4">
      <c r="A875" s="80"/>
      <c r="B875" s="8"/>
      <c r="C875" s="8"/>
      <c r="D875" s="8"/>
      <c r="E875" s="8"/>
      <c r="F875" s="8"/>
      <c r="G875" s="8"/>
      <c r="H875" s="8"/>
      <c r="I875" s="8"/>
      <c r="J875" s="34"/>
      <c r="K875" s="35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8.75" customHeight="1" x14ac:dyDescent="0.4">
      <c r="A876" s="80"/>
      <c r="B876" s="8"/>
      <c r="C876" s="8"/>
      <c r="D876" s="8"/>
      <c r="E876" s="8"/>
      <c r="F876" s="8"/>
      <c r="G876" s="8"/>
      <c r="H876" s="8"/>
      <c r="I876" s="8"/>
      <c r="J876" s="34"/>
      <c r="K876" s="35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8.75" customHeight="1" x14ac:dyDescent="0.4">
      <c r="A877" s="80"/>
      <c r="B877" s="8"/>
      <c r="C877" s="8"/>
      <c r="D877" s="8"/>
      <c r="E877" s="8"/>
      <c r="F877" s="8"/>
      <c r="G877" s="8"/>
      <c r="H877" s="8"/>
      <c r="I877" s="8"/>
      <c r="J877" s="34"/>
      <c r="K877" s="35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8.75" customHeight="1" x14ac:dyDescent="0.4">
      <c r="A878" s="80"/>
      <c r="B878" s="8"/>
      <c r="C878" s="8"/>
      <c r="D878" s="8"/>
      <c r="E878" s="8"/>
      <c r="F878" s="8"/>
      <c r="G878" s="8"/>
      <c r="H878" s="8"/>
      <c r="I878" s="8"/>
      <c r="J878" s="34"/>
      <c r="K878" s="35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8.75" customHeight="1" x14ac:dyDescent="0.4">
      <c r="A879" s="80"/>
      <c r="B879" s="8"/>
      <c r="C879" s="8"/>
      <c r="D879" s="8"/>
      <c r="E879" s="8"/>
      <c r="F879" s="8"/>
      <c r="G879" s="8"/>
      <c r="H879" s="8"/>
      <c r="I879" s="8"/>
      <c r="J879" s="34"/>
      <c r="K879" s="35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8.75" customHeight="1" x14ac:dyDescent="0.4">
      <c r="A880" s="80"/>
      <c r="B880" s="8"/>
      <c r="C880" s="8"/>
      <c r="D880" s="8"/>
      <c r="E880" s="8"/>
      <c r="F880" s="8"/>
      <c r="G880" s="8"/>
      <c r="H880" s="8"/>
      <c r="I880" s="8"/>
      <c r="J880" s="34"/>
      <c r="K880" s="35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8.75" customHeight="1" x14ac:dyDescent="0.4">
      <c r="A881" s="80"/>
      <c r="B881" s="8"/>
      <c r="C881" s="8"/>
      <c r="D881" s="8"/>
      <c r="E881" s="8"/>
      <c r="F881" s="8"/>
      <c r="G881" s="8"/>
      <c r="H881" s="8"/>
      <c r="I881" s="8"/>
      <c r="J881" s="34"/>
      <c r="K881" s="35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8.75" customHeight="1" x14ac:dyDescent="0.4">
      <c r="A882" s="80"/>
      <c r="B882" s="8"/>
      <c r="C882" s="8"/>
      <c r="D882" s="8"/>
      <c r="E882" s="8"/>
      <c r="F882" s="8"/>
      <c r="G882" s="8"/>
      <c r="H882" s="8"/>
      <c r="I882" s="8"/>
      <c r="J882" s="34"/>
      <c r="K882" s="35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8.75" customHeight="1" x14ac:dyDescent="0.4">
      <c r="A883" s="80"/>
      <c r="B883" s="8"/>
      <c r="C883" s="8"/>
      <c r="D883" s="8"/>
      <c r="E883" s="8"/>
      <c r="F883" s="8"/>
      <c r="G883" s="8"/>
      <c r="H883" s="8"/>
      <c r="I883" s="8"/>
      <c r="J883" s="34"/>
      <c r="K883" s="35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8.75" customHeight="1" x14ac:dyDescent="0.4">
      <c r="A884" s="80"/>
      <c r="B884" s="8"/>
      <c r="C884" s="8"/>
      <c r="D884" s="8"/>
      <c r="E884" s="8"/>
      <c r="F884" s="8"/>
      <c r="G884" s="8"/>
      <c r="H884" s="8"/>
      <c r="I884" s="8"/>
      <c r="J884" s="34"/>
      <c r="K884" s="35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8.75" customHeight="1" x14ac:dyDescent="0.4">
      <c r="A885" s="80"/>
      <c r="B885" s="8"/>
      <c r="C885" s="8"/>
      <c r="D885" s="8"/>
      <c r="E885" s="8"/>
      <c r="F885" s="8"/>
      <c r="G885" s="8"/>
      <c r="H885" s="8"/>
      <c r="I885" s="8"/>
      <c r="J885" s="34"/>
      <c r="K885" s="35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8.75" customHeight="1" x14ac:dyDescent="0.4">
      <c r="A886" s="80"/>
      <c r="B886" s="8"/>
      <c r="C886" s="8"/>
      <c r="D886" s="8"/>
      <c r="E886" s="8"/>
      <c r="F886" s="8"/>
      <c r="G886" s="8"/>
      <c r="H886" s="8"/>
      <c r="I886" s="8"/>
      <c r="J886" s="34"/>
      <c r="K886" s="35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8.75" customHeight="1" x14ac:dyDescent="0.4">
      <c r="A887" s="80"/>
      <c r="B887" s="8"/>
      <c r="C887" s="8"/>
      <c r="D887" s="8"/>
      <c r="E887" s="8"/>
      <c r="F887" s="8"/>
      <c r="G887" s="8"/>
      <c r="H887" s="8"/>
      <c r="I887" s="8"/>
      <c r="J887" s="34"/>
      <c r="K887" s="35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8.75" customHeight="1" x14ac:dyDescent="0.4">
      <c r="A888" s="80"/>
      <c r="B888" s="8"/>
      <c r="C888" s="8"/>
      <c r="D888" s="8"/>
      <c r="E888" s="8"/>
      <c r="F888" s="8"/>
      <c r="G888" s="8"/>
      <c r="H888" s="8"/>
      <c r="I888" s="8"/>
      <c r="J888" s="34"/>
      <c r="K888" s="35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8.75" customHeight="1" x14ac:dyDescent="0.4">
      <c r="A889" s="80"/>
      <c r="B889" s="8"/>
      <c r="C889" s="8"/>
      <c r="D889" s="8"/>
      <c r="E889" s="8"/>
      <c r="F889" s="8"/>
      <c r="G889" s="8"/>
      <c r="H889" s="8"/>
      <c r="I889" s="8"/>
      <c r="J889" s="34"/>
      <c r="K889" s="35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8.75" customHeight="1" x14ac:dyDescent="0.4">
      <c r="A890" s="80"/>
      <c r="B890" s="8"/>
      <c r="C890" s="8"/>
      <c r="D890" s="8"/>
      <c r="E890" s="8"/>
      <c r="F890" s="8"/>
      <c r="G890" s="8"/>
      <c r="H890" s="8"/>
      <c r="I890" s="8"/>
      <c r="J890" s="34"/>
      <c r="K890" s="35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8.75" customHeight="1" x14ac:dyDescent="0.4">
      <c r="A891" s="80"/>
      <c r="B891" s="8"/>
      <c r="C891" s="8"/>
      <c r="D891" s="8"/>
      <c r="E891" s="8"/>
      <c r="F891" s="8"/>
      <c r="G891" s="8"/>
      <c r="H891" s="8"/>
      <c r="I891" s="8"/>
      <c r="J891" s="34"/>
      <c r="K891" s="35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8.75" customHeight="1" x14ac:dyDescent="0.4">
      <c r="A892" s="80"/>
      <c r="B892" s="8"/>
      <c r="C892" s="8"/>
      <c r="D892" s="8"/>
      <c r="E892" s="8"/>
      <c r="F892" s="8"/>
      <c r="G892" s="8"/>
      <c r="H892" s="8"/>
      <c r="I892" s="8"/>
      <c r="J892" s="34"/>
      <c r="K892" s="35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8.75" customHeight="1" x14ac:dyDescent="0.4">
      <c r="A893" s="80"/>
      <c r="B893" s="8"/>
      <c r="C893" s="8"/>
      <c r="D893" s="8"/>
      <c r="E893" s="8"/>
      <c r="F893" s="8"/>
      <c r="G893" s="8"/>
      <c r="H893" s="8"/>
      <c r="I893" s="8"/>
      <c r="J893" s="34"/>
      <c r="K893" s="35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8.75" customHeight="1" x14ac:dyDescent="0.4">
      <c r="A894" s="80"/>
      <c r="B894" s="8"/>
      <c r="C894" s="8"/>
      <c r="D894" s="8"/>
      <c r="E894" s="8"/>
      <c r="F894" s="8"/>
      <c r="G894" s="8"/>
      <c r="H894" s="8"/>
      <c r="I894" s="8"/>
      <c r="J894" s="34"/>
      <c r="K894" s="35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8.75" customHeight="1" x14ac:dyDescent="0.4">
      <c r="A895" s="80"/>
      <c r="B895" s="8"/>
      <c r="C895" s="8"/>
      <c r="D895" s="8"/>
      <c r="E895" s="8"/>
      <c r="F895" s="8"/>
      <c r="G895" s="8"/>
      <c r="H895" s="8"/>
      <c r="I895" s="8"/>
      <c r="J895" s="34"/>
      <c r="K895" s="35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8.75" customHeight="1" x14ac:dyDescent="0.4">
      <c r="A896" s="80"/>
      <c r="B896" s="8"/>
      <c r="C896" s="8"/>
      <c r="D896" s="8"/>
      <c r="E896" s="8"/>
      <c r="F896" s="8"/>
      <c r="G896" s="8"/>
      <c r="H896" s="8"/>
      <c r="I896" s="8"/>
      <c r="J896" s="34"/>
      <c r="K896" s="35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8.75" customHeight="1" x14ac:dyDescent="0.4">
      <c r="A897" s="80"/>
      <c r="B897" s="8"/>
      <c r="C897" s="8"/>
      <c r="D897" s="8"/>
      <c r="E897" s="8"/>
      <c r="F897" s="8"/>
      <c r="G897" s="8"/>
      <c r="H897" s="8"/>
      <c r="I897" s="8"/>
      <c r="J897" s="34"/>
      <c r="K897" s="35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8.75" customHeight="1" x14ac:dyDescent="0.4">
      <c r="A898" s="80"/>
      <c r="B898" s="8"/>
      <c r="C898" s="8"/>
      <c r="D898" s="8"/>
      <c r="E898" s="8"/>
      <c r="F898" s="8"/>
      <c r="G898" s="8"/>
      <c r="H898" s="8"/>
      <c r="I898" s="8"/>
      <c r="J898" s="34"/>
      <c r="K898" s="35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8.75" customHeight="1" x14ac:dyDescent="0.4">
      <c r="A899" s="80"/>
      <c r="B899" s="8"/>
      <c r="C899" s="8"/>
      <c r="D899" s="8"/>
      <c r="E899" s="8"/>
      <c r="F899" s="8"/>
      <c r="G899" s="8"/>
      <c r="H899" s="8"/>
      <c r="I899" s="8"/>
      <c r="J899" s="34"/>
      <c r="K899" s="35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8.75" customHeight="1" x14ac:dyDescent="0.4">
      <c r="A900" s="80"/>
      <c r="B900" s="8"/>
      <c r="C900" s="8"/>
      <c r="D900" s="8"/>
      <c r="E900" s="8"/>
      <c r="F900" s="8"/>
      <c r="G900" s="8"/>
      <c r="H900" s="8"/>
      <c r="I900" s="8"/>
      <c r="J900" s="34"/>
      <c r="K900" s="35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8.75" customHeight="1" x14ac:dyDescent="0.4">
      <c r="A901" s="80"/>
      <c r="B901" s="8"/>
      <c r="C901" s="8"/>
      <c r="D901" s="8"/>
      <c r="E901" s="8"/>
      <c r="F901" s="8"/>
      <c r="G901" s="8"/>
      <c r="H901" s="8"/>
      <c r="I901" s="8"/>
      <c r="J901" s="34"/>
      <c r="K901" s="35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8.75" customHeight="1" x14ac:dyDescent="0.4">
      <c r="A902" s="80"/>
      <c r="B902" s="8"/>
      <c r="C902" s="8"/>
      <c r="D902" s="8"/>
      <c r="E902" s="8"/>
      <c r="F902" s="8"/>
      <c r="G902" s="8"/>
      <c r="H902" s="8"/>
      <c r="I902" s="8"/>
      <c r="J902" s="34"/>
      <c r="K902" s="35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8.75" customHeight="1" x14ac:dyDescent="0.4">
      <c r="A903" s="80"/>
      <c r="B903" s="8"/>
      <c r="C903" s="8"/>
      <c r="D903" s="8"/>
      <c r="E903" s="8"/>
      <c r="F903" s="8"/>
      <c r="G903" s="8"/>
      <c r="H903" s="8"/>
      <c r="I903" s="8"/>
      <c r="J903" s="34"/>
      <c r="K903" s="35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8.75" customHeight="1" x14ac:dyDescent="0.4">
      <c r="A904" s="80"/>
      <c r="B904" s="8"/>
      <c r="C904" s="8"/>
      <c r="D904" s="8"/>
      <c r="E904" s="8"/>
      <c r="F904" s="8"/>
      <c r="G904" s="8"/>
      <c r="H904" s="8"/>
      <c r="I904" s="8"/>
      <c r="J904" s="34"/>
      <c r="K904" s="35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8.75" customHeight="1" x14ac:dyDescent="0.4">
      <c r="A905" s="80"/>
      <c r="B905" s="8"/>
      <c r="C905" s="8"/>
      <c r="D905" s="8"/>
      <c r="E905" s="8"/>
      <c r="F905" s="8"/>
      <c r="G905" s="8"/>
      <c r="H905" s="8"/>
      <c r="I905" s="8"/>
      <c r="J905" s="34"/>
      <c r="K905" s="35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8.75" customHeight="1" x14ac:dyDescent="0.4">
      <c r="A906" s="80"/>
      <c r="B906" s="8"/>
      <c r="C906" s="8"/>
      <c r="D906" s="8"/>
      <c r="E906" s="8"/>
      <c r="F906" s="8"/>
      <c r="G906" s="8"/>
      <c r="H906" s="8"/>
      <c r="I906" s="8"/>
      <c r="J906" s="34"/>
      <c r="K906" s="35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8.75" customHeight="1" x14ac:dyDescent="0.4">
      <c r="A907" s="80"/>
      <c r="B907" s="8"/>
      <c r="C907" s="8"/>
      <c r="D907" s="8"/>
      <c r="E907" s="8"/>
      <c r="F907" s="8"/>
      <c r="G907" s="8"/>
      <c r="H907" s="8"/>
      <c r="I907" s="8"/>
      <c r="J907" s="34"/>
      <c r="K907" s="35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8.75" customHeight="1" x14ac:dyDescent="0.4">
      <c r="A908" s="80"/>
      <c r="B908" s="8"/>
      <c r="C908" s="8"/>
      <c r="D908" s="8"/>
      <c r="E908" s="8"/>
      <c r="F908" s="8"/>
      <c r="G908" s="8"/>
      <c r="H908" s="8"/>
      <c r="I908" s="8"/>
      <c r="J908" s="34"/>
      <c r="K908" s="35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8.75" customHeight="1" x14ac:dyDescent="0.4">
      <c r="A909" s="80"/>
      <c r="B909" s="8"/>
      <c r="C909" s="8"/>
      <c r="D909" s="8"/>
      <c r="E909" s="8"/>
      <c r="F909" s="8"/>
      <c r="G909" s="8"/>
      <c r="H909" s="8"/>
      <c r="I909" s="8"/>
      <c r="J909" s="34"/>
      <c r="K909" s="35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8.75" customHeight="1" x14ac:dyDescent="0.4">
      <c r="A910" s="80"/>
      <c r="B910" s="8"/>
      <c r="C910" s="8"/>
      <c r="D910" s="8"/>
      <c r="E910" s="8"/>
      <c r="F910" s="8"/>
      <c r="G910" s="8"/>
      <c r="H910" s="8"/>
      <c r="I910" s="8"/>
      <c r="J910" s="34"/>
      <c r="K910" s="35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8.75" customHeight="1" x14ac:dyDescent="0.4">
      <c r="A911" s="80"/>
      <c r="B911" s="8"/>
      <c r="C911" s="8"/>
      <c r="D911" s="8"/>
      <c r="E911" s="8"/>
      <c r="F911" s="8"/>
      <c r="G911" s="8"/>
      <c r="H911" s="8"/>
      <c r="I911" s="8"/>
      <c r="J911" s="34"/>
      <c r="K911" s="35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8.75" customHeight="1" x14ac:dyDescent="0.4">
      <c r="A912" s="80"/>
      <c r="B912" s="8"/>
      <c r="C912" s="8"/>
      <c r="D912" s="8"/>
      <c r="E912" s="8"/>
      <c r="F912" s="8"/>
      <c r="G912" s="8"/>
      <c r="H912" s="8"/>
      <c r="I912" s="8"/>
      <c r="J912" s="34"/>
      <c r="K912" s="35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8.75" customHeight="1" x14ac:dyDescent="0.4">
      <c r="A913" s="80"/>
      <c r="B913" s="8"/>
      <c r="C913" s="8"/>
      <c r="D913" s="8"/>
      <c r="E913" s="8"/>
      <c r="F913" s="8"/>
      <c r="G913" s="8"/>
      <c r="H913" s="8"/>
      <c r="I913" s="8"/>
      <c r="J913" s="34"/>
      <c r="K913" s="35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8.75" customHeight="1" x14ac:dyDescent="0.4">
      <c r="A914" s="80"/>
      <c r="B914" s="8"/>
      <c r="C914" s="8"/>
      <c r="D914" s="8"/>
      <c r="E914" s="8"/>
      <c r="F914" s="8"/>
      <c r="G914" s="8"/>
      <c r="H914" s="8"/>
      <c r="I914" s="8"/>
      <c r="J914" s="34"/>
      <c r="K914" s="35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8.75" customHeight="1" x14ac:dyDescent="0.4">
      <c r="A915" s="80"/>
      <c r="B915" s="8"/>
      <c r="C915" s="8"/>
      <c r="D915" s="8"/>
      <c r="E915" s="8"/>
      <c r="F915" s="8"/>
      <c r="G915" s="8"/>
      <c r="H915" s="8"/>
      <c r="I915" s="8"/>
      <c r="J915" s="34"/>
      <c r="K915" s="35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8.75" customHeight="1" x14ac:dyDescent="0.4">
      <c r="A916" s="80"/>
      <c r="B916" s="8"/>
      <c r="C916" s="8"/>
      <c r="D916" s="8"/>
      <c r="E916" s="8"/>
      <c r="F916" s="8"/>
      <c r="G916" s="8"/>
      <c r="H916" s="8"/>
      <c r="I916" s="8"/>
      <c r="J916" s="34"/>
      <c r="K916" s="35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8.75" customHeight="1" x14ac:dyDescent="0.4">
      <c r="A917" s="80"/>
      <c r="B917" s="8"/>
      <c r="C917" s="8"/>
      <c r="D917" s="8"/>
      <c r="E917" s="8"/>
      <c r="F917" s="8"/>
      <c r="G917" s="8"/>
      <c r="H917" s="8"/>
      <c r="I917" s="8"/>
      <c r="J917" s="34"/>
      <c r="K917" s="35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8.75" customHeight="1" x14ac:dyDescent="0.4">
      <c r="A918" s="80"/>
      <c r="B918" s="8"/>
      <c r="C918" s="8"/>
      <c r="D918" s="8"/>
      <c r="E918" s="8"/>
      <c r="F918" s="8"/>
      <c r="G918" s="8"/>
      <c r="H918" s="8"/>
      <c r="I918" s="8"/>
      <c r="J918" s="34"/>
      <c r="K918" s="35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8.75" customHeight="1" x14ac:dyDescent="0.4">
      <c r="A919" s="80"/>
      <c r="B919" s="8"/>
      <c r="C919" s="8"/>
      <c r="D919" s="8"/>
      <c r="E919" s="8"/>
      <c r="F919" s="8"/>
      <c r="G919" s="8"/>
      <c r="H919" s="8"/>
      <c r="I919" s="8"/>
      <c r="J919" s="34"/>
      <c r="K919" s="35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8.75" customHeight="1" x14ac:dyDescent="0.4">
      <c r="A920" s="80"/>
      <c r="B920" s="8"/>
      <c r="C920" s="8"/>
      <c r="D920" s="8"/>
      <c r="E920" s="8"/>
      <c r="F920" s="8"/>
      <c r="G920" s="8"/>
      <c r="H920" s="8"/>
      <c r="I920" s="8"/>
      <c r="J920" s="34"/>
      <c r="K920" s="35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8.75" customHeight="1" x14ac:dyDescent="0.4">
      <c r="A921" s="80"/>
      <c r="B921" s="8"/>
      <c r="C921" s="8"/>
      <c r="D921" s="8"/>
      <c r="E921" s="8"/>
      <c r="F921" s="8"/>
      <c r="G921" s="8"/>
      <c r="H921" s="8"/>
      <c r="I921" s="8"/>
      <c r="J921" s="34"/>
      <c r="K921" s="35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8.75" customHeight="1" x14ac:dyDescent="0.4">
      <c r="A922" s="80"/>
      <c r="B922" s="8"/>
      <c r="C922" s="8"/>
      <c r="D922" s="8"/>
      <c r="E922" s="8"/>
      <c r="F922" s="8"/>
      <c r="G922" s="8"/>
      <c r="H922" s="8"/>
      <c r="I922" s="8"/>
      <c r="J922" s="34"/>
      <c r="K922" s="35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8.75" customHeight="1" x14ac:dyDescent="0.4">
      <c r="A923" s="80"/>
      <c r="B923" s="8"/>
      <c r="C923" s="8"/>
      <c r="D923" s="8"/>
      <c r="E923" s="8"/>
      <c r="F923" s="8"/>
      <c r="G923" s="8"/>
      <c r="H923" s="8"/>
      <c r="I923" s="8"/>
      <c r="J923" s="34"/>
      <c r="K923" s="35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8.75" customHeight="1" x14ac:dyDescent="0.4">
      <c r="A924" s="80"/>
      <c r="B924" s="8"/>
      <c r="C924" s="8"/>
      <c r="D924" s="8"/>
      <c r="E924" s="8"/>
      <c r="F924" s="8"/>
      <c r="G924" s="8"/>
      <c r="H924" s="8"/>
      <c r="I924" s="8"/>
      <c r="J924" s="34"/>
      <c r="K924" s="35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8.75" customHeight="1" x14ac:dyDescent="0.4">
      <c r="A925" s="80"/>
      <c r="B925" s="8"/>
      <c r="C925" s="8"/>
      <c r="D925" s="8"/>
      <c r="E925" s="8"/>
      <c r="F925" s="8"/>
      <c r="G925" s="8"/>
      <c r="H925" s="8"/>
      <c r="I925" s="8"/>
      <c r="J925" s="34"/>
      <c r="K925" s="35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8.75" customHeight="1" x14ac:dyDescent="0.4">
      <c r="A926" s="80"/>
      <c r="B926" s="8"/>
      <c r="C926" s="8"/>
      <c r="D926" s="8"/>
      <c r="E926" s="8"/>
      <c r="F926" s="8"/>
      <c r="G926" s="8"/>
      <c r="H926" s="8"/>
      <c r="I926" s="8"/>
      <c r="J926" s="34"/>
      <c r="K926" s="35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8.75" customHeight="1" x14ac:dyDescent="0.4">
      <c r="A927" s="80"/>
      <c r="B927" s="8"/>
      <c r="C927" s="8"/>
      <c r="D927" s="8"/>
      <c r="E927" s="8"/>
      <c r="F927" s="8"/>
      <c r="G927" s="8"/>
      <c r="H927" s="8"/>
      <c r="I927" s="8"/>
      <c r="J927" s="34"/>
      <c r="K927" s="35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8.75" customHeight="1" x14ac:dyDescent="0.4">
      <c r="A928" s="80"/>
      <c r="B928" s="8"/>
      <c r="C928" s="8"/>
      <c r="D928" s="8"/>
      <c r="E928" s="8"/>
      <c r="F928" s="8"/>
      <c r="G928" s="8"/>
      <c r="H928" s="8"/>
      <c r="I928" s="8"/>
      <c r="J928" s="34"/>
      <c r="K928" s="35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8.75" customHeight="1" x14ac:dyDescent="0.4">
      <c r="A929" s="80"/>
      <c r="B929" s="8"/>
      <c r="C929" s="8"/>
      <c r="D929" s="8"/>
      <c r="E929" s="8"/>
      <c r="F929" s="8"/>
      <c r="G929" s="8"/>
      <c r="H929" s="8"/>
      <c r="I929" s="8"/>
      <c r="J929" s="34"/>
      <c r="K929" s="35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8.75" customHeight="1" x14ac:dyDescent="0.4">
      <c r="A930" s="80"/>
      <c r="B930" s="8"/>
      <c r="C930" s="8"/>
      <c r="D930" s="8"/>
      <c r="E930" s="8"/>
      <c r="F930" s="8"/>
      <c r="G930" s="8"/>
      <c r="H930" s="8"/>
      <c r="I930" s="8"/>
      <c r="J930" s="34"/>
      <c r="K930" s="35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8.75" customHeight="1" x14ac:dyDescent="0.4">
      <c r="A931" s="80"/>
      <c r="B931" s="8"/>
      <c r="C931" s="8"/>
      <c r="D931" s="8"/>
      <c r="E931" s="8"/>
      <c r="F931" s="8"/>
      <c r="G931" s="8"/>
      <c r="H931" s="8"/>
      <c r="I931" s="8"/>
      <c r="J931" s="34"/>
      <c r="K931" s="35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8.75" customHeight="1" x14ac:dyDescent="0.4">
      <c r="A932" s="80"/>
      <c r="B932" s="8"/>
      <c r="C932" s="8"/>
      <c r="D932" s="8"/>
      <c r="E932" s="8"/>
      <c r="F932" s="8"/>
      <c r="G932" s="8"/>
      <c r="H932" s="8"/>
      <c r="I932" s="8"/>
      <c r="J932" s="34"/>
      <c r="K932" s="35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8.75" customHeight="1" x14ac:dyDescent="0.4">
      <c r="A933" s="80"/>
      <c r="B933" s="8"/>
      <c r="C933" s="8"/>
      <c r="D933" s="8"/>
      <c r="E933" s="8"/>
      <c r="F933" s="8"/>
      <c r="G933" s="8"/>
      <c r="H933" s="8"/>
      <c r="I933" s="8"/>
      <c r="J933" s="34"/>
      <c r="K933" s="35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8.75" customHeight="1" x14ac:dyDescent="0.4">
      <c r="A934" s="80"/>
      <c r="B934" s="8"/>
      <c r="C934" s="8"/>
      <c r="D934" s="8"/>
      <c r="E934" s="8"/>
      <c r="F934" s="8"/>
      <c r="G934" s="8"/>
      <c r="H934" s="8"/>
      <c r="I934" s="8"/>
      <c r="J934" s="34"/>
      <c r="K934" s="35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8.75" customHeight="1" x14ac:dyDescent="0.4">
      <c r="A935" s="80"/>
      <c r="B935" s="8"/>
      <c r="C935" s="8"/>
      <c r="D935" s="8"/>
      <c r="E935" s="8"/>
      <c r="F935" s="8"/>
      <c r="G935" s="8"/>
      <c r="H935" s="8"/>
      <c r="I935" s="8"/>
      <c r="J935" s="34"/>
      <c r="K935" s="35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8.75" customHeight="1" x14ac:dyDescent="0.4">
      <c r="A936" s="80"/>
      <c r="B936" s="8"/>
      <c r="C936" s="8"/>
      <c r="D936" s="8"/>
      <c r="E936" s="8"/>
      <c r="F936" s="8"/>
      <c r="G936" s="8"/>
      <c r="H936" s="8"/>
      <c r="I936" s="8"/>
      <c r="J936" s="34"/>
      <c r="K936" s="35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8.75" customHeight="1" x14ac:dyDescent="0.4">
      <c r="A937" s="80"/>
      <c r="B937" s="8"/>
      <c r="C937" s="8"/>
      <c r="D937" s="8"/>
      <c r="E937" s="8"/>
      <c r="F937" s="8"/>
      <c r="G937" s="8"/>
      <c r="H937" s="8"/>
      <c r="I937" s="8"/>
      <c r="J937" s="34"/>
      <c r="K937" s="35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8.75" customHeight="1" x14ac:dyDescent="0.4">
      <c r="A938" s="80"/>
      <c r="B938" s="8"/>
      <c r="C938" s="8"/>
      <c r="D938" s="8"/>
      <c r="E938" s="8"/>
      <c r="F938" s="8"/>
      <c r="G938" s="8"/>
      <c r="H938" s="8"/>
      <c r="I938" s="8"/>
      <c r="J938" s="34"/>
      <c r="K938" s="35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8.75" customHeight="1" x14ac:dyDescent="0.4">
      <c r="A939" s="80"/>
      <c r="B939" s="8"/>
      <c r="C939" s="8"/>
      <c r="D939" s="8"/>
      <c r="E939" s="8"/>
      <c r="F939" s="8"/>
      <c r="G939" s="8"/>
      <c r="H939" s="8"/>
      <c r="I939" s="8"/>
      <c r="J939" s="34"/>
      <c r="K939" s="35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8.75" customHeight="1" x14ac:dyDescent="0.4">
      <c r="A940" s="80"/>
      <c r="B940" s="8"/>
      <c r="C940" s="8"/>
      <c r="D940" s="8"/>
      <c r="E940" s="8"/>
      <c r="F940" s="8"/>
      <c r="G940" s="8"/>
      <c r="H940" s="8"/>
      <c r="I940" s="8"/>
      <c r="J940" s="34"/>
      <c r="K940" s="35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8.75" customHeight="1" x14ac:dyDescent="0.4">
      <c r="A941" s="80"/>
      <c r="B941" s="8"/>
      <c r="C941" s="8"/>
      <c r="D941" s="8"/>
      <c r="E941" s="8"/>
      <c r="F941" s="8"/>
      <c r="G941" s="8"/>
      <c r="H941" s="8"/>
      <c r="I941" s="8"/>
      <c r="J941" s="34"/>
      <c r="K941" s="35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8.75" customHeight="1" x14ac:dyDescent="0.4">
      <c r="A942" s="80"/>
      <c r="B942" s="8"/>
      <c r="C942" s="8"/>
      <c r="D942" s="8"/>
      <c r="E942" s="8"/>
      <c r="F942" s="8"/>
      <c r="G942" s="8"/>
      <c r="H942" s="8"/>
      <c r="I942" s="8"/>
      <c r="J942" s="34"/>
      <c r="K942" s="35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8.75" customHeight="1" x14ac:dyDescent="0.4">
      <c r="A943" s="80"/>
      <c r="B943" s="8"/>
      <c r="C943" s="8"/>
      <c r="D943" s="8"/>
      <c r="E943" s="8"/>
      <c r="F943" s="8"/>
      <c r="G943" s="8"/>
      <c r="H943" s="8"/>
      <c r="I943" s="8"/>
      <c r="J943" s="34"/>
      <c r="K943" s="35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8.75" customHeight="1" x14ac:dyDescent="0.4">
      <c r="A944" s="80"/>
      <c r="B944" s="8"/>
      <c r="C944" s="8"/>
      <c r="D944" s="8"/>
      <c r="E944" s="8"/>
      <c r="F944" s="8"/>
      <c r="G944" s="8"/>
      <c r="H944" s="8"/>
      <c r="I944" s="8"/>
      <c r="J944" s="34"/>
      <c r="K944" s="35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8.75" customHeight="1" x14ac:dyDescent="0.4">
      <c r="A945" s="80"/>
      <c r="B945" s="8"/>
      <c r="C945" s="8"/>
      <c r="D945" s="8"/>
      <c r="E945" s="8"/>
      <c r="F945" s="8"/>
      <c r="G945" s="8"/>
      <c r="H945" s="8"/>
      <c r="I945" s="8"/>
      <c r="J945" s="34"/>
      <c r="K945" s="35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8.75" customHeight="1" x14ac:dyDescent="0.4">
      <c r="A946" s="80"/>
      <c r="B946" s="8"/>
      <c r="C946" s="8"/>
      <c r="D946" s="8"/>
      <c r="E946" s="8"/>
      <c r="F946" s="8"/>
      <c r="G946" s="8"/>
      <c r="H946" s="8"/>
      <c r="I946" s="8"/>
      <c r="J946" s="34"/>
      <c r="K946" s="35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8.75" customHeight="1" x14ac:dyDescent="0.4">
      <c r="A947" s="80"/>
      <c r="B947" s="8"/>
      <c r="C947" s="8"/>
      <c r="D947" s="8"/>
      <c r="E947" s="8"/>
      <c r="F947" s="8"/>
      <c r="G947" s="8"/>
      <c r="H947" s="8"/>
      <c r="I947" s="8"/>
      <c r="J947" s="34"/>
      <c r="K947" s="35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8.75" customHeight="1" x14ac:dyDescent="0.4">
      <c r="A948" s="80"/>
      <c r="B948" s="8"/>
      <c r="C948" s="8"/>
      <c r="D948" s="8"/>
      <c r="E948" s="8"/>
      <c r="F948" s="8"/>
      <c r="G948" s="8"/>
      <c r="H948" s="8"/>
      <c r="I948" s="8"/>
      <c r="J948" s="34"/>
      <c r="K948" s="35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8.75" customHeight="1" x14ac:dyDescent="0.4">
      <c r="A949" s="80"/>
      <c r="B949" s="8"/>
      <c r="C949" s="8"/>
      <c r="D949" s="8"/>
      <c r="E949" s="8"/>
      <c r="F949" s="8"/>
      <c r="G949" s="8"/>
      <c r="H949" s="8"/>
      <c r="I949" s="8"/>
      <c r="J949" s="34"/>
      <c r="K949" s="35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8.75" customHeight="1" x14ac:dyDescent="0.4">
      <c r="A950" s="80"/>
      <c r="B950" s="8"/>
      <c r="C950" s="8"/>
      <c r="D950" s="8"/>
      <c r="E950" s="8"/>
      <c r="F950" s="8"/>
      <c r="G950" s="8"/>
      <c r="H950" s="8"/>
      <c r="I950" s="8"/>
      <c r="J950" s="34"/>
      <c r="K950" s="35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8.75" customHeight="1" x14ac:dyDescent="0.4">
      <c r="A951" s="80"/>
      <c r="B951" s="8"/>
      <c r="C951" s="8"/>
      <c r="D951" s="8"/>
      <c r="E951" s="8"/>
      <c r="F951" s="8"/>
      <c r="G951" s="8"/>
      <c r="H951" s="8"/>
      <c r="I951" s="8"/>
      <c r="J951" s="34"/>
      <c r="K951" s="35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8.75" customHeight="1" x14ac:dyDescent="0.4">
      <c r="A952" s="80"/>
      <c r="B952" s="8"/>
      <c r="C952" s="8"/>
      <c r="D952" s="8"/>
      <c r="E952" s="8"/>
      <c r="F952" s="8"/>
      <c r="G952" s="8"/>
      <c r="H952" s="8"/>
      <c r="I952" s="8"/>
      <c r="J952" s="34"/>
      <c r="K952" s="35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8.75" customHeight="1" x14ac:dyDescent="0.4">
      <c r="A953" s="80"/>
      <c r="B953" s="8"/>
      <c r="C953" s="8"/>
      <c r="D953" s="8"/>
      <c r="E953" s="8"/>
      <c r="F953" s="8"/>
      <c r="G953" s="8"/>
      <c r="H953" s="8"/>
      <c r="I953" s="8"/>
      <c r="J953" s="34"/>
      <c r="K953" s="35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8.75" customHeight="1" x14ac:dyDescent="0.4">
      <c r="A954" s="80"/>
      <c r="B954" s="8"/>
      <c r="C954" s="8"/>
      <c r="D954" s="8"/>
      <c r="E954" s="8"/>
      <c r="F954" s="8"/>
      <c r="G954" s="8"/>
      <c r="H954" s="8"/>
      <c r="I954" s="8"/>
      <c r="J954" s="34"/>
      <c r="K954" s="35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8.75" customHeight="1" x14ac:dyDescent="0.4">
      <c r="A955" s="80"/>
      <c r="B955" s="8"/>
      <c r="C955" s="8"/>
      <c r="D955" s="8"/>
      <c r="E955" s="8"/>
      <c r="F955" s="8"/>
      <c r="G955" s="8"/>
      <c r="H955" s="8"/>
      <c r="I955" s="8"/>
      <c r="J955" s="34"/>
      <c r="K955" s="35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8.75" customHeight="1" x14ac:dyDescent="0.4">
      <c r="A956" s="80"/>
      <c r="B956" s="8"/>
      <c r="C956" s="8"/>
      <c r="D956" s="8"/>
      <c r="E956" s="8"/>
      <c r="F956" s="8"/>
      <c r="G956" s="8"/>
      <c r="H956" s="8"/>
      <c r="I956" s="8"/>
      <c r="J956" s="34"/>
      <c r="K956" s="35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8.75" customHeight="1" x14ac:dyDescent="0.4">
      <c r="A957" s="80"/>
      <c r="B957" s="8"/>
      <c r="C957" s="8"/>
      <c r="D957" s="8"/>
      <c r="E957" s="8"/>
      <c r="F957" s="8"/>
      <c r="G957" s="8"/>
      <c r="H957" s="8"/>
      <c r="I957" s="8"/>
      <c r="J957" s="34"/>
      <c r="K957" s="35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8.75" customHeight="1" x14ac:dyDescent="0.4">
      <c r="A958" s="80"/>
      <c r="B958" s="8"/>
      <c r="C958" s="8"/>
      <c r="D958" s="8"/>
      <c r="E958" s="8"/>
      <c r="F958" s="8"/>
      <c r="G958" s="8"/>
      <c r="H958" s="8"/>
      <c r="I958" s="8"/>
      <c r="J958" s="34"/>
      <c r="K958" s="35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8.75" customHeight="1" x14ac:dyDescent="0.4">
      <c r="A959" s="80"/>
      <c r="B959" s="8"/>
      <c r="C959" s="8"/>
      <c r="D959" s="8"/>
      <c r="E959" s="8"/>
      <c r="F959" s="8"/>
      <c r="G959" s="8"/>
      <c r="H959" s="8"/>
      <c r="I959" s="8"/>
      <c r="J959" s="34"/>
      <c r="K959" s="35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8.75" customHeight="1" x14ac:dyDescent="0.4">
      <c r="A960" s="80"/>
      <c r="B960" s="8"/>
      <c r="C960" s="8"/>
      <c r="D960" s="8"/>
      <c r="E960" s="8"/>
      <c r="F960" s="8"/>
      <c r="G960" s="8"/>
      <c r="H960" s="8"/>
      <c r="I960" s="8"/>
      <c r="J960" s="34"/>
      <c r="K960" s="35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8.75" customHeight="1" x14ac:dyDescent="0.4">
      <c r="A961" s="80"/>
      <c r="B961" s="8"/>
      <c r="C961" s="8"/>
      <c r="D961" s="8"/>
      <c r="E961" s="8"/>
      <c r="F961" s="8"/>
      <c r="G961" s="8"/>
      <c r="H961" s="8"/>
      <c r="I961" s="8"/>
      <c r="J961" s="34"/>
      <c r="K961" s="35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8.75" customHeight="1" x14ac:dyDescent="0.4">
      <c r="A962" s="80"/>
      <c r="B962" s="8"/>
      <c r="C962" s="8"/>
      <c r="D962" s="8"/>
      <c r="E962" s="8"/>
      <c r="F962" s="8"/>
      <c r="G962" s="8"/>
      <c r="H962" s="8"/>
      <c r="I962" s="8"/>
      <c r="J962" s="34"/>
      <c r="K962" s="35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8.75" customHeight="1" x14ac:dyDescent="0.4">
      <c r="A963" s="80"/>
      <c r="B963" s="8"/>
      <c r="C963" s="8"/>
      <c r="D963" s="8"/>
      <c r="E963" s="8"/>
      <c r="F963" s="8"/>
      <c r="G963" s="8"/>
      <c r="H963" s="8"/>
      <c r="I963" s="8"/>
      <c r="J963" s="34"/>
      <c r="K963" s="35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8.75" customHeight="1" x14ac:dyDescent="0.4">
      <c r="A964" s="80"/>
      <c r="B964" s="8"/>
      <c r="C964" s="8"/>
      <c r="D964" s="8"/>
      <c r="E964" s="8"/>
      <c r="F964" s="8"/>
      <c r="G964" s="8"/>
      <c r="H964" s="8"/>
      <c r="I964" s="8"/>
      <c r="J964" s="34"/>
      <c r="K964" s="35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8.75" customHeight="1" x14ac:dyDescent="0.4">
      <c r="A965" s="80"/>
      <c r="B965" s="8"/>
      <c r="C965" s="8"/>
      <c r="D965" s="8"/>
      <c r="E965" s="8"/>
      <c r="F965" s="8"/>
      <c r="G965" s="8"/>
      <c r="H965" s="8"/>
      <c r="I965" s="8"/>
      <c r="J965" s="34"/>
      <c r="K965" s="35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8.75" customHeight="1" x14ac:dyDescent="0.4">
      <c r="A966" s="80"/>
      <c r="B966" s="8"/>
      <c r="C966" s="8"/>
      <c r="D966" s="8"/>
      <c r="E966" s="8"/>
      <c r="F966" s="8"/>
      <c r="G966" s="8"/>
      <c r="H966" s="8"/>
      <c r="I966" s="8"/>
      <c r="J966" s="34"/>
      <c r="K966" s="35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8.75" customHeight="1" x14ac:dyDescent="0.4">
      <c r="A967" s="80"/>
      <c r="B967" s="8"/>
      <c r="C967" s="8"/>
      <c r="D967" s="8"/>
      <c r="E967" s="8"/>
      <c r="F967" s="8"/>
      <c r="G967" s="8"/>
      <c r="H967" s="8"/>
      <c r="I967" s="8"/>
      <c r="J967" s="34"/>
      <c r="K967" s="35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8.75" customHeight="1" x14ac:dyDescent="0.4">
      <c r="A968" s="80"/>
      <c r="B968" s="8"/>
      <c r="C968" s="8"/>
      <c r="D968" s="8"/>
      <c r="E968" s="8"/>
      <c r="F968" s="8"/>
      <c r="G968" s="8"/>
      <c r="H968" s="8"/>
      <c r="I968" s="8"/>
      <c r="J968" s="34"/>
      <c r="K968" s="35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8.75" customHeight="1" x14ac:dyDescent="0.4">
      <c r="A969" s="80"/>
      <c r="B969" s="8"/>
      <c r="C969" s="8"/>
      <c r="D969" s="8"/>
      <c r="E969" s="8"/>
      <c r="F969" s="8"/>
      <c r="G969" s="8"/>
      <c r="H969" s="8"/>
      <c r="I969" s="8"/>
      <c r="J969" s="34"/>
      <c r="K969" s="35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8.75" customHeight="1" x14ac:dyDescent="0.4">
      <c r="A970" s="80"/>
      <c r="B970" s="8"/>
      <c r="C970" s="8"/>
      <c r="D970" s="8"/>
      <c r="E970" s="8"/>
      <c r="F970" s="8"/>
      <c r="G970" s="8"/>
      <c r="H970" s="8"/>
      <c r="I970" s="8"/>
      <c r="J970" s="34"/>
      <c r="K970" s="35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8.75" customHeight="1" x14ac:dyDescent="0.4">
      <c r="A971" s="80"/>
      <c r="B971" s="8"/>
      <c r="C971" s="8"/>
      <c r="D971" s="8"/>
      <c r="E971" s="8"/>
      <c r="F971" s="8"/>
      <c r="G971" s="8"/>
      <c r="H971" s="8"/>
      <c r="I971" s="8"/>
      <c r="J971" s="34"/>
      <c r="K971" s="35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8.75" customHeight="1" x14ac:dyDescent="0.4">
      <c r="A972" s="80"/>
      <c r="B972" s="8"/>
      <c r="C972" s="8"/>
      <c r="D972" s="8"/>
      <c r="E972" s="8"/>
      <c r="F972" s="8"/>
      <c r="G972" s="8"/>
      <c r="H972" s="8"/>
      <c r="I972" s="8"/>
      <c r="J972" s="34"/>
      <c r="K972" s="35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8.75" customHeight="1" x14ac:dyDescent="0.4">
      <c r="A973" s="80"/>
      <c r="B973" s="8"/>
      <c r="C973" s="8"/>
      <c r="D973" s="8"/>
      <c r="E973" s="8"/>
      <c r="F973" s="8"/>
      <c r="G973" s="8"/>
      <c r="H973" s="8"/>
      <c r="I973" s="8"/>
      <c r="J973" s="34"/>
      <c r="K973" s="35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8.75" customHeight="1" x14ac:dyDescent="0.4">
      <c r="A974" s="80"/>
      <c r="B974" s="8"/>
      <c r="C974" s="8"/>
      <c r="D974" s="8"/>
      <c r="E974" s="8"/>
      <c r="F974" s="8"/>
      <c r="G974" s="8"/>
      <c r="H974" s="8"/>
      <c r="I974" s="8"/>
      <c r="J974" s="34"/>
      <c r="K974" s="35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8.75" customHeight="1" x14ac:dyDescent="0.4">
      <c r="A975" s="80"/>
      <c r="B975" s="8"/>
      <c r="C975" s="8"/>
      <c r="D975" s="8"/>
      <c r="E975" s="8"/>
      <c r="F975" s="8"/>
      <c r="G975" s="8"/>
      <c r="H975" s="8"/>
      <c r="I975" s="8"/>
      <c r="J975" s="34"/>
      <c r="K975" s="35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8.75" customHeight="1" x14ac:dyDescent="0.4">
      <c r="A976" s="80"/>
      <c r="B976" s="8"/>
      <c r="C976" s="8"/>
      <c r="D976" s="8"/>
      <c r="E976" s="8"/>
      <c r="F976" s="8"/>
      <c r="G976" s="8"/>
      <c r="H976" s="8"/>
      <c r="I976" s="8"/>
      <c r="J976" s="34"/>
      <c r="K976" s="35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8.75" customHeight="1" x14ac:dyDescent="0.4">
      <c r="A977" s="80"/>
      <c r="B977" s="8"/>
      <c r="C977" s="8"/>
      <c r="D977" s="8"/>
      <c r="E977" s="8"/>
      <c r="F977" s="8"/>
      <c r="G977" s="8"/>
      <c r="H977" s="8"/>
      <c r="I977" s="8"/>
      <c r="J977" s="34"/>
      <c r="K977" s="35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8.75" customHeight="1" x14ac:dyDescent="0.4">
      <c r="A978" s="80"/>
      <c r="B978" s="8"/>
      <c r="C978" s="8"/>
      <c r="D978" s="8"/>
      <c r="E978" s="8"/>
      <c r="F978" s="8"/>
      <c r="G978" s="8"/>
      <c r="H978" s="8"/>
      <c r="I978" s="8"/>
      <c r="J978" s="34"/>
      <c r="K978" s="35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8.75" customHeight="1" x14ac:dyDescent="0.4">
      <c r="A979" s="80"/>
      <c r="B979" s="8"/>
      <c r="C979" s="8"/>
      <c r="D979" s="8"/>
      <c r="E979" s="8"/>
      <c r="F979" s="8"/>
      <c r="G979" s="8"/>
      <c r="H979" s="8"/>
      <c r="I979" s="8"/>
      <c r="J979" s="34"/>
      <c r="K979" s="35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8.75" customHeight="1" x14ac:dyDescent="0.4">
      <c r="A980" s="80"/>
      <c r="B980" s="8"/>
      <c r="C980" s="8"/>
      <c r="D980" s="8"/>
      <c r="E980" s="8"/>
      <c r="F980" s="8"/>
      <c r="G980" s="8"/>
      <c r="H980" s="8"/>
      <c r="I980" s="8"/>
      <c r="J980" s="34"/>
      <c r="K980" s="35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8.75" customHeight="1" x14ac:dyDescent="0.4">
      <c r="A981" s="80"/>
      <c r="B981" s="8"/>
      <c r="C981" s="8"/>
      <c r="D981" s="8"/>
      <c r="E981" s="8"/>
      <c r="F981" s="8"/>
      <c r="G981" s="8"/>
      <c r="H981" s="8"/>
      <c r="I981" s="8"/>
      <c r="J981" s="34"/>
      <c r="K981" s="35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8.75" customHeight="1" x14ac:dyDescent="0.4">
      <c r="A982" s="80"/>
      <c r="B982" s="8"/>
      <c r="C982" s="8"/>
      <c r="D982" s="8"/>
      <c r="E982" s="8"/>
      <c r="F982" s="8"/>
      <c r="G982" s="8"/>
      <c r="H982" s="8"/>
      <c r="I982" s="8"/>
      <c r="J982" s="34"/>
      <c r="K982" s="35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8.75" customHeight="1" x14ac:dyDescent="0.4">
      <c r="A983" s="80"/>
      <c r="B983" s="8"/>
      <c r="C983" s="8"/>
      <c r="D983" s="8"/>
      <c r="E983" s="8"/>
      <c r="F983" s="8"/>
      <c r="G983" s="8"/>
      <c r="H983" s="8"/>
      <c r="I983" s="8"/>
      <c r="J983" s="34"/>
      <c r="K983" s="35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8.75" customHeight="1" x14ac:dyDescent="0.4">
      <c r="A984" s="80"/>
      <c r="B984" s="8"/>
      <c r="C984" s="8"/>
      <c r="D984" s="8"/>
      <c r="E984" s="8"/>
      <c r="F984" s="8"/>
      <c r="G984" s="8"/>
      <c r="H984" s="8"/>
      <c r="I984" s="8"/>
      <c r="J984" s="34"/>
      <c r="K984" s="35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8.75" customHeight="1" x14ac:dyDescent="0.4">
      <c r="A985" s="80"/>
      <c r="B985" s="8"/>
      <c r="C985" s="8"/>
      <c r="D985" s="8"/>
      <c r="E985" s="8"/>
      <c r="F985" s="8"/>
      <c r="G985" s="8"/>
      <c r="H985" s="8"/>
      <c r="I985" s="8"/>
      <c r="J985" s="34"/>
      <c r="K985" s="35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8.75" customHeight="1" x14ac:dyDescent="0.4">
      <c r="A986" s="80"/>
      <c r="B986" s="8"/>
      <c r="C986" s="8"/>
      <c r="D986" s="8"/>
      <c r="E986" s="8"/>
      <c r="F986" s="8"/>
      <c r="G986" s="8"/>
      <c r="H986" s="8"/>
      <c r="I986" s="8"/>
      <c r="J986" s="34"/>
      <c r="K986" s="35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8.75" customHeight="1" x14ac:dyDescent="0.4">
      <c r="A987" s="80"/>
      <c r="B987" s="8"/>
      <c r="C987" s="8"/>
      <c r="D987" s="8"/>
      <c r="E987" s="8"/>
      <c r="F987" s="8"/>
      <c r="G987" s="8"/>
      <c r="H987" s="8"/>
      <c r="I987" s="8"/>
      <c r="J987" s="34"/>
      <c r="K987" s="35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8.75" customHeight="1" x14ac:dyDescent="0.4">
      <c r="A988" s="80"/>
      <c r="B988" s="8"/>
      <c r="C988" s="8"/>
      <c r="D988" s="8"/>
      <c r="E988" s="8"/>
      <c r="F988" s="8"/>
      <c r="G988" s="8"/>
      <c r="H988" s="8"/>
      <c r="I988" s="8"/>
      <c r="J988" s="34"/>
      <c r="K988" s="35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8.75" customHeight="1" x14ac:dyDescent="0.4">
      <c r="A989" s="80"/>
      <c r="B989" s="8"/>
      <c r="C989" s="8"/>
      <c r="D989" s="8"/>
      <c r="E989" s="8"/>
      <c r="F989" s="8"/>
      <c r="G989" s="8"/>
      <c r="H989" s="8"/>
      <c r="I989" s="8"/>
      <c r="J989" s="34"/>
      <c r="K989" s="35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8.75" customHeight="1" x14ac:dyDescent="0.4">
      <c r="A990" s="80"/>
      <c r="B990" s="8"/>
      <c r="C990" s="8"/>
      <c r="D990" s="8"/>
      <c r="E990" s="8"/>
      <c r="F990" s="8"/>
      <c r="G990" s="8"/>
      <c r="H990" s="8"/>
      <c r="I990" s="8"/>
      <c r="J990" s="34"/>
      <c r="K990" s="35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8.75" customHeight="1" x14ac:dyDescent="0.4">
      <c r="A991" s="80"/>
      <c r="B991" s="8"/>
      <c r="C991" s="8"/>
      <c r="D991" s="8"/>
      <c r="E991" s="8"/>
      <c r="F991" s="8"/>
      <c r="G991" s="8"/>
      <c r="H991" s="8"/>
      <c r="I991" s="8"/>
      <c r="J991" s="34"/>
      <c r="K991" s="35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8.75" customHeight="1" x14ac:dyDescent="0.4">
      <c r="A992" s="80"/>
      <c r="B992" s="8"/>
      <c r="C992" s="8"/>
      <c r="D992" s="8"/>
      <c r="E992" s="8"/>
      <c r="F992" s="8"/>
      <c r="G992" s="8"/>
      <c r="H992" s="8"/>
      <c r="I992" s="8"/>
      <c r="J992" s="34"/>
      <c r="K992" s="35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8.75" customHeight="1" x14ac:dyDescent="0.4">
      <c r="A993" s="80"/>
      <c r="B993" s="8"/>
      <c r="C993" s="8"/>
      <c r="D993" s="8"/>
      <c r="E993" s="8"/>
      <c r="F993" s="8"/>
      <c r="G993" s="8"/>
      <c r="H993" s="8"/>
      <c r="I993" s="8"/>
      <c r="J993" s="34"/>
      <c r="K993" s="35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8.75" customHeight="1" x14ac:dyDescent="0.4">
      <c r="A994" s="80"/>
      <c r="B994" s="8"/>
      <c r="C994" s="8"/>
      <c r="D994" s="8"/>
      <c r="E994" s="8"/>
      <c r="F994" s="8"/>
      <c r="G994" s="8"/>
      <c r="H994" s="8"/>
      <c r="I994" s="8"/>
      <c r="J994" s="34"/>
      <c r="K994" s="35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8.75" customHeight="1" x14ac:dyDescent="0.4">
      <c r="A995" s="80"/>
      <c r="B995" s="8"/>
      <c r="C995" s="8"/>
      <c r="D995" s="8"/>
      <c r="E995" s="8"/>
      <c r="F995" s="8"/>
      <c r="G995" s="8"/>
      <c r="H995" s="8"/>
      <c r="I995" s="8"/>
      <c r="J995" s="34"/>
      <c r="K995" s="35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8.75" customHeight="1" x14ac:dyDescent="0.4">
      <c r="A996" s="80"/>
      <c r="B996" s="8"/>
      <c r="C996" s="8"/>
      <c r="D996" s="8"/>
      <c r="E996" s="8"/>
      <c r="F996" s="8"/>
      <c r="G996" s="8"/>
      <c r="H996" s="8"/>
      <c r="I996" s="8"/>
      <c r="J996" s="34"/>
      <c r="K996" s="35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8.75" customHeight="1" x14ac:dyDescent="0.4">
      <c r="A997" s="80"/>
      <c r="B997" s="8"/>
      <c r="C997" s="8"/>
      <c r="D997" s="8"/>
      <c r="E997" s="8"/>
      <c r="F997" s="8"/>
      <c r="G997" s="8"/>
      <c r="H997" s="8"/>
      <c r="I997" s="8"/>
      <c r="J997" s="34"/>
      <c r="K997" s="35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8.75" customHeight="1" x14ac:dyDescent="0.4">
      <c r="A998" s="80"/>
      <c r="B998" s="8"/>
      <c r="C998" s="8"/>
      <c r="D998" s="8"/>
      <c r="E998" s="8"/>
      <c r="F998" s="8"/>
      <c r="G998" s="8"/>
      <c r="H998" s="8"/>
      <c r="I998" s="8"/>
      <c r="J998" s="34"/>
      <c r="K998" s="35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8.75" customHeight="1" x14ac:dyDescent="0.4">
      <c r="A999" s="80"/>
      <c r="B999" s="8"/>
      <c r="C999" s="8"/>
      <c r="D999" s="8"/>
      <c r="E999" s="8"/>
      <c r="F999" s="8"/>
      <c r="G999" s="8"/>
      <c r="H999" s="8"/>
      <c r="I999" s="8"/>
      <c r="J999" s="34"/>
      <c r="K999" s="35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8.75" customHeight="1" x14ac:dyDescent="0.4">
      <c r="A1000" s="80"/>
      <c r="B1000" s="8"/>
      <c r="C1000" s="8"/>
      <c r="D1000" s="8"/>
      <c r="E1000" s="8"/>
      <c r="F1000" s="8"/>
      <c r="G1000" s="8"/>
      <c r="H1000" s="8"/>
      <c r="I1000" s="8"/>
      <c r="J1000" s="34"/>
      <c r="K1000" s="35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B2:K227" xr:uid="{00000000-0009-0000-0000-000005000000}">
    <sortState xmlns:xlrd2="http://schemas.microsoft.com/office/spreadsheetml/2017/richdata2" ref="B2:K227">
      <sortCondition ref="B2:B227"/>
    </sortState>
  </autoFilter>
  <phoneticPr fontId="18"/>
  <dataValidations count="3">
    <dataValidation type="list" showErrorMessage="1" sqref="F3:F139 F143:F199" xr:uid="{00000000-0002-0000-0500-000000000000}">
      <formula1>"SS,SW,SY,SR,SP,WG,YG,RG,PT,その他"</formula1>
    </dataValidation>
    <dataValidation type="list" showErrorMessage="1" sqref="C3:C139 C143:C199" xr:uid="{00000000-0002-0000-0500-000001000000}">
      <formula1>"SUB,DJ,GMT,DAYTONA,DD,YACHT,EX,EX2,SEA DWELLER,DEEP SEA,SKY,OP,DATE,その他"</formula1>
    </dataValidation>
    <dataValidation type="list" showErrorMessage="1" sqref="H3:H139 H143:H199" xr:uid="{00000000-0002-0000-0500-000002000000}">
      <formula1>"3,5,PRESIDENT,O-FLEX,STRAP,その他"</formula1>
    </dataValidation>
  </dataValidations>
  <printOptions horizontalCentered="1"/>
  <pageMargins left="0.23622047244094491" right="0.23622047244094491" top="0" bottom="0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BE4D5"/>
    <pageSetUpPr fitToPage="1"/>
  </sheetPr>
  <dimension ref="A1:Z1005"/>
  <sheetViews>
    <sheetView workbookViewId="0">
      <pane ySplit="2" topLeftCell="A3" activePane="bottomLeft" state="frozen"/>
      <selection sqref="A1:L1"/>
      <selection pane="bottomLeft" sqref="A1:L1"/>
    </sheetView>
  </sheetViews>
  <sheetFormatPr defaultColWidth="14.42578125" defaultRowHeight="15" customHeight="1" x14ac:dyDescent="0.25"/>
  <cols>
    <col min="1" max="1" width="2.7109375" style="90" customWidth="1"/>
    <col min="2" max="2" width="12.5703125" style="90" customWidth="1"/>
    <col min="3" max="6" width="6.5703125" style="90" customWidth="1"/>
    <col min="7" max="7" width="11.5703125" style="90" customWidth="1"/>
    <col min="8" max="8" width="5.85546875" style="90" customWidth="1"/>
    <col min="9" max="9" width="8.85546875" style="90" customWidth="1"/>
    <col min="10" max="11" width="13.42578125" style="90" customWidth="1"/>
    <col min="12" max="12" width="9.5703125" style="90" customWidth="1"/>
    <col min="13" max="13" width="8.28515625" style="90" customWidth="1"/>
    <col min="14" max="26" width="8.5703125" style="90" customWidth="1"/>
  </cols>
  <sheetData>
    <row r="1" spans="1:26" ht="18.75" customHeight="1" x14ac:dyDescent="0.25">
      <c r="A1" s="105" t="s">
        <v>460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25"/>
      <c r="M1" s="26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8.75" customHeight="1" x14ac:dyDescent="0.25">
      <c r="A2" s="27"/>
      <c r="B2" s="65" t="s">
        <v>461</v>
      </c>
      <c r="C2" s="29" t="s">
        <v>462</v>
      </c>
      <c r="D2" s="29" t="s">
        <v>463</v>
      </c>
      <c r="E2" s="29" t="s">
        <v>464</v>
      </c>
      <c r="F2" s="29" t="s">
        <v>465</v>
      </c>
      <c r="G2" s="29" t="s">
        <v>466</v>
      </c>
      <c r="H2" s="29" t="s">
        <v>467</v>
      </c>
      <c r="I2" s="29" t="s">
        <v>468</v>
      </c>
      <c r="J2" s="30" t="s">
        <v>469</v>
      </c>
      <c r="K2" s="31" t="s">
        <v>470</v>
      </c>
      <c r="L2" s="32" t="s">
        <v>471</v>
      </c>
      <c r="M2" s="33" t="s">
        <v>472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8.75" customHeight="1" x14ac:dyDescent="0.25">
      <c r="A3" s="27">
        <v>1</v>
      </c>
      <c r="B3" s="6" t="s">
        <v>326</v>
      </c>
      <c r="C3" s="8" t="s">
        <v>505</v>
      </c>
      <c r="D3" s="11">
        <v>1997</v>
      </c>
      <c r="E3" s="6" t="s">
        <v>691</v>
      </c>
      <c r="F3" s="8" t="s">
        <v>478</v>
      </c>
      <c r="G3" s="6">
        <v>16264</v>
      </c>
      <c r="H3" s="8">
        <v>3</v>
      </c>
      <c r="I3" s="54" t="s">
        <v>488</v>
      </c>
      <c r="J3" s="34">
        <v>7900</v>
      </c>
      <c r="K3" s="35">
        <f t="shared" ref="K3:K66" si="0">J3*170</f>
        <v>1343000</v>
      </c>
      <c r="L3" s="32"/>
      <c r="M3" s="33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8.75" customHeight="1" x14ac:dyDescent="0.25">
      <c r="A4" s="27">
        <v>2</v>
      </c>
      <c r="B4" s="6" t="s">
        <v>317</v>
      </c>
      <c r="C4" s="8" t="s">
        <v>505</v>
      </c>
      <c r="D4" s="6">
        <v>1988</v>
      </c>
      <c r="E4" s="8">
        <v>31</v>
      </c>
      <c r="F4" s="8" t="s">
        <v>483</v>
      </c>
      <c r="G4" s="6">
        <v>68273</v>
      </c>
      <c r="H4" s="8">
        <v>3</v>
      </c>
      <c r="I4" s="54" t="s">
        <v>517</v>
      </c>
      <c r="J4" s="34">
        <v>7200</v>
      </c>
      <c r="K4" s="35">
        <f t="shared" si="0"/>
        <v>1224000</v>
      </c>
      <c r="L4" s="32"/>
      <c r="M4" s="33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8.75" customHeight="1" x14ac:dyDescent="0.25">
      <c r="A5" s="27">
        <v>3</v>
      </c>
      <c r="B5" s="6" t="s">
        <v>316</v>
      </c>
      <c r="C5" s="8" t="s">
        <v>523</v>
      </c>
      <c r="D5" s="8" t="s">
        <v>475</v>
      </c>
      <c r="E5" s="8">
        <v>40</v>
      </c>
      <c r="F5" s="8" t="s">
        <v>485</v>
      </c>
      <c r="G5" s="6">
        <v>114060</v>
      </c>
      <c r="H5" s="8">
        <v>3</v>
      </c>
      <c r="I5" s="8" t="s">
        <v>481</v>
      </c>
      <c r="J5" s="34">
        <v>13400</v>
      </c>
      <c r="K5" s="35">
        <f t="shared" si="0"/>
        <v>2278000</v>
      </c>
      <c r="L5" s="32"/>
      <c r="M5" s="33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8.75" customHeight="1" x14ac:dyDescent="0.25">
      <c r="A6" s="27">
        <v>4</v>
      </c>
      <c r="B6" s="6" t="s">
        <v>314</v>
      </c>
      <c r="C6" s="8" t="s">
        <v>505</v>
      </c>
      <c r="D6" s="8">
        <v>2007</v>
      </c>
      <c r="E6" s="8">
        <v>36</v>
      </c>
      <c r="F6" s="8" t="s">
        <v>485</v>
      </c>
      <c r="G6" s="6">
        <v>116200</v>
      </c>
      <c r="H6" s="8">
        <v>3</v>
      </c>
      <c r="I6" s="54" t="s">
        <v>488</v>
      </c>
      <c r="J6" s="34">
        <v>8400</v>
      </c>
      <c r="K6" s="35">
        <f t="shared" si="0"/>
        <v>1428000</v>
      </c>
      <c r="L6" s="32"/>
      <c r="M6" s="33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8.75" customHeight="1" x14ac:dyDescent="0.25">
      <c r="A7" s="27">
        <v>5</v>
      </c>
      <c r="B7" s="6" t="s">
        <v>319</v>
      </c>
      <c r="C7" s="8" t="s">
        <v>505</v>
      </c>
      <c r="D7" s="6">
        <v>2002</v>
      </c>
      <c r="E7" s="8">
        <v>26</v>
      </c>
      <c r="F7" s="8" t="s">
        <v>485</v>
      </c>
      <c r="G7" s="6">
        <v>79160</v>
      </c>
      <c r="H7" s="8">
        <v>3</v>
      </c>
      <c r="I7" s="54" t="s">
        <v>488</v>
      </c>
      <c r="J7" s="34">
        <v>4200</v>
      </c>
      <c r="K7" s="35">
        <f t="shared" si="0"/>
        <v>714000</v>
      </c>
      <c r="L7" s="32"/>
      <c r="M7" s="33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8.75" customHeight="1" x14ac:dyDescent="0.25">
      <c r="A8" s="27">
        <v>6</v>
      </c>
      <c r="B8" s="6" t="s">
        <v>318</v>
      </c>
      <c r="C8" s="8" t="s">
        <v>516</v>
      </c>
      <c r="D8" s="6">
        <v>2005</v>
      </c>
      <c r="E8" s="8">
        <v>40</v>
      </c>
      <c r="F8" s="8" t="s">
        <v>485</v>
      </c>
      <c r="G8" s="6">
        <v>116520</v>
      </c>
      <c r="H8" s="8">
        <v>3</v>
      </c>
      <c r="I8" s="8" t="s">
        <v>481</v>
      </c>
      <c r="J8" s="34">
        <v>25500</v>
      </c>
      <c r="K8" s="35">
        <f t="shared" si="0"/>
        <v>4335000</v>
      </c>
      <c r="L8" s="32"/>
      <c r="M8" s="33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8.75" customHeight="1" x14ac:dyDescent="0.25">
      <c r="A9" s="27">
        <v>7</v>
      </c>
      <c r="B9" s="15" t="s">
        <v>240</v>
      </c>
      <c r="C9" s="8" t="s">
        <v>511</v>
      </c>
      <c r="D9" s="6">
        <v>1984</v>
      </c>
      <c r="E9" s="8">
        <v>36</v>
      </c>
      <c r="F9" s="8" t="s">
        <v>506</v>
      </c>
      <c r="G9" s="6">
        <v>18038</v>
      </c>
      <c r="H9" s="8" t="s">
        <v>522</v>
      </c>
      <c r="I9" s="54" t="s">
        <v>689</v>
      </c>
      <c r="J9" s="34">
        <v>21000</v>
      </c>
      <c r="K9" s="35">
        <f t="shared" si="0"/>
        <v>3570000</v>
      </c>
      <c r="L9" s="32"/>
      <c r="M9" s="33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8.75" customHeight="1" x14ac:dyDescent="0.25">
      <c r="A10" s="27">
        <v>8</v>
      </c>
      <c r="B10" s="15" t="s">
        <v>242</v>
      </c>
      <c r="C10" s="8" t="s">
        <v>505</v>
      </c>
      <c r="D10" s="6">
        <v>2010</v>
      </c>
      <c r="E10" s="8">
        <v>31</v>
      </c>
      <c r="F10" s="8" t="s">
        <v>478</v>
      </c>
      <c r="G10" s="6">
        <v>178384</v>
      </c>
      <c r="H10" s="8">
        <v>3</v>
      </c>
      <c r="I10" s="54" t="s">
        <v>491</v>
      </c>
      <c r="J10" s="34">
        <v>14000</v>
      </c>
      <c r="K10" s="35">
        <f t="shared" si="0"/>
        <v>2380000</v>
      </c>
      <c r="L10" s="32"/>
      <c r="M10" s="33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8.75" customHeight="1" x14ac:dyDescent="0.25">
      <c r="A11" s="27">
        <v>9</v>
      </c>
      <c r="B11" s="15" t="s">
        <v>238</v>
      </c>
      <c r="C11" s="8" t="s">
        <v>505</v>
      </c>
      <c r="D11" s="6">
        <v>2006</v>
      </c>
      <c r="E11" s="8">
        <v>31</v>
      </c>
      <c r="F11" s="8" t="s">
        <v>495</v>
      </c>
      <c r="G11" s="6">
        <v>178279</v>
      </c>
      <c r="H11" s="8">
        <v>3</v>
      </c>
      <c r="I11" s="54" t="s">
        <v>689</v>
      </c>
      <c r="J11" s="34">
        <v>17100</v>
      </c>
      <c r="K11" s="35">
        <f t="shared" si="0"/>
        <v>2907000</v>
      </c>
      <c r="L11" s="32"/>
      <c r="M11" s="33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8.75" customHeight="1" x14ac:dyDescent="0.25">
      <c r="A12" s="27">
        <v>10</v>
      </c>
      <c r="B12" s="19" t="s">
        <v>236</v>
      </c>
      <c r="C12" s="8" t="s">
        <v>511</v>
      </c>
      <c r="D12" s="8" t="s">
        <v>475</v>
      </c>
      <c r="E12" s="8">
        <v>36</v>
      </c>
      <c r="F12" s="8" t="s">
        <v>506</v>
      </c>
      <c r="G12" s="6">
        <v>18948</v>
      </c>
      <c r="H12" s="8" t="s">
        <v>522</v>
      </c>
      <c r="I12" s="54" t="s">
        <v>687</v>
      </c>
      <c r="J12" s="34">
        <v>59000</v>
      </c>
      <c r="K12" s="35">
        <f t="shared" si="0"/>
        <v>10030000</v>
      </c>
      <c r="L12" s="32"/>
      <c r="M12" s="33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8.75" customHeight="1" x14ac:dyDescent="0.25">
      <c r="A13" s="27">
        <v>11</v>
      </c>
      <c r="B13" s="19" t="s">
        <v>235</v>
      </c>
      <c r="C13" s="8" t="s">
        <v>505</v>
      </c>
      <c r="D13" s="8">
        <v>2004</v>
      </c>
      <c r="E13" s="8">
        <v>36</v>
      </c>
      <c r="F13" s="8" t="s">
        <v>478</v>
      </c>
      <c r="G13" s="6">
        <v>116264</v>
      </c>
      <c r="H13" s="8">
        <v>3</v>
      </c>
      <c r="I13" s="54" t="s">
        <v>481</v>
      </c>
      <c r="J13" s="34">
        <v>9000</v>
      </c>
      <c r="K13" s="35">
        <f t="shared" si="0"/>
        <v>1530000</v>
      </c>
      <c r="L13" s="32"/>
      <c r="M13" s="33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8.75" customHeight="1" x14ac:dyDescent="0.25">
      <c r="A14" s="27">
        <v>12</v>
      </c>
      <c r="B14" s="15" t="s">
        <v>239</v>
      </c>
      <c r="C14" s="8" t="s">
        <v>505</v>
      </c>
      <c r="D14" s="6">
        <v>2005</v>
      </c>
      <c r="E14" s="8">
        <v>26</v>
      </c>
      <c r="F14" s="8" t="s">
        <v>489</v>
      </c>
      <c r="G14" s="6">
        <v>179161</v>
      </c>
      <c r="H14" s="8">
        <v>3</v>
      </c>
      <c r="I14" s="54" t="s">
        <v>488</v>
      </c>
      <c r="J14" s="34">
        <v>6800</v>
      </c>
      <c r="K14" s="35">
        <f t="shared" si="0"/>
        <v>1156000</v>
      </c>
      <c r="L14" s="32"/>
      <c r="M14" s="33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8.75" customHeight="1" x14ac:dyDescent="0.25">
      <c r="A15" s="27">
        <v>13</v>
      </c>
      <c r="B15" s="19" t="s">
        <v>234</v>
      </c>
      <c r="C15" s="8" t="s">
        <v>519</v>
      </c>
      <c r="D15" s="8" t="s">
        <v>475</v>
      </c>
      <c r="E15" s="8">
        <v>42</v>
      </c>
      <c r="F15" s="8" t="s">
        <v>483</v>
      </c>
      <c r="G15" s="11">
        <v>326933</v>
      </c>
      <c r="H15" s="8">
        <v>3</v>
      </c>
      <c r="I15" s="54" t="s">
        <v>481</v>
      </c>
      <c r="J15" s="34">
        <v>21500</v>
      </c>
      <c r="K15" s="35">
        <f t="shared" si="0"/>
        <v>3655000</v>
      </c>
      <c r="L15" s="32"/>
      <c r="M15" s="33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8.75" customHeight="1" x14ac:dyDescent="0.25">
      <c r="A16" s="27">
        <v>14</v>
      </c>
      <c r="B16" s="15" t="s">
        <v>231</v>
      </c>
      <c r="C16" s="8" t="s">
        <v>511</v>
      </c>
      <c r="D16" s="6">
        <v>2005</v>
      </c>
      <c r="E16" s="8">
        <v>36</v>
      </c>
      <c r="F16" s="8" t="s">
        <v>489</v>
      </c>
      <c r="G16" s="6">
        <v>116201</v>
      </c>
      <c r="H16" s="8">
        <v>3</v>
      </c>
      <c r="I16" s="54" t="s">
        <v>488</v>
      </c>
      <c r="J16" s="34">
        <v>10000</v>
      </c>
      <c r="K16" s="35">
        <f t="shared" si="0"/>
        <v>1700000</v>
      </c>
      <c r="L16" s="32"/>
      <c r="M16" s="33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8.75" customHeight="1" x14ac:dyDescent="0.25">
      <c r="A17" s="27">
        <v>15</v>
      </c>
      <c r="B17" s="19" t="s">
        <v>229</v>
      </c>
      <c r="C17" s="8" t="s">
        <v>516</v>
      </c>
      <c r="D17" s="8" t="s">
        <v>475</v>
      </c>
      <c r="E17" s="8">
        <v>40</v>
      </c>
      <c r="F17" s="8" t="s">
        <v>495</v>
      </c>
      <c r="G17" s="6">
        <v>116509</v>
      </c>
      <c r="H17" s="8">
        <v>3</v>
      </c>
      <c r="I17" s="54" t="s">
        <v>527</v>
      </c>
      <c r="J17" s="34">
        <v>42000</v>
      </c>
      <c r="K17" s="35">
        <f t="shared" si="0"/>
        <v>7140000</v>
      </c>
      <c r="L17" s="32"/>
      <c r="M17" s="33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8.75" customHeight="1" x14ac:dyDescent="0.25">
      <c r="A18" s="27">
        <v>16</v>
      </c>
      <c r="B18" s="15" t="s">
        <v>232</v>
      </c>
      <c r="C18" s="8" t="s">
        <v>511</v>
      </c>
      <c r="D18" s="6">
        <v>2007</v>
      </c>
      <c r="E18" s="8">
        <v>36</v>
      </c>
      <c r="F18" s="8" t="s">
        <v>478</v>
      </c>
      <c r="G18" s="6">
        <v>116234</v>
      </c>
      <c r="H18" s="8">
        <v>3</v>
      </c>
      <c r="I18" s="54" t="s">
        <v>481</v>
      </c>
      <c r="J18" s="34">
        <v>9600</v>
      </c>
      <c r="K18" s="35">
        <f t="shared" si="0"/>
        <v>1632000</v>
      </c>
      <c r="L18" s="32"/>
      <c r="M18" s="33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8.75" customHeight="1" x14ac:dyDescent="0.25">
      <c r="A19" s="27">
        <v>17</v>
      </c>
      <c r="B19" s="19" t="s">
        <v>230</v>
      </c>
      <c r="C19" s="8" t="s">
        <v>511</v>
      </c>
      <c r="D19" s="8" t="s">
        <v>475</v>
      </c>
      <c r="E19" s="8">
        <v>34</v>
      </c>
      <c r="F19" s="8" t="s">
        <v>483</v>
      </c>
      <c r="G19" s="6">
        <v>15223</v>
      </c>
      <c r="H19" s="8">
        <v>3</v>
      </c>
      <c r="I19" s="54" t="s">
        <v>490</v>
      </c>
      <c r="J19" s="34">
        <v>6200</v>
      </c>
      <c r="K19" s="35">
        <f t="shared" si="0"/>
        <v>1054000</v>
      </c>
      <c r="L19" s="32"/>
      <c r="M19" s="33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8.75" customHeight="1" x14ac:dyDescent="0.25">
      <c r="A20" s="27">
        <v>18</v>
      </c>
      <c r="B20" s="19" t="s">
        <v>233</v>
      </c>
      <c r="C20" s="8" t="s">
        <v>505</v>
      </c>
      <c r="D20" s="8" t="s">
        <v>475</v>
      </c>
      <c r="E20" s="8">
        <v>36</v>
      </c>
      <c r="F20" s="8" t="s">
        <v>478</v>
      </c>
      <c r="G20" s="6">
        <v>116234</v>
      </c>
      <c r="H20" s="8">
        <v>3</v>
      </c>
      <c r="I20" s="54" t="s">
        <v>481</v>
      </c>
      <c r="J20" s="34">
        <v>9600</v>
      </c>
      <c r="K20" s="35">
        <f t="shared" si="0"/>
        <v>1632000</v>
      </c>
      <c r="L20" s="32"/>
      <c r="M20" s="33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8.75" customHeight="1" x14ac:dyDescent="0.25">
      <c r="A21" s="27">
        <v>19</v>
      </c>
      <c r="B21" s="15" t="s">
        <v>227</v>
      </c>
      <c r="C21" s="8" t="s">
        <v>505</v>
      </c>
      <c r="D21" s="8" t="s">
        <v>475</v>
      </c>
      <c r="E21" s="8">
        <v>36</v>
      </c>
      <c r="F21" s="8" t="s">
        <v>485</v>
      </c>
      <c r="G21" s="6">
        <v>116200</v>
      </c>
      <c r="H21" s="8">
        <v>3</v>
      </c>
      <c r="I21" s="54" t="s">
        <v>488</v>
      </c>
      <c r="J21" s="34">
        <v>8500</v>
      </c>
      <c r="K21" s="35">
        <f t="shared" si="0"/>
        <v>1445000</v>
      </c>
      <c r="L21" s="32"/>
      <c r="M21" s="33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8.75" customHeight="1" x14ac:dyDescent="0.25">
      <c r="A22" s="27">
        <v>20</v>
      </c>
      <c r="B22" s="19" t="s">
        <v>228</v>
      </c>
      <c r="C22" s="8" t="s">
        <v>516</v>
      </c>
      <c r="D22" s="6">
        <v>2007</v>
      </c>
      <c r="E22" s="8">
        <v>40</v>
      </c>
      <c r="F22" s="8" t="s">
        <v>495</v>
      </c>
      <c r="G22" s="6">
        <v>116509</v>
      </c>
      <c r="H22" s="8">
        <v>3</v>
      </c>
      <c r="I22" s="54" t="s">
        <v>527</v>
      </c>
      <c r="J22" s="34">
        <v>42000</v>
      </c>
      <c r="K22" s="35">
        <f t="shared" si="0"/>
        <v>7140000</v>
      </c>
      <c r="L22" s="32"/>
      <c r="M22" s="33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8.75" customHeight="1" x14ac:dyDescent="0.25">
      <c r="A23" s="27">
        <v>21</v>
      </c>
      <c r="B23" s="19" t="s">
        <v>215</v>
      </c>
      <c r="C23" s="8" t="s">
        <v>523</v>
      </c>
      <c r="D23" s="8" t="s">
        <v>475</v>
      </c>
      <c r="E23" s="8">
        <v>40</v>
      </c>
      <c r="F23" s="8" t="s">
        <v>506</v>
      </c>
      <c r="G23" s="6">
        <v>116618</v>
      </c>
      <c r="H23" s="8">
        <v>3</v>
      </c>
      <c r="I23" s="54" t="s">
        <v>492</v>
      </c>
      <c r="J23" s="34">
        <v>39500</v>
      </c>
      <c r="K23" s="35">
        <f t="shared" si="0"/>
        <v>6715000</v>
      </c>
      <c r="L23" s="32"/>
      <c r="M23" s="33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8.75" customHeight="1" x14ac:dyDescent="0.25">
      <c r="A24" s="27">
        <v>22</v>
      </c>
      <c r="B24" s="15" t="s">
        <v>211</v>
      </c>
      <c r="C24" s="8" t="s">
        <v>505</v>
      </c>
      <c r="D24" s="11">
        <v>1996</v>
      </c>
      <c r="E24" s="8">
        <v>36</v>
      </c>
      <c r="F24" s="8" t="s">
        <v>478</v>
      </c>
      <c r="G24" s="6">
        <v>16264</v>
      </c>
      <c r="H24" s="8">
        <v>3</v>
      </c>
      <c r="I24" s="54" t="s">
        <v>685</v>
      </c>
      <c r="J24" s="34">
        <v>7900</v>
      </c>
      <c r="K24" s="35">
        <f t="shared" si="0"/>
        <v>1343000</v>
      </c>
      <c r="L24" s="32"/>
      <c r="M24" s="33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8.75" customHeight="1" x14ac:dyDescent="0.25">
      <c r="A25" s="27">
        <v>23</v>
      </c>
      <c r="B25" s="19" t="s">
        <v>213</v>
      </c>
      <c r="C25" s="8" t="s">
        <v>510</v>
      </c>
      <c r="D25" s="8" t="s">
        <v>475</v>
      </c>
      <c r="E25" s="8">
        <v>43</v>
      </c>
      <c r="F25" s="8" t="s">
        <v>483</v>
      </c>
      <c r="G25" s="6">
        <v>126603</v>
      </c>
      <c r="H25" s="8">
        <v>3</v>
      </c>
      <c r="I25" s="54" t="s">
        <v>481</v>
      </c>
      <c r="J25" s="34">
        <v>17200</v>
      </c>
      <c r="K25" s="35">
        <f t="shared" si="0"/>
        <v>2924000</v>
      </c>
      <c r="L25" s="32"/>
      <c r="M25" s="33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8.75" customHeight="1" x14ac:dyDescent="0.25">
      <c r="A26" s="27">
        <v>24</v>
      </c>
      <c r="B26" s="19" t="s">
        <v>212</v>
      </c>
      <c r="C26" s="8" t="s">
        <v>523</v>
      </c>
      <c r="D26" s="11">
        <v>1982</v>
      </c>
      <c r="E26" s="8">
        <v>40</v>
      </c>
      <c r="F26" s="8" t="s">
        <v>485</v>
      </c>
      <c r="G26" s="11">
        <v>16800</v>
      </c>
      <c r="H26" s="8">
        <v>3</v>
      </c>
      <c r="I26" s="54" t="s">
        <v>481</v>
      </c>
      <c r="J26" s="34">
        <v>12500</v>
      </c>
      <c r="K26" s="35">
        <f t="shared" si="0"/>
        <v>2125000</v>
      </c>
      <c r="L26" s="32"/>
      <c r="M26" s="33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8" customHeight="1" x14ac:dyDescent="0.25">
      <c r="A27" s="27">
        <v>25</v>
      </c>
      <c r="B27" s="21" t="s">
        <v>209</v>
      </c>
      <c r="C27" s="8" t="s">
        <v>505</v>
      </c>
      <c r="D27" s="8">
        <v>2008</v>
      </c>
      <c r="E27" s="8">
        <v>36</v>
      </c>
      <c r="F27" s="8" t="s">
        <v>483</v>
      </c>
      <c r="G27" s="11">
        <v>116243</v>
      </c>
      <c r="H27" s="8">
        <v>3</v>
      </c>
      <c r="I27" s="54" t="s">
        <v>542</v>
      </c>
      <c r="J27" s="34">
        <v>17500</v>
      </c>
      <c r="K27" s="35">
        <f t="shared" si="0"/>
        <v>2975000</v>
      </c>
      <c r="L27" s="32"/>
      <c r="M27" s="33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8.75" customHeight="1" x14ac:dyDescent="0.25">
      <c r="A28" s="27">
        <v>26</v>
      </c>
      <c r="B28" s="19" t="s">
        <v>210</v>
      </c>
      <c r="C28" s="8" t="s">
        <v>505</v>
      </c>
      <c r="D28" s="8" t="s">
        <v>475</v>
      </c>
      <c r="E28" s="8">
        <v>36</v>
      </c>
      <c r="F28" s="8" t="s">
        <v>483</v>
      </c>
      <c r="G28" s="6">
        <v>16263</v>
      </c>
      <c r="H28" s="8">
        <v>3</v>
      </c>
      <c r="I28" s="54" t="s">
        <v>688</v>
      </c>
      <c r="J28" s="34">
        <v>8500</v>
      </c>
      <c r="K28" s="35">
        <f t="shared" si="0"/>
        <v>1445000</v>
      </c>
      <c r="L28" s="32"/>
      <c r="M28" s="33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8.75" customHeight="1" x14ac:dyDescent="0.25">
      <c r="A29" s="27">
        <v>27</v>
      </c>
      <c r="B29" s="19" t="s">
        <v>207</v>
      </c>
      <c r="C29" s="8" t="s">
        <v>516</v>
      </c>
      <c r="D29" s="11">
        <v>1998</v>
      </c>
      <c r="E29" s="8">
        <v>40</v>
      </c>
      <c r="F29" s="8" t="s">
        <v>485</v>
      </c>
      <c r="G29" s="6">
        <v>16520</v>
      </c>
      <c r="H29" s="8">
        <v>3</v>
      </c>
      <c r="I29" s="54" t="s">
        <v>481</v>
      </c>
      <c r="J29" s="34">
        <v>33000</v>
      </c>
      <c r="K29" s="35">
        <f t="shared" si="0"/>
        <v>5610000</v>
      </c>
      <c r="L29" s="32"/>
      <c r="M29" s="33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8.75" customHeight="1" x14ac:dyDescent="0.25">
      <c r="A30" s="27">
        <v>28</v>
      </c>
      <c r="B30" s="19" t="s">
        <v>205</v>
      </c>
      <c r="C30" s="8" t="s">
        <v>507</v>
      </c>
      <c r="D30" s="8" t="s">
        <v>475</v>
      </c>
      <c r="E30" s="8">
        <v>40</v>
      </c>
      <c r="F30" s="8" t="s">
        <v>483</v>
      </c>
      <c r="G30" s="6">
        <v>16713</v>
      </c>
      <c r="H30" s="8">
        <v>3</v>
      </c>
      <c r="I30" s="54" t="s">
        <v>481</v>
      </c>
      <c r="J30" s="34">
        <v>14500</v>
      </c>
      <c r="K30" s="35">
        <f t="shared" si="0"/>
        <v>2465000</v>
      </c>
      <c r="L30" s="32"/>
      <c r="M30" s="33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8.75" customHeight="1" x14ac:dyDescent="0.25">
      <c r="A31" s="27">
        <v>29</v>
      </c>
      <c r="B31" s="19" t="s">
        <v>208</v>
      </c>
      <c r="C31" s="8" t="s">
        <v>508</v>
      </c>
      <c r="D31" s="8" t="s">
        <v>475</v>
      </c>
      <c r="E31" s="8">
        <v>40</v>
      </c>
      <c r="F31" s="8" t="s">
        <v>520</v>
      </c>
      <c r="G31" s="6">
        <v>116655</v>
      </c>
      <c r="H31" s="8" t="s">
        <v>548</v>
      </c>
      <c r="I31" s="54" t="s">
        <v>687</v>
      </c>
      <c r="J31" s="34">
        <v>55000</v>
      </c>
      <c r="K31" s="35">
        <f t="shared" si="0"/>
        <v>9350000</v>
      </c>
      <c r="L31" s="32"/>
      <c r="M31" s="33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8.75" customHeight="1" x14ac:dyDescent="0.25">
      <c r="A32" s="27">
        <v>30</v>
      </c>
      <c r="B32" s="19" t="s">
        <v>206</v>
      </c>
      <c r="C32" s="8" t="s">
        <v>507</v>
      </c>
      <c r="D32" s="11">
        <v>2006</v>
      </c>
      <c r="E32" s="8">
        <v>40</v>
      </c>
      <c r="F32" s="8" t="s">
        <v>485</v>
      </c>
      <c r="G32" s="11">
        <v>16710</v>
      </c>
      <c r="H32" s="8">
        <v>3</v>
      </c>
      <c r="I32" s="54" t="s">
        <v>481</v>
      </c>
      <c r="J32" s="34">
        <v>14300</v>
      </c>
      <c r="K32" s="35">
        <f t="shared" si="0"/>
        <v>2431000</v>
      </c>
      <c r="L32" s="32"/>
      <c r="M32" s="33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8.75" customHeight="1" x14ac:dyDescent="0.25">
      <c r="A33" s="27">
        <v>31</v>
      </c>
      <c r="B33" s="19" t="s">
        <v>201</v>
      </c>
      <c r="C33" s="8" t="s">
        <v>505</v>
      </c>
      <c r="D33" s="8">
        <v>2007</v>
      </c>
      <c r="E33" s="8">
        <v>36</v>
      </c>
      <c r="F33" s="8" t="s">
        <v>485</v>
      </c>
      <c r="G33" s="6">
        <v>116200</v>
      </c>
      <c r="H33" s="8">
        <v>3</v>
      </c>
      <c r="I33" s="54" t="s">
        <v>481</v>
      </c>
      <c r="J33" s="34">
        <v>8000</v>
      </c>
      <c r="K33" s="35">
        <f t="shared" si="0"/>
        <v>1360000</v>
      </c>
      <c r="L33" s="32"/>
      <c r="M33" s="33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8.75" customHeight="1" x14ac:dyDescent="0.25">
      <c r="A34" s="27">
        <v>32</v>
      </c>
      <c r="B34" s="19" t="s">
        <v>198</v>
      </c>
      <c r="C34" s="8" t="s">
        <v>505</v>
      </c>
      <c r="D34" s="8" t="s">
        <v>475</v>
      </c>
      <c r="E34" s="8">
        <v>26</v>
      </c>
      <c r="F34" s="8" t="s">
        <v>506</v>
      </c>
      <c r="G34" s="6">
        <v>69158</v>
      </c>
      <c r="H34" s="8" t="s">
        <v>522</v>
      </c>
      <c r="I34" s="54" t="s">
        <v>517</v>
      </c>
      <c r="J34" s="34">
        <v>16500</v>
      </c>
      <c r="K34" s="35">
        <f t="shared" si="0"/>
        <v>2805000</v>
      </c>
      <c r="L34" s="32"/>
      <c r="M34" s="33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8.75" customHeight="1" x14ac:dyDescent="0.25">
      <c r="A35" s="27">
        <v>33</v>
      </c>
      <c r="B35" s="19" t="s">
        <v>203</v>
      </c>
      <c r="C35" s="8" t="s">
        <v>505</v>
      </c>
      <c r="D35" s="6">
        <v>1998</v>
      </c>
      <c r="E35" s="8">
        <v>26</v>
      </c>
      <c r="F35" s="8" t="s">
        <v>478</v>
      </c>
      <c r="G35" s="6">
        <v>69174</v>
      </c>
      <c r="H35" s="8">
        <v>3</v>
      </c>
      <c r="I35" s="54" t="s">
        <v>491</v>
      </c>
      <c r="J35" s="34">
        <v>5000</v>
      </c>
      <c r="K35" s="35">
        <f t="shared" si="0"/>
        <v>850000</v>
      </c>
      <c r="L35" s="32"/>
      <c r="M35" s="33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8.75" customHeight="1" x14ac:dyDescent="0.25">
      <c r="A36" s="27">
        <v>34</v>
      </c>
      <c r="B36" s="19" t="s">
        <v>202</v>
      </c>
      <c r="C36" s="8" t="s">
        <v>519</v>
      </c>
      <c r="D36" s="8" t="s">
        <v>475</v>
      </c>
      <c r="E36" s="8">
        <v>42</v>
      </c>
      <c r="F36" s="8" t="s">
        <v>478</v>
      </c>
      <c r="G36" s="6">
        <v>326934</v>
      </c>
      <c r="H36" s="8">
        <v>3</v>
      </c>
      <c r="I36" s="54" t="s">
        <v>481</v>
      </c>
      <c r="J36" s="34">
        <v>24900</v>
      </c>
      <c r="K36" s="35">
        <f t="shared" si="0"/>
        <v>4233000</v>
      </c>
      <c r="L36" s="32"/>
      <c r="M36" s="33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8.75" customHeight="1" x14ac:dyDescent="0.25">
      <c r="A37" s="27">
        <v>35</v>
      </c>
      <c r="B37" s="19" t="s">
        <v>204</v>
      </c>
      <c r="C37" s="8" t="s">
        <v>511</v>
      </c>
      <c r="D37" s="8" t="s">
        <v>475</v>
      </c>
      <c r="E37" s="8">
        <v>36</v>
      </c>
      <c r="F37" s="8" t="s">
        <v>506</v>
      </c>
      <c r="G37" s="6">
        <v>118138</v>
      </c>
      <c r="H37" s="8" t="s">
        <v>521</v>
      </c>
      <c r="I37" s="54" t="s">
        <v>686</v>
      </c>
      <c r="J37" s="34">
        <v>28000</v>
      </c>
      <c r="K37" s="35">
        <f t="shared" si="0"/>
        <v>4760000</v>
      </c>
      <c r="L37" s="32"/>
      <c r="M37" s="33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8.75" customHeight="1" x14ac:dyDescent="0.25">
      <c r="A38" s="27">
        <v>36</v>
      </c>
      <c r="B38" s="19" t="s">
        <v>192</v>
      </c>
      <c r="C38" s="8" t="s">
        <v>505</v>
      </c>
      <c r="D38" s="6">
        <v>2007</v>
      </c>
      <c r="E38" s="8">
        <v>36</v>
      </c>
      <c r="F38" s="8" t="s">
        <v>485</v>
      </c>
      <c r="G38" s="6">
        <v>116200</v>
      </c>
      <c r="H38" s="8">
        <v>3</v>
      </c>
      <c r="I38" s="8" t="s">
        <v>490</v>
      </c>
      <c r="J38" s="34">
        <v>8000</v>
      </c>
      <c r="K38" s="35">
        <f t="shared" si="0"/>
        <v>1360000</v>
      </c>
      <c r="L38" s="32"/>
      <c r="M38" s="33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8.75" customHeight="1" x14ac:dyDescent="0.25">
      <c r="A39" s="27">
        <v>37</v>
      </c>
      <c r="B39" s="19" t="s">
        <v>194</v>
      </c>
      <c r="C39" s="8" t="s">
        <v>505</v>
      </c>
      <c r="D39" s="6">
        <v>1993</v>
      </c>
      <c r="E39" s="8">
        <v>36</v>
      </c>
      <c r="F39" s="8" t="s">
        <v>478</v>
      </c>
      <c r="G39" s="6">
        <v>16264</v>
      </c>
      <c r="H39" s="8">
        <v>5</v>
      </c>
      <c r="I39" s="54" t="s">
        <v>488</v>
      </c>
      <c r="J39" s="34">
        <v>7600</v>
      </c>
      <c r="K39" s="35">
        <f t="shared" si="0"/>
        <v>1292000</v>
      </c>
      <c r="L39" s="32"/>
      <c r="M39" s="33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8.75" customHeight="1" x14ac:dyDescent="0.25">
      <c r="A40" s="27">
        <v>38</v>
      </c>
      <c r="B40" s="19" t="s">
        <v>191</v>
      </c>
      <c r="C40" s="8" t="s">
        <v>505</v>
      </c>
      <c r="D40" s="8">
        <v>2010</v>
      </c>
      <c r="E40" s="8">
        <v>36</v>
      </c>
      <c r="F40" s="8" t="s">
        <v>485</v>
      </c>
      <c r="G40" s="6">
        <v>116200</v>
      </c>
      <c r="H40" s="8">
        <v>5</v>
      </c>
      <c r="I40" s="54" t="s">
        <v>685</v>
      </c>
      <c r="J40" s="34">
        <v>8200</v>
      </c>
      <c r="K40" s="35">
        <f t="shared" si="0"/>
        <v>1394000</v>
      </c>
      <c r="L40" s="32"/>
      <c r="M40" s="33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8.75" customHeight="1" x14ac:dyDescent="0.25">
      <c r="A41" s="27">
        <v>39</v>
      </c>
      <c r="B41" s="19" t="s">
        <v>193</v>
      </c>
      <c r="C41" s="8" t="s">
        <v>526</v>
      </c>
      <c r="D41" s="8" t="s">
        <v>475</v>
      </c>
      <c r="E41" s="8">
        <v>40</v>
      </c>
      <c r="F41" s="8" t="s">
        <v>485</v>
      </c>
      <c r="G41" s="6">
        <v>16570</v>
      </c>
      <c r="H41" s="8">
        <v>3</v>
      </c>
      <c r="I41" s="54" t="s">
        <v>685</v>
      </c>
      <c r="J41" s="34">
        <v>9400</v>
      </c>
      <c r="K41" s="35">
        <f t="shared" si="0"/>
        <v>1598000</v>
      </c>
      <c r="L41" s="32"/>
      <c r="M41" s="33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8.75" customHeight="1" x14ac:dyDescent="0.25">
      <c r="A42" s="27">
        <v>40</v>
      </c>
      <c r="B42" s="19" t="s">
        <v>190</v>
      </c>
      <c r="C42" s="8" t="s">
        <v>508</v>
      </c>
      <c r="D42" s="6">
        <v>2005</v>
      </c>
      <c r="E42" s="8">
        <v>35</v>
      </c>
      <c r="F42" s="8" t="s">
        <v>509</v>
      </c>
      <c r="G42" s="6">
        <v>168622</v>
      </c>
      <c r="H42" s="8">
        <v>3</v>
      </c>
      <c r="I42" s="54" t="s">
        <v>488</v>
      </c>
      <c r="J42" s="34">
        <v>9000</v>
      </c>
      <c r="K42" s="35">
        <f t="shared" si="0"/>
        <v>1530000</v>
      </c>
      <c r="L42" s="32"/>
      <c r="M42" s="33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8.75" customHeight="1" x14ac:dyDescent="0.25">
      <c r="A43" s="27">
        <v>41</v>
      </c>
      <c r="B43" s="19" t="s">
        <v>188</v>
      </c>
      <c r="C43" s="8" t="s">
        <v>505</v>
      </c>
      <c r="D43" s="8">
        <v>1995</v>
      </c>
      <c r="E43" s="8">
        <v>36</v>
      </c>
      <c r="F43" s="8" t="s">
        <v>478</v>
      </c>
      <c r="G43" s="6">
        <v>16234</v>
      </c>
      <c r="H43" s="8">
        <v>5</v>
      </c>
      <c r="I43" s="54" t="s">
        <v>488</v>
      </c>
      <c r="J43" s="34">
        <v>7500</v>
      </c>
      <c r="K43" s="35">
        <f t="shared" si="0"/>
        <v>1275000</v>
      </c>
      <c r="L43" s="32"/>
      <c r="M43" s="33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8.75" customHeight="1" x14ac:dyDescent="0.25">
      <c r="A44" s="27">
        <v>42</v>
      </c>
      <c r="B44" s="19" t="s">
        <v>189</v>
      </c>
      <c r="C44" s="8" t="s">
        <v>505</v>
      </c>
      <c r="D44" s="6">
        <v>1990</v>
      </c>
      <c r="E44" s="8">
        <v>36</v>
      </c>
      <c r="F44" s="8" t="s">
        <v>478</v>
      </c>
      <c r="G44" s="6">
        <v>16234</v>
      </c>
      <c r="H44" s="8">
        <v>5</v>
      </c>
      <c r="I44" s="54" t="s">
        <v>488</v>
      </c>
      <c r="J44" s="34">
        <v>7400</v>
      </c>
      <c r="K44" s="35">
        <f t="shared" si="0"/>
        <v>1258000</v>
      </c>
      <c r="L44" s="32"/>
      <c r="M44" s="33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8.75" customHeight="1" x14ac:dyDescent="0.25">
      <c r="A45" s="27">
        <v>43</v>
      </c>
      <c r="B45" s="15" t="s">
        <v>186</v>
      </c>
      <c r="C45" s="8" t="s">
        <v>523</v>
      </c>
      <c r="D45" s="8" t="s">
        <v>475</v>
      </c>
      <c r="E45" s="8">
        <v>40</v>
      </c>
      <c r="F45" s="8" t="s">
        <v>495</v>
      </c>
      <c r="G45" s="6">
        <v>116619</v>
      </c>
      <c r="H45" s="8">
        <v>3</v>
      </c>
      <c r="I45" s="54" t="s">
        <v>684</v>
      </c>
      <c r="J45" s="34">
        <v>42000</v>
      </c>
      <c r="K45" s="35">
        <f t="shared" si="0"/>
        <v>7140000</v>
      </c>
      <c r="L45" s="32"/>
      <c r="M45" s="33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8.75" customHeight="1" x14ac:dyDescent="0.25">
      <c r="A46" s="27">
        <v>44</v>
      </c>
      <c r="B46" s="15" t="s">
        <v>185</v>
      </c>
      <c r="C46" s="8" t="s">
        <v>524</v>
      </c>
      <c r="D46" s="6">
        <v>2006</v>
      </c>
      <c r="E46" s="8">
        <v>40</v>
      </c>
      <c r="F46" s="8" t="s">
        <v>485</v>
      </c>
      <c r="G46" s="6">
        <v>16570</v>
      </c>
      <c r="H46" s="8">
        <v>3</v>
      </c>
      <c r="I46" s="54" t="s">
        <v>481</v>
      </c>
      <c r="J46" s="34">
        <v>9600</v>
      </c>
      <c r="K46" s="35">
        <f t="shared" si="0"/>
        <v>1632000</v>
      </c>
      <c r="L46" s="32"/>
      <c r="M46" s="33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8.75" customHeight="1" x14ac:dyDescent="0.25">
      <c r="A47" s="27">
        <v>45</v>
      </c>
      <c r="B47" s="19" t="s">
        <v>187</v>
      </c>
      <c r="C47" s="8" t="s">
        <v>505</v>
      </c>
      <c r="D47" s="6">
        <v>2006</v>
      </c>
      <c r="E47" s="8">
        <v>36</v>
      </c>
      <c r="F47" s="8" t="s">
        <v>478</v>
      </c>
      <c r="G47" s="6">
        <v>116234</v>
      </c>
      <c r="H47" s="8">
        <v>5</v>
      </c>
      <c r="I47" s="54" t="s">
        <v>685</v>
      </c>
      <c r="J47" s="34">
        <v>9800</v>
      </c>
      <c r="K47" s="35">
        <f t="shared" si="0"/>
        <v>1666000</v>
      </c>
      <c r="L47" s="32"/>
      <c r="M47" s="33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8.75" customHeight="1" x14ac:dyDescent="0.25">
      <c r="A48" s="27">
        <v>46</v>
      </c>
      <c r="B48" s="15" t="s">
        <v>184</v>
      </c>
      <c r="C48" s="8" t="s">
        <v>516</v>
      </c>
      <c r="D48" s="6">
        <v>1996</v>
      </c>
      <c r="E48" s="8">
        <v>40</v>
      </c>
      <c r="F48" s="8" t="s">
        <v>506</v>
      </c>
      <c r="G48" s="6">
        <v>16518</v>
      </c>
      <c r="H48" s="8" t="s">
        <v>521</v>
      </c>
      <c r="I48" s="54" t="s">
        <v>490</v>
      </c>
      <c r="J48" s="34">
        <v>31000</v>
      </c>
      <c r="K48" s="35">
        <f t="shared" si="0"/>
        <v>5270000</v>
      </c>
      <c r="L48" s="32"/>
      <c r="M48" s="33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8.75" customHeight="1" x14ac:dyDescent="0.25">
      <c r="A49" s="27">
        <v>47</v>
      </c>
      <c r="B49" s="19" t="s">
        <v>180</v>
      </c>
      <c r="C49" s="8" t="s">
        <v>505</v>
      </c>
      <c r="D49" s="11">
        <v>1997</v>
      </c>
      <c r="E49" s="8">
        <v>36</v>
      </c>
      <c r="F49" s="8" t="s">
        <v>478</v>
      </c>
      <c r="G49" s="6">
        <v>16234</v>
      </c>
      <c r="H49" s="8">
        <v>5</v>
      </c>
      <c r="I49" s="54" t="s">
        <v>481</v>
      </c>
      <c r="J49" s="34">
        <v>7500</v>
      </c>
      <c r="K49" s="35">
        <f t="shared" si="0"/>
        <v>1275000</v>
      </c>
      <c r="L49" s="32"/>
      <c r="M49" s="33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8.75" customHeight="1" x14ac:dyDescent="0.25">
      <c r="A50" s="27">
        <v>48</v>
      </c>
      <c r="B50" s="19" t="s">
        <v>183</v>
      </c>
      <c r="C50" s="8" t="s">
        <v>516</v>
      </c>
      <c r="D50" s="6">
        <v>2004</v>
      </c>
      <c r="E50" s="8">
        <v>40</v>
      </c>
      <c r="F50" s="8" t="s">
        <v>506</v>
      </c>
      <c r="G50" s="6">
        <v>116518</v>
      </c>
      <c r="H50" s="8" t="s">
        <v>521</v>
      </c>
      <c r="I50" s="54" t="s">
        <v>517</v>
      </c>
      <c r="J50" s="34">
        <v>38000</v>
      </c>
      <c r="K50" s="35">
        <f t="shared" si="0"/>
        <v>6460000</v>
      </c>
      <c r="L50" s="32"/>
      <c r="M50" s="33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8.75" customHeight="1" x14ac:dyDescent="0.25">
      <c r="A51" s="27">
        <v>49</v>
      </c>
      <c r="B51" s="19" t="s">
        <v>181</v>
      </c>
      <c r="C51" s="8" t="s">
        <v>505</v>
      </c>
      <c r="D51" s="8">
        <v>1996</v>
      </c>
      <c r="E51" s="8">
        <v>36</v>
      </c>
      <c r="F51" s="8" t="s">
        <v>478</v>
      </c>
      <c r="G51" s="6">
        <v>16234</v>
      </c>
      <c r="H51" s="8">
        <v>5</v>
      </c>
      <c r="I51" s="54" t="s">
        <v>481</v>
      </c>
      <c r="J51" s="34">
        <v>7500</v>
      </c>
      <c r="K51" s="35">
        <f t="shared" si="0"/>
        <v>1275000</v>
      </c>
      <c r="L51" s="32"/>
      <c r="M51" s="33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8.75" customHeight="1" x14ac:dyDescent="0.25">
      <c r="A52" s="27">
        <v>50</v>
      </c>
      <c r="B52" s="11" t="s">
        <v>394</v>
      </c>
      <c r="C52" s="8" t="s">
        <v>505</v>
      </c>
      <c r="D52" s="8" t="s">
        <v>475</v>
      </c>
      <c r="E52" s="6">
        <v>36</v>
      </c>
      <c r="F52" s="8" t="s">
        <v>478</v>
      </c>
      <c r="G52" s="6">
        <v>116234</v>
      </c>
      <c r="H52" s="8">
        <v>5</v>
      </c>
      <c r="I52" s="54" t="s">
        <v>481</v>
      </c>
      <c r="J52" s="34">
        <v>9600</v>
      </c>
      <c r="K52" s="35">
        <f t="shared" si="0"/>
        <v>1632000</v>
      </c>
      <c r="L52" s="32"/>
      <c r="M52" s="33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8.75" customHeight="1" x14ac:dyDescent="0.25">
      <c r="A53" s="27">
        <v>51</v>
      </c>
      <c r="B53" s="6" t="s">
        <v>393</v>
      </c>
      <c r="C53" s="8" t="s">
        <v>505</v>
      </c>
      <c r="D53" s="6">
        <v>2010</v>
      </c>
      <c r="E53" s="6" t="s">
        <v>691</v>
      </c>
      <c r="F53" s="8" t="s">
        <v>478</v>
      </c>
      <c r="G53" s="6">
        <v>116234</v>
      </c>
      <c r="H53" s="8">
        <v>5</v>
      </c>
      <c r="I53" s="54" t="s">
        <v>488</v>
      </c>
      <c r="J53" s="34">
        <v>9600</v>
      </c>
      <c r="K53" s="35">
        <f t="shared" si="0"/>
        <v>1632000</v>
      </c>
      <c r="L53" s="32"/>
      <c r="M53" s="33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8.75" customHeight="1" x14ac:dyDescent="0.25">
      <c r="A54" s="27">
        <v>52</v>
      </c>
      <c r="B54" s="11" t="s">
        <v>389</v>
      </c>
      <c r="C54" s="8" t="s">
        <v>508</v>
      </c>
      <c r="D54" s="6">
        <v>2002</v>
      </c>
      <c r="E54" s="6">
        <v>35</v>
      </c>
      <c r="F54" s="8" t="s">
        <v>509</v>
      </c>
      <c r="G54" s="6">
        <v>168622</v>
      </c>
      <c r="H54" s="8">
        <v>3</v>
      </c>
      <c r="I54" s="54" t="s">
        <v>488</v>
      </c>
      <c r="J54" s="34">
        <v>8900</v>
      </c>
      <c r="K54" s="35">
        <f t="shared" si="0"/>
        <v>1513000</v>
      </c>
      <c r="L54" s="32"/>
      <c r="M54" s="33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8.75" customHeight="1" x14ac:dyDescent="0.25">
      <c r="A55" s="27">
        <v>53</v>
      </c>
      <c r="B55" s="6" t="s">
        <v>390</v>
      </c>
      <c r="C55" s="8" t="s">
        <v>505</v>
      </c>
      <c r="D55" s="8" t="s">
        <v>475</v>
      </c>
      <c r="E55" s="8">
        <v>31</v>
      </c>
      <c r="F55" s="8" t="s">
        <v>489</v>
      </c>
      <c r="G55" s="6">
        <v>178271</v>
      </c>
      <c r="H55" s="8">
        <v>5</v>
      </c>
      <c r="I55" s="54" t="s">
        <v>481</v>
      </c>
      <c r="J55" s="34">
        <v>12000</v>
      </c>
      <c r="K55" s="35">
        <f t="shared" si="0"/>
        <v>2040000</v>
      </c>
      <c r="L55" s="32"/>
      <c r="M55" s="33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8.75" customHeight="1" x14ac:dyDescent="0.25">
      <c r="A56" s="27">
        <v>54</v>
      </c>
      <c r="B56" s="11" t="s">
        <v>388</v>
      </c>
      <c r="C56" s="8" t="s">
        <v>505</v>
      </c>
      <c r="D56" s="6">
        <v>2006</v>
      </c>
      <c r="E56" s="8">
        <v>36</v>
      </c>
      <c r="F56" s="8" t="s">
        <v>485</v>
      </c>
      <c r="G56" s="6">
        <v>116200</v>
      </c>
      <c r="H56" s="8">
        <v>3</v>
      </c>
      <c r="I56" s="54" t="s">
        <v>481</v>
      </c>
      <c r="J56" s="34">
        <v>8400</v>
      </c>
      <c r="K56" s="35">
        <f t="shared" si="0"/>
        <v>1428000</v>
      </c>
      <c r="L56" s="32"/>
      <c r="M56" s="33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8.75" customHeight="1" x14ac:dyDescent="0.25">
      <c r="A57" s="27">
        <v>55</v>
      </c>
      <c r="B57" s="6" t="s">
        <v>387</v>
      </c>
      <c r="C57" s="8" t="s">
        <v>524</v>
      </c>
      <c r="D57" s="6">
        <v>2004</v>
      </c>
      <c r="E57" s="8">
        <v>40</v>
      </c>
      <c r="F57" s="8" t="s">
        <v>485</v>
      </c>
      <c r="G57" s="11">
        <v>16570</v>
      </c>
      <c r="H57" s="8">
        <v>3</v>
      </c>
      <c r="I57" s="54" t="s">
        <v>481</v>
      </c>
      <c r="J57" s="34">
        <v>10000</v>
      </c>
      <c r="K57" s="35">
        <f t="shared" si="0"/>
        <v>1700000</v>
      </c>
      <c r="L57" s="32"/>
      <c r="M57" s="33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8.75" customHeight="1" x14ac:dyDescent="0.25">
      <c r="A58" s="27">
        <v>56</v>
      </c>
      <c r="B58" s="11" t="s">
        <v>350</v>
      </c>
      <c r="C58" s="8" t="s">
        <v>516</v>
      </c>
      <c r="D58" s="6">
        <v>2007</v>
      </c>
      <c r="E58" s="8">
        <v>40</v>
      </c>
      <c r="F58" s="8" t="s">
        <v>495</v>
      </c>
      <c r="G58" s="6">
        <v>116519</v>
      </c>
      <c r="H58" s="8" t="s">
        <v>521</v>
      </c>
      <c r="I58" s="54" t="s">
        <v>543</v>
      </c>
      <c r="J58" s="34">
        <v>55000</v>
      </c>
      <c r="K58" s="35">
        <f t="shared" si="0"/>
        <v>9350000</v>
      </c>
      <c r="L58" s="32"/>
      <c r="M58" s="33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8.75" customHeight="1" x14ac:dyDescent="0.25">
      <c r="A59" s="27">
        <v>57</v>
      </c>
      <c r="B59" s="6" t="s">
        <v>360</v>
      </c>
      <c r="C59" s="8" t="s">
        <v>523</v>
      </c>
      <c r="D59" s="8" t="s">
        <v>475</v>
      </c>
      <c r="E59" s="8">
        <v>40</v>
      </c>
      <c r="F59" s="8" t="s">
        <v>485</v>
      </c>
      <c r="G59" s="11">
        <v>114060</v>
      </c>
      <c r="H59" s="8">
        <v>3</v>
      </c>
      <c r="I59" s="54" t="s">
        <v>481</v>
      </c>
      <c r="J59" s="34">
        <v>13400</v>
      </c>
      <c r="K59" s="35">
        <f t="shared" si="0"/>
        <v>2278000</v>
      </c>
      <c r="L59" s="32"/>
      <c r="M59" s="33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8.75" customHeight="1" x14ac:dyDescent="0.25">
      <c r="A60" s="27">
        <v>58</v>
      </c>
      <c r="B60" s="11" t="s">
        <v>262</v>
      </c>
      <c r="C60" s="8" t="s">
        <v>524</v>
      </c>
      <c r="D60" s="8">
        <v>1997</v>
      </c>
      <c r="E60" s="8">
        <v>40</v>
      </c>
      <c r="F60" s="8" t="s">
        <v>485</v>
      </c>
      <c r="G60" s="6">
        <v>16570</v>
      </c>
      <c r="H60" s="8">
        <v>3</v>
      </c>
      <c r="I60" s="54" t="s">
        <v>481</v>
      </c>
      <c r="J60" s="34">
        <v>9600</v>
      </c>
      <c r="K60" s="35">
        <f t="shared" si="0"/>
        <v>1632000</v>
      </c>
      <c r="L60" s="32"/>
      <c r="M60" s="33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8.75" customHeight="1" x14ac:dyDescent="0.25">
      <c r="A61" s="27">
        <v>59</v>
      </c>
      <c r="B61" s="6" t="s">
        <v>263</v>
      </c>
      <c r="C61" s="8" t="s">
        <v>524</v>
      </c>
      <c r="D61" s="8">
        <v>2002</v>
      </c>
      <c r="E61" s="8">
        <v>40</v>
      </c>
      <c r="F61" s="8" t="s">
        <v>485</v>
      </c>
      <c r="G61" s="6">
        <v>16570</v>
      </c>
      <c r="H61" s="8">
        <v>3</v>
      </c>
      <c r="I61" s="54" t="s">
        <v>490</v>
      </c>
      <c r="J61" s="34">
        <v>9900</v>
      </c>
      <c r="K61" s="35">
        <f t="shared" si="0"/>
        <v>1683000</v>
      </c>
      <c r="L61" s="32"/>
      <c r="M61" s="33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8.75" customHeight="1" x14ac:dyDescent="0.25">
      <c r="A62" s="27">
        <v>60</v>
      </c>
      <c r="B62" s="11" t="s">
        <v>261</v>
      </c>
      <c r="C62" s="8" t="s">
        <v>526</v>
      </c>
      <c r="D62" s="6">
        <v>2004</v>
      </c>
      <c r="E62" s="8">
        <v>36</v>
      </c>
      <c r="F62" s="8" t="s">
        <v>485</v>
      </c>
      <c r="G62" s="6">
        <v>114270</v>
      </c>
      <c r="H62" s="8">
        <v>3</v>
      </c>
      <c r="I62" s="54" t="s">
        <v>481</v>
      </c>
      <c r="J62" s="34">
        <v>7500</v>
      </c>
      <c r="K62" s="35">
        <f t="shared" si="0"/>
        <v>1275000</v>
      </c>
      <c r="L62" s="32"/>
      <c r="M62" s="33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8.75" customHeight="1" x14ac:dyDescent="0.25">
      <c r="A63" s="27">
        <v>61</v>
      </c>
      <c r="B63" s="6" t="s">
        <v>260</v>
      </c>
      <c r="C63" s="8" t="s">
        <v>526</v>
      </c>
      <c r="D63" s="6">
        <v>2004</v>
      </c>
      <c r="E63" s="8">
        <v>36</v>
      </c>
      <c r="F63" s="8" t="s">
        <v>485</v>
      </c>
      <c r="G63" s="11">
        <v>114270</v>
      </c>
      <c r="H63" s="8">
        <v>3</v>
      </c>
      <c r="I63" s="54" t="s">
        <v>481</v>
      </c>
      <c r="J63" s="34">
        <v>7500</v>
      </c>
      <c r="K63" s="35">
        <f t="shared" si="0"/>
        <v>1275000</v>
      </c>
      <c r="L63" s="32"/>
      <c r="M63" s="33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8.75" customHeight="1" x14ac:dyDescent="0.25">
      <c r="A64" s="27">
        <v>62</v>
      </c>
      <c r="B64" s="6" t="s">
        <v>259</v>
      </c>
      <c r="C64" s="8" t="s">
        <v>524</v>
      </c>
      <c r="D64" s="6">
        <v>1999</v>
      </c>
      <c r="E64" s="8">
        <v>40</v>
      </c>
      <c r="F64" s="8" t="s">
        <v>485</v>
      </c>
      <c r="G64" s="6">
        <v>16570</v>
      </c>
      <c r="H64" s="8">
        <v>3</v>
      </c>
      <c r="I64" s="54" t="s">
        <v>481</v>
      </c>
      <c r="J64" s="34">
        <v>9600</v>
      </c>
      <c r="K64" s="35">
        <f t="shared" si="0"/>
        <v>1632000</v>
      </c>
      <c r="L64" s="32"/>
      <c r="M64" s="33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8.75" customHeight="1" x14ac:dyDescent="0.25">
      <c r="A65" s="27">
        <v>63</v>
      </c>
      <c r="B65" s="6" t="s">
        <v>384</v>
      </c>
      <c r="C65" s="8" t="s">
        <v>511</v>
      </c>
      <c r="D65" s="6">
        <v>1990</v>
      </c>
      <c r="E65" s="8">
        <v>36</v>
      </c>
      <c r="F65" s="8" t="s">
        <v>506</v>
      </c>
      <c r="G65" s="6">
        <v>18238</v>
      </c>
      <c r="H65" s="8" t="s">
        <v>522</v>
      </c>
      <c r="I65" s="54" t="s">
        <v>517</v>
      </c>
      <c r="J65" s="34">
        <v>20000</v>
      </c>
      <c r="K65" s="35">
        <f t="shared" si="0"/>
        <v>3400000</v>
      </c>
      <c r="L65" s="32"/>
      <c r="M65" s="33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8.75" customHeight="1" x14ac:dyDescent="0.25">
      <c r="A66" s="27">
        <v>64</v>
      </c>
      <c r="B66" s="11" t="s">
        <v>342</v>
      </c>
      <c r="C66" s="8" t="s">
        <v>523</v>
      </c>
      <c r="D66" s="8" t="s">
        <v>475</v>
      </c>
      <c r="E66" s="8">
        <v>40</v>
      </c>
      <c r="F66" s="8" t="s">
        <v>485</v>
      </c>
      <c r="G66" s="6">
        <v>114060</v>
      </c>
      <c r="H66" s="8">
        <v>3</v>
      </c>
      <c r="I66" s="54" t="s">
        <v>481</v>
      </c>
      <c r="J66" s="34">
        <v>13500</v>
      </c>
      <c r="K66" s="35">
        <f t="shared" si="0"/>
        <v>2295000</v>
      </c>
      <c r="L66" s="32"/>
      <c r="M66" s="33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8.75" customHeight="1" x14ac:dyDescent="0.25">
      <c r="A67" s="27">
        <v>65</v>
      </c>
      <c r="B67" s="6" t="s">
        <v>376</v>
      </c>
      <c r="C67" s="8" t="s">
        <v>505</v>
      </c>
      <c r="D67" s="6">
        <v>2004</v>
      </c>
      <c r="E67" s="8">
        <v>36</v>
      </c>
      <c r="F67" s="8" t="s">
        <v>478</v>
      </c>
      <c r="G67" s="11">
        <v>16264</v>
      </c>
      <c r="H67" s="8">
        <v>3</v>
      </c>
      <c r="I67" s="54" t="s">
        <v>481</v>
      </c>
      <c r="J67" s="34">
        <v>7900</v>
      </c>
      <c r="K67" s="35">
        <f t="shared" ref="K67:K130" si="1">J67*170</f>
        <v>1343000</v>
      </c>
      <c r="L67" s="32"/>
      <c r="M67" s="33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8.75" customHeight="1" x14ac:dyDescent="0.25">
      <c r="A68" s="27">
        <v>66</v>
      </c>
      <c r="B68" s="11" t="s">
        <v>339</v>
      </c>
      <c r="C68" s="8" t="s">
        <v>505</v>
      </c>
      <c r="D68" s="6">
        <v>2005</v>
      </c>
      <c r="E68" s="8" t="s">
        <v>691</v>
      </c>
      <c r="F68" s="8" t="s">
        <v>478</v>
      </c>
      <c r="G68" s="6">
        <v>116234</v>
      </c>
      <c r="H68" s="8">
        <v>5</v>
      </c>
      <c r="I68" s="54" t="s">
        <v>492</v>
      </c>
      <c r="J68" s="34">
        <v>9900</v>
      </c>
      <c r="K68" s="35">
        <f t="shared" si="1"/>
        <v>1683000</v>
      </c>
      <c r="L68" s="32"/>
      <c r="M68" s="33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8.75" customHeight="1" x14ac:dyDescent="0.25">
      <c r="A69" s="27">
        <v>67</v>
      </c>
      <c r="B69" s="11" t="s">
        <v>334</v>
      </c>
      <c r="C69" s="8" t="s">
        <v>505</v>
      </c>
      <c r="D69" s="8" t="s">
        <v>475</v>
      </c>
      <c r="E69" s="8" t="s">
        <v>691</v>
      </c>
      <c r="F69" s="8" t="s">
        <v>478</v>
      </c>
      <c r="G69" s="6">
        <v>116234</v>
      </c>
      <c r="H69" s="8">
        <v>3</v>
      </c>
      <c r="I69" s="54" t="s">
        <v>488</v>
      </c>
      <c r="J69" s="34">
        <v>10000</v>
      </c>
      <c r="K69" s="35">
        <f t="shared" si="1"/>
        <v>1700000</v>
      </c>
      <c r="L69" s="32"/>
      <c r="M69" s="33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8.75" customHeight="1" x14ac:dyDescent="0.25">
      <c r="A70" s="27">
        <v>68</v>
      </c>
      <c r="B70" s="6" t="s">
        <v>335</v>
      </c>
      <c r="C70" s="8" t="s">
        <v>505</v>
      </c>
      <c r="D70" s="6">
        <v>2004</v>
      </c>
      <c r="E70" s="8">
        <v>36</v>
      </c>
      <c r="F70" s="8" t="s">
        <v>478</v>
      </c>
      <c r="G70" s="6">
        <v>16234</v>
      </c>
      <c r="H70" s="8">
        <v>5</v>
      </c>
      <c r="I70" s="54" t="s">
        <v>488</v>
      </c>
      <c r="J70" s="34">
        <v>7400</v>
      </c>
      <c r="K70" s="35">
        <f t="shared" si="1"/>
        <v>1258000</v>
      </c>
      <c r="L70" s="32"/>
      <c r="M70" s="33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8.75" customHeight="1" x14ac:dyDescent="0.25">
      <c r="A71" s="27">
        <v>69</v>
      </c>
      <c r="B71" s="11" t="s">
        <v>337</v>
      </c>
      <c r="C71" s="8" t="s">
        <v>505</v>
      </c>
      <c r="D71" s="6">
        <v>2010</v>
      </c>
      <c r="E71" s="8">
        <v>36</v>
      </c>
      <c r="F71" s="8" t="s">
        <v>478</v>
      </c>
      <c r="G71" s="6">
        <v>116234</v>
      </c>
      <c r="H71" s="8">
        <v>5</v>
      </c>
      <c r="I71" s="54" t="s">
        <v>490</v>
      </c>
      <c r="J71" s="34">
        <v>9900</v>
      </c>
      <c r="K71" s="35">
        <f t="shared" si="1"/>
        <v>1683000</v>
      </c>
      <c r="L71" s="32"/>
      <c r="M71" s="33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8.75" customHeight="1" x14ac:dyDescent="0.25">
      <c r="A72" s="27">
        <v>70</v>
      </c>
      <c r="B72" s="6" t="s">
        <v>340</v>
      </c>
      <c r="C72" s="8" t="s">
        <v>507</v>
      </c>
      <c r="D72" s="8">
        <v>1997</v>
      </c>
      <c r="E72" s="8">
        <v>40</v>
      </c>
      <c r="F72" s="8" t="s">
        <v>485</v>
      </c>
      <c r="G72" s="6">
        <v>16710</v>
      </c>
      <c r="H72" s="8">
        <v>3</v>
      </c>
      <c r="I72" s="54" t="s">
        <v>481</v>
      </c>
      <c r="J72" s="34">
        <v>13800</v>
      </c>
      <c r="K72" s="35">
        <f t="shared" si="1"/>
        <v>2346000</v>
      </c>
      <c r="L72" s="32"/>
      <c r="M72" s="33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8.75" customHeight="1" x14ac:dyDescent="0.25">
      <c r="A73" s="27">
        <v>71</v>
      </c>
      <c r="B73" s="11" t="s">
        <v>391</v>
      </c>
      <c r="C73" s="8" t="s">
        <v>505</v>
      </c>
      <c r="D73" s="8">
        <v>2007</v>
      </c>
      <c r="E73" s="8">
        <v>26</v>
      </c>
      <c r="F73" s="8" t="s">
        <v>478</v>
      </c>
      <c r="G73" s="6">
        <v>179174</v>
      </c>
      <c r="H73" s="8">
        <v>5</v>
      </c>
      <c r="I73" s="54" t="s">
        <v>542</v>
      </c>
      <c r="J73" s="34">
        <v>8000</v>
      </c>
      <c r="K73" s="35">
        <f t="shared" si="1"/>
        <v>1360000</v>
      </c>
      <c r="L73" s="32"/>
      <c r="M73" s="33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8.75" customHeight="1" x14ac:dyDescent="0.25">
      <c r="A74" s="27">
        <v>72</v>
      </c>
      <c r="B74" s="11" t="s">
        <v>386</v>
      </c>
      <c r="C74" s="8" t="s">
        <v>507</v>
      </c>
      <c r="D74" s="8" t="s">
        <v>475</v>
      </c>
      <c r="E74" s="8">
        <v>40</v>
      </c>
      <c r="F74" s="8" t="s">
        <v>485</v>
      </c>
      <c r="G74" s="6">
        <v>116710</v>
      </c>
      <c r="H74" s="8">
        <v>3</v>
      </c>
      <c r="I74" s="54" t="s">
        <v>481</v>
      </c>
      <c r="J74" s="34">
        <v>18400</v>
      </c>
      <c r="K74" s="35">
        <f t="shared" si="1"/>
        <v>3128000</v>
      </c>
      <c r="L74" s="32"/>
      <c r="M74" s="33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8.75" customHeight="1" x14ac:dyDescent="0.25">
      <c r="A75" s="27">
        <v>73</v>
      </c>
      <c r="B75" s="6" t="s">
        <v>382</v>
      </c>
      <c r="C75" s="8" t="s">
        <v>511</v>
      </c>
      <c r="D75" s="8">
        <v>1991</v>
      </c>
      <c r="E75" s="8">
        <v>36</v>
      </c>
      <c r="F75" s="8" t="s">
        <v>506</v>
      </c>
      <c r="G75" s="6">
        <v>18238</v>
      </c>
      <c r="H75" s="8" t="s">
        <v>522</v>
      </c>
      <c r="I75" s="54" t="s">
        <v>517</v>
      </c>
      <c r="J75" s="34">
        <v>22000</v>
      </c>
      <c r="K75" s="35">
        <f t="shared" si="1"/>
        <v>3740000</v>
      </c>
      <c r="L75" s="32"/>
      <c r="M75" s="33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8.75" customHeight="1" x14ac:dyDescent="0.25">
      <c r="A76" s="27">
        <v>74</v>
      </c>
      <c r="B76" s="11" t="s">
        <v>383</v>
      </c>
      <c r="C76" s="8" t="s">
        <v>511</v>
      </c>
      <c r="D76" s="8">
        <v>1991</v>
      </c>
      <c r="E76" s="8">
        <v>36</v>
      </c>
      <c r="F76" s="8" t="s">
        <v>506</v>
      </c>
      <c r="G76" s="6">
        <v>18238</v>
      </c>
      <c r="H76" s="8" t="s">
        <v>522</v>
      </c>
      <c r="I76" s="54" t="s">
        <v>517</v>
      </c>
      <c r="J76" s="34">
        <v>21000</v>
      </c>
      <c r="K76" s="35">
        <f t="shared" si="1"/>
        <v>3570000</v>
      </c>
      <c r="L76" s="32"/>
      <c r="M76" s="33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8.75" customHeight="1" x14ac:dyDescent="0.25">
      <c r="A77" s="27">
        <v>75</v>
      </c>
      <c r="B77" s="6" t="s">
        <v>392</v>
      </c>
      <c r="C77" s="8" t="s">
        <v>505</v>
      </c>
      <c r="D77" s="8" t="s">
        <v>475</v>
      </c>
      <c r="E77" s="8">
        <v>41</v>
      </c>
      <c r="F77" s="8" t="s">
        <v>483</v>
      </c>
      <c r="G77" s="6">
        <v>116333</v>
      </c>
      <c r="H77" s="8">
        <v>3</v>
      </c>
      <c r="I77" s="54" t="s">
        <v>527</v>
      </c>
      <c r="J77" s="34">
        <v>14200</v>
      </c>
      <c r="K77" s="35">
        <f t="shared" si="1"/>
        <v>2414000</v>
      </c>
      <c r="L77" s="32"/>
      <c r="M77" s="33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8.75" customHeight="1" x14ac:dyDescent="0.25">
      <c r="A78" s="27">
        <v>76</v>
      </c>
      <c r="B78" s="6" t="s">
        <v>381</v>
      </c>
      <c r="C78" s="8" t="s">
        <v>524</v>
      </c>
      <c r="D78" s="8">
        <v>1996</v>
      </c>
      <c r="E78" s="8">
        <v>40</v>
      </c>
      <c r="F78" s="8" t="s">
        <v>485</v>
      </c>
      <c r="G78" s="6">
        <v>16570</v>
      </c>
      <c r="H78" s="8">
        <v>3</v>
      </c>
      <c r="I78" s="54" t="s">
        <v>490</v>
      </c>
      <c r="J78" s="34">
        <v>10900</v>
      </c>
      <c r="K78" s="35">
        <f t="shared" si="1"/>
        <v>1853000</v>
      </c>
      <c r="L78" s="32"/>
      <c r="M78" s="33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8.75" customHeight="1" x14ac:dyDescent="0.25">
      <c r="A79" s="27">
        <v>77</v>
      </c>
      <c r="B79" s="11" t="s">
        <v>370</v>
      </c>
      <c r="C79" s="8" t="s">
        <v>511</v>
      </c>
      <c r="D79" s="8">
        <v>2006</v>
      </c>
      <c r="E79" s="8">
        <v>36</v>
      </c>
      <c r="F79" s="8" t="s">
        <v>520</v>
      </c>
      <c r="G79" s="6">
        <v>118205</v>
      </c>
      <c r="H79" s="8">
        <v>3</v>
      </c>
      <c r="I79" s="54" t="s">
        <v>481</v>
      </c>
      <c r="J79" s="34">
        <v>28500</v>
      </c>
      <c r="K79" s="35">
        <f t="shared" si="1"/>
        <v>4845000</v>
      </c>
      <c r="L79" s="32"/>
      <c r="M79" s="33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8.75" customHeight="1" x14ac:dyDescent="0.25">
      <c r="A80" s="27">
        <v>78</v>
      </c>
      <c r="B80" s="6" t="s">
        <v>374</v>
      </c>
      <c r="C80" s="8" t="s">
        <v>508</v>
      </c>
      <c r="D80" s="8">
        <v>1995</v>
      </c>
      <c r="E80" s="8">
        <v>35</v>
      </c>
      <c r="F80" s="8" t="s">
        <v>506</v>
      </c>
      <c r="G80" s="6">
        <v>68628</v>
      </c>
      <c r="H80" s="8" t="s">
        <v>522</v>
      </c>
      <c r="I80" s="54" t="s">
        <v>490</v>
      </c>
      <c r="J80" s="34">
        <v>16800</v>
      </c>
      <c r="K80" s="35">
        <f t="shared" si="1"/>
        <v>2856000</v>
      </c>
      <c r="L80" s="32"/>
      <c r="M80" s="33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8.75" customHeight="1" x14ac:dyDescent="0.25">
      <c r="A81" s="27">
        <v>79</v>
      </c>
      <c r="B81" s="6" t="s">
        <v>380</v>
      </c>
      <c r="C81" s="8" t="s">
        <v>507</v>
      </c>
      <c r="D81" s="8">
        <v>1991</v>
      </c>
      <c r="E81" s="8">
        <v>40</v>
      </c>
      <c r="F81" s="8" t="s">
        <v>485</v>
      </c>
      <c r="G81" s="6">
        <v>16700</v>
      </c>
      <c r="H81" s="8">
        <v>3</v>
      </c>
      <c r="I81" s="54" t="s">
        <v>481</v>
      </c>
      <c r="J81" s="34">
        <v>14500</v>
      </c>
      <c r="K81" s="35">
        <f t="shared" si="1"/>
        <v>2465000</v>
      </c>
      <c r="L81" s="32"/>
      <c r="M81" s="33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8.75" customHeight="1" x14ac:dyDescent="0.25">
      <c r="A82" s="27">
        <v>80</v>
      </c>
      <c r="B82" s="6" t="s">
        <v>368</v>
      </c>
      <c r="C82" s="8" t="s">
        <v>505</v>
      </c>
      <c r="D82" s="8">
        <v>2002</v>
      </c>
      <c r="E82" s="8">
        <v>36</v>
      </c>
      <c r="F82" s="8" t="s">
        <v>485</v>
      </c>
      <c r="G82" s="6">
        <v>16220</v>
      </c>
      <c r="H82" s="8">
        <v>5</v>
      </c>
      <c r="I82" s="54" t="s">
        <v>488</v>
      </c>
      <c r="J82" s="34">
        <v>7100</v>
      </c>
      <c r="K82" s="35">
        <f t="shared" si="1"/>
        <v>1207000</v>
      </c>
      <c r="L82" s="32"/>
      <c r="M82" s="33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8.75" customHeight="1" x14ac:dyDescent="0.25">
      <c r="A83" s="27">
        <v>81</v>
      </c>
      <c r="B83" s="6" t="s">
        <v>379</v>
      </c>
      <c r="C83" s="8" t="s">
        <v>508</v>
      </c>
      <c r="D83" s="8">
        <v>2006</v>
      </c>
      <c r="E83" s="8">
        <v>40</v>
      </c>
      <c r="F83" s="8" t="s">
        <v>483</v>
      </c>
      <c r="G83" s="6">
        <v>16623</v>
      </c>
      <c r="H83" s="8">
        <v>3</v>
      </c>
      <c r="I83" s="54" t="s">
        <v>490</v>
      </c>
      <c r="J83" s="34">
        <v>13000</v>
      </c>
      <c r="K83" s="35">
        <f t="shared" si="1"/>
        <v>2210000</v>
      </c>
      <c r="L83" s="32"/>
      <c r="M83" s="33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8.75" customHeight="1" x14ac:dyDescent="0.25">
      <c r="A84" s="27">
        <v>82</v>
      </c>
      <c r="B84" s="6" t="s">
        <v>377</v>
      </c>
      <c r="C84" s="8" t="s">
        <v>507</v>
      </c>
      <c r="D84" s="8">
        <v>2000</v>
      </c>
      <c r="E84" s="8">
        <v>40</v>
      </c>
      <c r="F84" s="8" t="s">
        <v>485</v>
      </c>
      <c r="G84" s="6">
        <v>16710</v>
      </c>
      <c r="H84" s="8">
        <v>3</v>
      </c>
      <c r="I84" s="54" t="s">
        <v>481</v>
      </c>
      <c r="J84" s="34">
        <v>14400</v>
      </c>
      <c r="K84" s="35">
        <f t="shared" si="1"/>
        <v>2448000</v>
      </c>
      <c r="L84" s="32"/>
      <c r="M84" s="33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8.75" customHeight="1" x14ac:dyDescent="0.25">
      <c r="A85" s="27">
        <v>83</v>
      </c>
      <c r="B85" s="6" t="s">
        <v>369</v>
      </c>
      <c r="C85" s="8" t="s">
        <v>513</v>
      </c>
      <c r="D85" s="8">
        <v>2008</v>
      </c>
      <c r="E85" s="8">
        <v>34</v>
      </c>
      <c r="F85" s="8" t="s">
        <v>485</v>
      </c>
      <c r="G85" s="6">
        <v>114200</v>
      </c>
      <c r="H85" s="8">
        <v>3</v>
      </c>
      <c r="I85" s="54" t="s">
        <v>492</v>
      </c>
      <c r="J85" s="34">
        <v>7200</v>
      </c>
      <c r="K85" s="35">
        <f t="shared" si="1"/>
        <v>1224000</v>
      </c>
      <c r="L85" s="32"/>
      <c r="M85" s="33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8.75" customHeight="1" x14ac:dyDescent="0.25">
      <c r="A86" s="27">
        <v>84</v>
      </c>
      <c r="B86" s="6" t="s">
        <v>372</v>
      </c>
      <c r="C86" s="8" t="s">
        <v>516</v>
      </c>
      <c r="D86" s="8" t="s">
        <v>475</v>
      </c>
      <c r="E86" s="8">
        <v>40</v>
      </c>
      <c r="F86" s="8" t="s">
        <v>485</v>
      </c>
      <c r="G86" s="6">
        <v>116520</v>
      </c>
      <c r="H86" s="8">
        <v>3</v>
      </c>
      <c r="I86" s="8" t="s">
        <v>490</v>
      </c>
      <c r="J86" s="34">
        <v>28000</v>
      </c>
      <c r="K86" s="35">
        <f t="shared" si="1"/>
        <v>4760000</v>
      </c>
      <c r="L86" s="32"/>
      <c r="M86" s="33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8.75" customHeight="1" x14ac:dyDescent="0.25">
      <c r="A87" s="27">
        <v>85</v>
      </c>
      <c r="B87" s="11" t="s">
        <v>364</v>
      </c>
      <c r="C87" s="8" t="s">
        <v>505</v>
      </c>
      <c r="D87" s="8">
        <v>2005</v>
      </c>
      <c r="E87" s="8">
        <v>26</v>
      </c>
      <c r="F87" s="8" t="s">
        <v>485</v>
      </c>
      <c r="G87" s="6">
        <v>179160</v>
      </c>
      <c r="H87" s="8">
        <v>3</v>
      </c>
      <c r="I87" s="8" t="s">
        <v>527</v>
      </c>
      <c r="J87" s="34">
        <v>5000</v>
      </c>
      <c r="K87" s="35">
        <f t="shared" si="1"/>
        <v>850000</v>
      </c>
      <c r="L87" s="32"/>
      <c r="M87" s="33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8.75" customHeight="1" x14ac:dyDescent="0.25">
      <c r="A88" s="27">
        <v>86</v>
      </c>
      <c r="B88" s="6" t="s">
        <v>361</v>
      </c>
      <c r="C88" s="8" t="s">
        <v>513</v>
      </c>
      <c r="D88" s="8">
        <v>2006</v>
      </c>
      <c r="E88" s="8">
        <v>34</v>
      </c>
      <c r="F88" s="8" t="s">
        <v>485</v>
      </c>
      <c r="G88" s="6">
        <v>114200</v>
      </c>
      <c r="H88" s="8">
        <v>3</v>
      </c>
      <c r="I88" s="8" t="s">
        <v>488</v>
      </c>
      <c r="J88" s="34">
        <v>6500</v>
      </c>
      <c r="K88" s="35">
        <f t="shared" si="1"/>
        <v>1105000</v>
      </c>
      <c r="L88" s="32"/>
      <c r="M88" s="33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8.75" customHeight="1" x14ac:dyDescent="0.25">
      <c r="A89" s="27">
        <v>87</v>
      </c>
      <c r="B89" s="6" t="s">
        <v>367</v>
      </c>
      <c r="C89" s="8" t="s">
        <v>505</v>
      </c>
      <c r="D89" s="8">
        <v>1997</v>
      </c>
      <c r="E89" s="8">
        <v>36</v>
      </c>
      <c r="F89" s="8" t="s">
        <v>478</v>
      </c>
      <c r="G89" s="6">
        <v>16264</v>
      </c>
      <c r="H89" s="8">
        <v>3</v>
      </c>
      <c r="I89" s="8" t="s">
        <v>488</v>
      </c>
      <c r="J89" s="34">
        <v>7900</v>
      </c>
      <c r="K89" s="35">
        <f t="shared" si="1"/>
        <v>1343000</v>
      </c>
      <c r="L89" s="32"/>
      <c r="M89" s="33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8.75" customHeight="1" x14ac:dyDescent="0.25">
      <c r="A90" s="27">
        <v>88</v>
      </c>
      <c r="B90" s="6" t="s">
        <v>362</v>
      </c>
      <c r="C90" s="8" t="s">
        <v>531</v>
      </c>
      <c r="D90" s="8" t="s">
        <v>475</v>
      </c>
      <c r="E90" s="8">
        <v>40</v>
      </c>
      <c r="F90" s="8" t="s">
        <v>485</v>
      </c>
      <c r="G90" s="8">
        <v>116900</v>
      </c>
      <c r="H90" s="8">
        <v>3</v>
      </c>
      <c r="I90" s="8" t="s">
        <v>481</v>
      </c>
      <c r="J90" s="34">
        <v>10400</v>
      </c>
      <c r="K90" s="35">
        <f t="shared" si="1"/>
        <v>1768000</v>
      </c>
      <c r="L90" s="32"/>
      <c r="M90" s="33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8.75" customHeight="1" x14ac:dyDescent="0.25">
      <c r="A91" s="27">
        <v>89</v>
      </c>
      <c r="B91" s="6" t="s">
        <v>363</v>
      </c>
      <c r="C91" s="8" t="s">
        <v>523</v>
      </c>
      <c r="D91" s="8">
        <v>1993</v>
      </c>
      <c r="E91" s="8">
        <v>40</v>
      </c>
      <c r="F91" s="8" t="s">
        <v>483</v>
      </c>
      <c r="G91" s="6">
        <v>16613</v>
      </c>
      <c r="H91" s="8">
        <v>3</v>
      </c>
      <c r="I91" s="8" t="s">
        <v>492</v>
      </c>
      <c r="J91" s="34">
        <v>14700</v>
      </c>
      <c r="K91" s="35">
        <f t="shared" si="1"/>
        <v>2499000</v>
      </c>
      <c r="L91" s="32"/>
      <c r="M91" s="33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8.75" customHeight="1" x14ac:dyDescent="0.25">
      <c r="A92" s="27">
        <v>90</v>
      </c>
      <c r="B92" s="6" t="s">
        <v>366</v>
      </c>
      <c r="C92" s="8" t="s">
        <v>516</v>
      </c>
      <c r="D92" s="8">
        <v>2008</v>
      </c>
      <c r="E92" s="8">
        <v>40</v>
      </c>
      <c r="F92" s="8" t="s">
        <v>485</v>
      </c>
      <c r="G92" s="11">
        <v>116520</v>
      </c>
      <c r="H92" s="8">
        <v>3</v>
      </c>
      <c r="I92" s="8" t="s">
        <v>481</v>
      </c>
      <c r="J92" s="34">
        <v>25500</v>
      </c>
      <c r="K92" s="35">
        <f t="shared" si="1"/>
        <v>4335000</v>
      </c>
      <c r="L92" s="32"/>
      <c r="M92" s="33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8.75" customHeight="1" x14ac:dyDescent="0.25">
      <c r="A93" s="27">
        <v>91</v>
      </c>
      <c r="B93" s="6" t="s">
        <v>358</v>
      </c>
      <c r="C93" s="8" t="s">
        <v>505</v>
      </c>
      <c r="D93" s="8">
        <v>1993</v>
      </c>
      <c r="E93" s="8">
        <v>31</v>
      </c>
      <c r="F93" s="8" t="s">
        <v>483</v>
      </c>
      <c r="G93" s="6">
        <v>68273</v>
      </c>
      <c r="H93" s="8">
        <v>5</v>
      </c>
      <c r="I93" s="54" t="s">
        <v>517</v>
      </c>
      <c r="J93" s="34">
        <v>7500</v>
      </c>
      <c r="K93" s="35">
        <f t="shared" si="1"/>
        <v>1275000</v>
      </c>
      <c r="L93" s="32"/>
      <c r="M93" s="33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8.75" customHeight="1" x14ac:dyDescent="0.25">
      <c r="A94" s="27">
        <v>92</v>
      </c>
      <c r="B94" s="6" t="s">
        <v>359</v>
      </c>
      <c r="C94" s="8" t="s">
        <v>507</v>
      </c>
      <c r="D94" s="8" t="s">
        <v>475</v>
      </c>
      <c r="E94" s="8">
        <v>40</v>
      </c>
      <c r="F94" s="8" t="s">
        <v>485</v>
      </c>
      <c r="G94" s="6">
        <v>116710</v>
      </c>
      <c r="H94" s="8">
        <v>3</v>
      </c>
      <c r="I94" s="54" t="s">
        <v>481</v>
      </c>
      <c r="J94" s="34">
        <v>18400</v>
      </c>
      <c r="K94" s="35">
        <f t="shared" si="1"/>
        <v>3128000</v>
      </c>
      <c r="L94" s="32"/>
      <c r="M94" s="33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8.75" customHeight="1" x14ac:dyDescent="0.25">
      <c r="A95" s="27">
        <v>93</v>
      </c>
      <c r="B95" s="6" t="s">
        <v>357</v>
      </c>
      <c r="C95" s="8" t="s">
        <v>505</v>
      </c>
      <c r="D95" s="8">
        <v>1989</v>
      </c>
      <c r="E95" s="8">
        <v>31</v>
      </c>
      <c r="F95" s="8" t="s">
        <v>483</v>
      </c>
      <c r="G95" s="6">
        <v>68273</v>
      </c>
      <c r="H95" s="8">
        <v>5</v>
      </c>
      <c r="I95" s="54" t="s">
        <v>517</v>
      </c>
      <c r="J95" s="34">
        <v>8200</v>
      </c>
      <c r="K95" s="35">
        <f t="shared" si="1"/>
        <v>1394000</v>
      </c>
      <c r="L95" s="32"/>
      <c r="M95" s="33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8.75" customHeight="1" x14ac:dyDescent="0.25">
      <c r="A96" s="27">
        <v>94</v>
      </c>
      <c r="B96" s="6" t="s">
        <v>356</v>
      </c>
      <c r="C96" s="8" t="s">
        <v>507</v>
      </c>
      <c r="D96" s="8" t="s">
        <v>475</v>
      </c>
      <c r="E96" s="8">
        <v>40</v>
      </c>
      <c r="F96" s="8" t="s">
        <v>485</v>
      </c>
      <c r="G96" s="6">
        <v>116710</v>
      </c>
      <c r="H96" s="8">
        <v>3</v>
      </c>
      <c r="I96" s="54" t="s">
        <v>481</v>
      </c>
      <c r="J96" s="34">
        <v>18400</v>
      </c>
      <c r="K96" s="35">
        <f t="shared" si="1"/>
        <v>3128000</v>
      </c>
      <c r="L96" s="32"/>
      <c r="M96" s="33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8.75" customHeight="1" x14ac:dyDescent="0.25">
      <c r="A97" s="27">
        <v>95</v>
      </c>
      <c r="B97" s="6" t="s">
        <v>354</v>
      </c>
      <c r="C97" s="8" t="s">
        <v>505</v>
      </c>
      <c r="D97" s="8">
        <v>1996</v>
      </c>
      <c r="E97" s="8">
        <v>26</v>
      </c>
      <c r="F97" s="8" t="s">
        <v>530</v>
      </c>
      <c r="G97" s="6">
        <v>69166</v>
      </c>
      <c r="H97" s="8" t="s">
        <v>522</v>
      </c>
      <c r="I97" s="54" t="s">
        <v>488</v>
      </c>
      <c r="J97" s="34">
        <v>18000</v>
      </c>
      <c r="K97" s="35">
        <f t="shared" si="1"/>
        <v>3060000</v>
      </c>
      <c r="L97" s="32"/>
      <c r="M97" s="33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8.75" customHeight="1" x14ac:dyDescent="0.25">
      <c r="A98" s="27">
        <v>96</v>
      </c>
      <c r="B98" s="11" t="s">
        <v>355</v>
      </c>
      <c r="C98" s="8" t="s">
        <v>513</v>
      </c>
      <c r="D98" s="8" t="s">
        <v>475</v>
      </c>
      <c r="E98" s="8">
        <v>31</v>
      </c>
      <c r="F98" s="8" t="s">
        <v>485</v>
      </c>
      <c r="G98" s="6">
        <v>77080</v>
      </c>
      <c r="H98" s="8">
        <v>3</v>
      </c>
      <c r="I98" s="54" t="s">
        <v>488</v>
      </c>
      <c r="J98" s="34">
        <v>4900</v>
      </c>
      <c r="K98" s="35">
        <f t="shared" si="1"/>
        <v>833000</v>
      </c>
      <c r="L98" s="32"/>
      <c r="M98" s="33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8.75" customHeight="1" x14ac:dyDescent="0.25">
      <c r="A99" s="27">
        <v>97</v>
      </c>
      <c r="B99" s="6" t="s">
        <v>348</v>
      </c>
      <c r="C99" s="8" t="s">
        <v>523</v>
      </c>
      <c r="D99" s="8">
        <v>1997</v>
      </c>
      <c r="E99" s="8">
        <v>40</v>
      </c>
      <c r="F99" s="8" t="s">
        <v>485</v>
      </c>
      <c r="G99" s="11">
        <v>16610</v>
      </c>
      <c r="H99" s="8">
        <v>3</v>
      </c>
      <c r="I99" s="54" t="s">
        <v>481</v>
      </c>
      <c r="J99" s="34">
        <v>12600</v>
      </c>
      <c r="K99" s="35">
        <f t="shared" si="1"/>
        <v>2142000</v>
      </c>
      <c r="L99" s="32"/>
      <c r="M99" s="33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8.75" customHeight="1" x14ac:dyDescent="0.25">
      <c r="A100" s="27">
        <v>98</v>
      </c>
      <c r="B100" s="6" t="s">
        <v>352</v>
      </c>
      <c r="C100" s="8" t="s">
        <v>507</v>
      </c>
      <c r="D100" s="8">
        <v>2008</v>
      </c>
      <c r="E100" s="8">
        <v>40</v>
      </c>
      <c r="F100" s="8" t="s">
        <v>485</v>
      </c>
      <c r="G100" s="6">
        <v>116710</v>
      </c>
      <c r="H100" s="8">
        <v>3</v>
      </c>
      <c r="I100" s="54" t="s">
        <v>481</v>
      </c>
      <c r="J100" s="34">
        <v>15000</v>
      </c>
      <c r="K100" s="35">
        <f t="shared" si="1"/>
        <v>2550000</v>
      </c>
      <c r="L100" s="32"/>
      <c r="M100" s="33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8.75" customHeight="1" x14ac:dyDescent="0.25">
      <c r="A101" s="27">
        <v>99</v>
      </c>
      <c r="B101" s="6" t="s">
        <v>351</v>
      </c>
      <c r="C101" s="8" t="s">
        <v>511</v>
      </c>
      <c r="D101" s="8" t="s">
        <v>475</v>
      </c>
      <c r="E101" s="8">
        <v>36</v>
      </c>
      <c r="F101" s="8" t="s">
        <v>506</v>
      </c>
      <c r="G101" s="6">
        <v>118138</v>
      </c>
      <c r="H101" s="8" t="s">
        <v>521</v>
      </c>
      <c r="I101" s="8" t="s">
        <v>539</v>
      </c>
      <c r="J101" s="34">
        <v>29000</v>
      </c>
      <c r="K101" s="35">
        <f t="shared" si="1"/>
        <v>4930000</v>
      </c>
      <c r="L101" s="32"/>
      <c r="M101" s="33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8.75" customHeight="1" x14ac:dyDescent="0.25">
      <c r="A102" s="27">
        <v>100</v>
      </c>
      <c r="B102" s="6" t="s">
        <v>353</v>
      </c>
      <c r="C102" s="8" t="s">
        <v>513</v>
      </c>
      <c r="D102" s="11">
        <v>1998</v>
      </c>
      <c r="E102" s="6" t="s">
        <v>692</v>
      </c>
      <c r="F102" s="8" t="s">
        <v>485</v>
      </c>
      <c r="G102" s="6">
        <v>14000</v>
      </c>
      <c r="H102" s="8">
        <v>3</v>
      </c>
      <c r="I102" s="54" t="s">
        <v>492</v>
      </c>
      <c r="J102" s="34">
        <v>5500</v>
      </c>
      <c r="K102" s="35">
        <f t="shared" si="1"/>
        <v>935000</v>
      </c>
      <c r="L102" s="32"/>
      <c r="M102" s="33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8.75" customHeight="1" x14ac:dyDescent="0.25">
      <c r="A103" s="27">
        <v>101</v>
      </c>
      <c r="B103" s="6" t="s">
        <v>344</v>
      </c>
      <c r="C103" s="8" t="s">
        <v>507</v>
      </c>
      <c r="D103" s="8" t="s">
        <v>475</v>
      </c>
      <c r="E103" s="8">
        <v>40</v>
      </c>
      <c r="F103" s="8" t="s">
        <v>485</v>
      </c>
      <c r="G103" s="6">
        <v>116710</v>
      </c>
      <c r="H103" s="8">
        <v>3</v>
      </c>
      <c r="I103" s="54" t="s">
        <v>481</v>
      </c>
      <c r="J103" s="34">
        <v>18500</v>
      </c>
      <c r="K103" s="35">
        <f t="shared" si="1"/>
        <v>3145000</v>
      </c>
      <c r="L103" s="32"/>
      <c r="M103" s="33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8.75" customHeight="1" x14ac:dyDescent="0.25">
      <c r="A104" s="27">
        <v>102</v>
      </c>
      <c r="B104" s="6" t="s">
        <v>343</v>
      </c>
      <c r="C104" s="8" t="s">
        <v>507</v>
      </c>
      <c r="D104" s="8" t="s">
        <v>475</v>
      </c>
      <c r="E104" s="8">
        <v>40</v>
      </c>
      <c r="F104" s="8" t="s">
        <v>485</v>
      </c>
      <c r="G104" s="6">
        <v>116710</v>
      </c>
      <c r="H104" s="8">
        <v>3</v>
      </c>
      <c r="I104" s="54" t="s">
        <v>481</v>
      </c>
      <c r="J104" s="34">
        <v>18300</v>
      </c>
      <c r="K104" s="35">
        <f t="shared" si="1"/>
        <v>3111000</v>
      </c>
      <c r="L104" s="32"/>
      <c r="M104" s="33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8.75" customHeight="1" x14ac:dyDescent="0.25">
      <c r="A105" s="27">
        <v>103</v>
      </c>
      <c r="B105" s="11" t="s">
        <v>346</v>
      </c>
      <c r="C105" s="8" t="s">
        <v>505</v>
      </c>
      <c r="D105" s="8">
        <v>1991</v>
      </c>
      <c r="E105" s="8">
        <v>26</v>
      </c>
      <c r="F105" s="8" t="s">
        <v>483</v>
      </c>
      <c r="G105" s="6">
        <v>69173</v>
      </c>
      <c r="H105" s="8">
        <v>5</v>
      </c>
      <c r="I105" s="54" t="s">
        <v>488</v>
      </c>
      <c r="J105" s="34">
        <v>5900</v>
      </c>
      <c r="K105" s="35">
        <f t="shared" si="1"/>
        <v>1003000</v>
      </c>
      <c r="L105" s="32"/>
      <c r="M105" s="33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8.75" customHeight="1" x14ac:dyDescent="0.25">
      <c r="A106" s="27">
        <v>104</v>
      </c>
      <c r="B106" s="6" t="s">
        <v>341</v>
      </c>
      <c r="C106" s="8" t="s">
        <v>505</v>
      </c>
      <c r="D106" s="6">
        <v>1991</v>
      </c>
      <c r="E106" s="8">
        <v>36</v>
      </c>
      <c r="F106" s="8" t="s">
        <v>483</v>
      </c>
      <c r="G106" s="6">
        <v>16233</v>
      </c>
      <c r="H106" s="8">
        <v>5</v>
      </c>
      <c r="I106" s="54" t="s">
        <v>517</v>
      </c>
      <c r="J106" s="34">
        <v>7600</v>
      </c>
      <c r="K106" s="35">
        <f t="shared" si="1"/>
        <v>1292000</v>
      </c>
      <c r="L106" s="32"/>
      <c r="M106" s="33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8.75" customHeight="1" x14ac:dyDescent="0.25">
      <c r="A107" s="27">
        <v>105</v>
      </c>
      <c r="B107" s="6" t="s">
        <v>333</v>
      </c>
      <c r="C107" s="8" t="s">
        <v>505</v>
      </c>
      <c r="D107" s="8">
        <v>1990</v>
      </c>
      <c r="E107" s="8">
        <v>36</v>
      </c>
      <c r="F107" s="8" t="s">
        <v>483</v>
      </c>
      <c r="G107" s="6">
        <v>16263</v>
      </c>
      <c r="H107" s="8">
        <v>5</v>
      </c>
      <c r="I107" s="54" t="s">
        <v>517</v>
      </c>
      <c r="J107" s="34">
        <v>8000</v>
      </c>
      <c r="K107" s="35">
        <f t="shared" si="1"/>
        <v>1360000</v>
      </c>
      <c r="L107" s="32"/>
      <c r="M107" s="33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8.75" customHeight="1" x14ac:dyDescent="0.25">
      <c r="A108" s="27">
        <v>106</v>
      </c>
      <c r="B108" s="6" t="s">
        <v>330</v>
      </c>
      <c r="C108" s="8" t="s">
        <v>523</v>
      </c>
      <c r="D108" s="8" t="s">
        <v>475</v>
      </c>
      <c r="E108" s="8">
        <v>40</v>
      </c>
      <c r="F108" s="8" t="s">
        <v>485</v>
      </c>
      <c r="G108" s="11">
        <v>114060</v>
      </c>
      <c r="H108" s="8">
        <v>3</v>
      </c>
      <c r="I108" s="54" t="s">
        <v>481</v>
      </c>
      <c r="J108" s="34">
        <v>13400</v>
      </c>
      <c r="K108" s="35">
        <f t="shared" si="1"/>
        <v>2278000</v>
      </c>
      <c r="L108" s="32"/>
      <c r="M108" s="33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8.75" customHeight="1" x14ac:dyDescent="0.25">
      <c r="A109" s="27">
        <v>107</v>
      </c>
      <c r="B109" s="6" t="s">
        <v>325</v>
      </c>
      <c r="C109" s="8" t="s">
        <v>505</v>
      </c>
      <c r="D109" s="8">
        <v>1988</v>
      </c>
      <c r="E109" s="8">
        <v>36</v>
      </c>
      <c r="F109" s="8" t="s">
        <v>478</v>
      </c>
      <c r="G109" s="6">
        <v>16234</v>
      </c>
      <c r="H109" s="8">
        <v>5</v>
      </c>
      <c r="I109" s="54" t="s">
        <v>488</v>
      </c>
      <c r="J109" s="34">
        <v>7600</v>
      </c>
      <c r="K109" s="35">
        <f t="shared" si="1"/>
        <v>1292000</v>
      </c>
      <c r="L109" s="32"/>
      <c r="M109" s="33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8.75" customHeight="1" x14ac:dyDescent="0.25">
      <c r="A110" s="27">
        <v>108</v>
      </c>
      <c r="B110" s="6" t="s">
        <v>324</v>
      </c>
      <c r="C110" s="8" t="s">
        <v>523</v>
      </c>
      <c r="D110" s="8">
        <v>2007</v>
      </c>
      <c r="E110" s="8">
        <v>40</v>
      </c>
      <c r="F110" s="8" t="s">
        <v>485</v>
      </c>
      <c r="G110" s="11" t="s">
        <v>693</v>
      </c>
      <c r="H110" s="8">
        <v>5</v>
      </c>
      <c r="I110" s="54" t="s">
        <v>481</v>
      </c>
      <c r="J110" s="34">
        <v>12600</v>
      </c>
      <c r="K110" s="35">
        <f t="shared" si="1"/>
        <v>2142000</v>
      </c>
      <c r="L110" s="32"/>
      <c r="M110" s="33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8.75" customHeight="1" x14ac:dyDescent="0.25">
      <c r="A111" s="27">
        <v>109</v>
      </c>
      <c r="B111" s="6" t="s">
        <v>323</v>
      </c>
      <c r="C111" s="8" t="s">
        <v>505</v>
      </c>
      <c r="D111" s="6">
        <v>1988</v>
      </c>
      <c r="E111" s="8">
        <v>36</v>
      </c>
      <c r="F111" s="8" t="s">
        <v>483</v>
      </c>
      <c r="G111" s="6">
        <v>16233</v>
      </c>
      <c r="H111" s="8">
        <v>5</v>
      </c>
      <c r="I111" s="54" t="s">
        <v>517</v>
      </c>
      <c r="J111" s="34">
        <v>8000</v>
      </c>
      <c r="K111" s="35">
        <f t="shared" si="1"/>
        <v>1360000</v>
      </c>
      <c r="L111" s="32"/>
      <c r="M111" s="33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8.75" customHeight="1" x14ac:dyDescent="0.25">
      <c r="A112" s="27">
        <v>110</v>
      </c>
      <c r="B112" s="6" t="s">
        <v>328</v>
      </c>
      <c r="C112" s="8" t="s">
        <v>507</v>
      </c>
      <c r="D112" s="8" t="s">
        <v>475</v>
      </c>
      <c r="E112" s="8">
        <v>40</v>
      </c>
      <c r="F112" s="8" t="s">
        <v>485</v>
      </c>
      <c r="G112" s="6">
        <v>116710</v>
      </c>
      <c r="H112" s="8">
        <v>3</v>
      </c>
      <c r="I112" s="54" t="s">
        <v>481</v>
      </c>
      <c r="J112" s="34">
        <v>15000</v>
      </c>
      <c r="K112" s="35">
        <f t="shared" si="1"/>
        <v>2550000</v>
      </c>
      <c r="L112" s="32"/>
      <c r="M112" s="33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8.75" customHeight="1" x14ac:dyDescent="0.25">
      <c r="A113" s="27">
        <v>111</v>
      </c>
      <c r="B113" s="6" t="s">
        <v>332</v>
      </c>
      <c r="C113" s="8" t="s">
        <v>513</v>
      </c>
      <c r="D113" s="6">
        <v>2008</v>
      </c>
      <c r="E113" s="8">
        <v>34</v>
      </c>
      <c r="F113" s="8" t="s">
        <v>485</v>
      </c>
      <c r="G113" s="6">
        <v>114200</v>
      </c>
      <c r="H113" s="8">
        <v>3</v>
      </c>
      <c r="I113" s="54" t="s">
        <v>488</v>
      </c>
      <c r="J113" s="34">
        <v>6900</v>
      </c>
      <c r="K113" s="35">
        <f t="shared" si="1"/>
        <v>1173000</v>
      </c>
      <c r="L113" s="32"/>
      <c r="M113" s="33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8.75" customHeight="1" x14ac:dyDescent="0.25">
      <c r="A114" s="27">
        <v>112</v>
      </c>
      <c r="B114" s="6" t="s">
        <v>329</v>
      </c>
      <c r="C114" s="8" t="s">
        <v>505</v>
      </c>
      <c r="D114" s="6">
        <v>2002</v>
      </c>
      <c r="E114" s="8">
        <v>36</v>
      </c>
      <c r="F114" s="8" t="s">
        <v>478</v>
      </c>
      <c r="G114" s="6">
        <v>16264</v>
      </c>
      <c r="H114" s="8">
        <v>3</v>
      </c>
      <c r="I114" s="54" t="s">
        <v>488</v>
      </c>
      <c r="J114" s="34">
        <v>7900</v>
      </c>
      <c r="K114" s="35">
        <f t="shared" si="1"/>
        <v>1343000</v>
      </c>
      <c r="L114" s="32"/>
      <c r="M114" s="33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8.75" customHeight="1" x14ac:dyDescent="0.25">
      <c r="A115" s="27">
        <v>113</v>
      </c>
      <c r="B115" s="6" t="s">
        <v>327</v>
      </c>
      <c r="C115" s="8" t="s">
        <v>513</v>
      </c>
      <c r="D115" s="8" t="s">
        <v>475</v>
      </c>
      <c r="E115" s="8">
        <v>31</v>
      </c>
      <c r="F115" s="8" t="s">
        <v>485</v>
      </c>
      <c r="G115" s="6">
        <v>177200</v>
      </c>
      <c r="H115" s="8">
        <v>3</v>
      </c>
      <c r="I115" s="54" t="s">
        <v>481</v>
      </c>
      <c r="J115" s="34">
        <v>5900</v>
      </c>
      <c r="K115" s="35">
        <f t="shared" si="1"/>
        <v>1003000</v>
      </c>
      <c r="L115" s="32"/>
      <c r="M115" s="33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8.75" customHeight="1" x14ac:dyDescent="0.25">
      <c r="A116" s="27">
        <v>114</v>
      </c>
      <c r="B116" s="6" t="s">
        <v>321</v>
      </c>
      <c r="C116" s="8" t="s">
        <v>505</v>
      </c>
      <c r="D116" s="6">
        <v>2005</v>
      </c>
      <c r="E116" s="8">
        <v>36</v>
      </c>
      <c r="F116" s="8" t="s">
        <v>478</v>
      </c>
      <c r="G116" s="6">
        <v>116234</v>
      </c>
      <c r="H116" s="8">
        <v>5</v>
      </c>
      <c r="I116" s="54" t="s">
        <v>488</v>
      </c>
      <c r="J116" s="34">
        <v>9900</v>
      </c>
      <c r="K116" s="35">
        <f t="shared" si="1"/>
        <v>1683000</v>
      </c>
      <c r="L116" s="32"/>
      <c r="M116" s="33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8.75" customHeight="1" x14ac:dyDescent="0.25">
      <c r="A117" s="27">
        <v>115</v>
      </c>
      <c r="B117" s="6" t="s">
        <v>320</v>
      </c>
      <c r="C117" s="8" t="s">
        <v>531</v>
      </c>
      <c r="D117" s="8" t="s">
        <v>475</v>
      </c>
      <c r="E117" s="8">
        <v>39</v>
      </c>
      <c r="F117" s="8" t="s">
        <v>520</v>
      </c>
      <c r="G117" s="6">
        <v>50515</v>
      </c>
      <c r="H117" s="8" t="s">
        <v>521</v>
      </c>
      <c r="I117" s="54" t="s">
        <v>481</v>
      </c>
      <c r="J117" s="34">
        <v>14500</v>
      </c>
      <c r="K117" s="35">
        <f t="shared" si="1"/>
        <v>2465000</v>
      </c>
      <c r="L117" s="32"/>
      <c r="M117" s="33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8.75" customHeight="1" x14ac:dyDescent="0.25">
      <c r="A118" s="27">
        <v>116</v>
      </c>
      <c r="B118" s="6" t="s">
        <v>313</v>
      </c>
      <c r="C118" s="8" t="s">
        <v>507</v>
      </c>
      <c r="D118" s="8">
        <v>1997</v>
      </c>
      <c r="E118" s="8">
        <v>40</v>
      </c>
      <c r="F118" s="8" t="s">
        <v>485</v>
      </c>
      <c r="G118" s="6">
        <v>16700</v>
      </c>
      <c r="H118" s="8">
        <v>3</v>
      </c>
      <c r="I118" s="54" t="s">
        <v>481</v>
      </c>
      <c r="J118" s="34">
        <v>12100</v>
      </c>
      <c r="K118" s="35">
        <f t="shared" si="1"/>
        <v>2057000</v>
      </c>
      <c r="L118" s="32"/>
      <c r="M118" s="33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8.75" customHeight="1" x14ac:dyDescent="0.25">
      <c r="A119" s="27">
        <v>117</v>
      </c>
      <c r="B119" s="6" t="s">
        <v>312</v>
      </c>
      <c r="C119" s="8" t="s">
        <v>523</v>
      </c>
      <c r="D119" s="8">
        <v>1996</v>
      </c>
      <c r="E119" s="8">
        <v>40</v>
      </c>
      <c r="F119" s="8" t="s">
        <v>485</v>
      </c>
      <c r="G119" s="6">
        <v>16610</v>
      </c>
      <c r="H119" s="8">
        <v>3</v>
      </c>
      <c r="I119" s="54" t="s">
        <v>481</v>
      </c>
      <c r="J119" s="34">
        <v>12500</v>
      </c>
      <c r="K119" s="35">
        <f t="shared" si="1"/>
        <v>2125000</v>
      </c>
      <c r="L119" s="32"/>
      <c r="M119" s="33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8.75" customHeight="1" x14ac:dyDescent="0.25">
      <c r="A120" s="27">
        <v>118</v>
      </c>
      <c r="B120" s="6" t="s">
        <v>300</v>
      </c>
      <c r="C120" s="8" t="s">
        <v>513</v>
      </c>
      <c r="D120" s="8">
        <v>1999</v>
      </c>
      <c r="E120" s="8">
        <v>31</v>
      </c>
      <c r="F120" s="8" t="s">
        <v>506</v>
      </c>
      <c r="G120" s="6">
        <v>77488</v>
      </c>
      <c r="H120" s="8">
        <v>3</v>
      </c>
      <c r="I120" s="54" t="s">
        <v>490</v>
      </c>
      <c r="J120" s="34">
        <v>13500</v>
      </c>
      <c r="K120" s="35">
        <f t="shared" si="1"/>
        <v>2295000</v>
      </c>
      <c r="L120" s="32"/>
      <c r="M120" s="33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8.75" customHeight="1" x14ac:dyDescent="0.25">
      <c r="A121" s="27">
        <v>119</v>
      </c>
      <c r="B121" s="6" t="s">
        <v>301</v>
      </c>
      <c r="C121" s="8" t="s">
        <v>531</v>
      </c>
      <c r="D121" s="6">
        <v>2005</v>
      </c>
      <c r="E121" s="8">
        <v>40</v>
      </c>
      <c r="F121" s="8" t="s">
        <v>485</v>
      </c>
      <c r="G121" s="11" t="s">
        <v>694</v>
      </c>
      <c r="H121" s="8">
        <v>3</v>
      </c>
      <c r="I121" s="54" t="s">
        <v>481</v>
      </c>
      <c r="J121" s="34">
        <v>12000</v>
      </c>
      <c r="K121" s="35">
        <f t="shared" si="1"/>
        <v>2040000</v>
      </c>
      <c r="L121" s="32"/>
      <c r="M121" s="33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8.75" customHeight="1" x14ac:dyDescent="0.25">
      <c r="A122" s="27">
        <v>120</v>
      </c>
      <c r="B122" s="6" t="s">
        <v>299</v>
      </c>
      <c r="C122" s="8" t="s">
        <v>523</v>
      </c>
      <c r="D122" s="8">
        <v>1990</v>
      </c>
      <c r="E122" s="8">
        <v>40</v>
      </c>
      <c r="F122" s="8" t="s">
        <v>506</v>
      </c>
      <c r="G122" s="6">
        <v>16618</v>
      </c>
      <c r="H122" s="8">
        <v>3</v>
      </c>
      <c r="I122" s="54" t="s">
        <v>492</v>
      </c>
      <c r="J122" s="34">
        <v>33000</v>
      </c>
      <c r="K122" s="35">
        <f t="shared" si="1"/>
        <v>5610000</v>
      </c>
      <c r="L122" s="32"/>
      <c r="M122" s="33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8.75" customHeight="1" x14ac:dyDescent="0.25">
      <c r="A123" s="27">
        <v>121</v>
      </c>
      <c r="B123" s="6" t="s">
        <v>298</v>
      </c>
      <c r="C123" s="8" t="s">
        <v>523</v>
      </c>
      <c r="D123" s="6">
        <v>2004</v>
      </c>
      <c r="E123" s="8">
        <v>40</v>
      </c>
      <c r="F123" s="8" t="s">
        <v>485</v>
      </c>
      <c r="G123" s="6" t="s">
        <v>693</v>
      </c>
      <c r="H123" s="8">
        <v>3</v>
      </c>
      <c r="I123" s="54" t="s">
        <v>481</v>
      </c>
      <c r="J123" s="34">
        <v>19500</v>
      </c>
      <c r="K123" s="35">
        <f t="shared" si="1"/>
        <v>3315000</v>
      </c>
      <c r="L123" s="32"/>
      <c r="M123" s="33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8.75" customHeight="1" x14ac:dyDescent="0.25">
      <c r="A124" s="27">
        <v>122</v>
      </c>
      <c r="B124" s="6" t="s">
        <v>295</v>
      </c>
      <c r="C124" s="8" t="s">
        <v>523</v>
      </c>
      <c r="D124" s="8">
        <v>2002</v>
      </c>
      <c r="E124" s="8">
        <v>40</v>
      </c>
      <c r="F124" s="8" t="s">
        <v>485</v>
      </c>
      <c r="G124" s="11">
        <v>16610</v>
      </c>
      <c r="H124" s="8">
        <v>3</v>
      </c>
      <c r="I124" s="54" t="s">
        <v>481</v>
      </c>
      <c r="J124" s="34">
        <v>12200</v>
      </c>
      <c r="K124" s="35">
        <f t="shared" si="1"/>
        <v>2074000</v>
      </c>
      <c r="L124" s="32"/>
      <c r="M124" s="33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8.75" customHeight="1" x14ac:dyDescent="0.25">
      <c r="A125" s="27">
        <v>123</v>
      </c>
      <c r="B125" s="6" t="s">
        <v>297</v>
      </c>
      <c r="C125" s="8" t="s">
        <v>516</v>
      </c>
      <c r="D125" s="6">
        <v>2000</v>
      </c>
      <c r="E125" s="8">
        <v>40</v>
      </c>
      <c r="F125" s="8" t="s">
        <v>485</v>
      </c>
      <c r="G125" s="6">
        <v>116520</v>
      </c>
      <c r="H125" s="8">
        <v>3</v>
      </c>
      <c r="I125" s="54" t="s">
        <v>490</v>
      </c>
      <c r="J125" s="34">
        <v>27000</v>
      </c>
      <c r="K125" s="35">
        <f t="shared" si="1"/>
        <v>4590000</v>
      </c>
      <c r="L125" s="32"/>
      <c r="M125" s="33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8.75" customHeight="1" x14ac:dyDescent="0.25">
      <c r="A126" s="27">
        <v>124</v>
      </c>
      <c r="B126" s="6" t="s">
        <v>292</v>
      </c>
      <c r="C126" s="8" t="s">
        <v>523</v>
      </c>
      <c r="D126" s="8" t="s">
        <v>475</v>
      </c>
      <c r="E126" s="8">
        <v>40</v>
      </c>
      <c r="F126" s="8" t="s">
        <v>485</v>
      </c>
      <c r="G126" s="6">
        <v>16610</v>
      </c>
      <c r="H126" s="8">
        <v>3</v>
      </c>
      <c r="I126" s="54" t="s">
        <v>481</v>
      </c>
      <c r="J126" s="34">
        <v>12100</v>
      </c>
      <c r="K126" s="35">
        <f t="shared" si="1"/>
        <v>2057000</v>
      </c>
      <c r="L126" s="32"/>
      <c r="M126" s="33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8.75" customHeight="1" x14ac:dyDescent="0.25">
      <c r="A127" s="27">
        <v>125</v>
      </c>
      <c r="B127" s="6" t="s">
        <v>293</v>
      </c>
      <c r="C127" s="8" t="s">
        <v>523</v>
      </c>
      <c r="D127" s="8">
        <v>1991</v>
      </c>
      <c r="E127" s="8">
        <v>40</v>
      </c>
      <c r="F127" s="8" t="s">
        <v>485</v>
      </c>
      <c r="G127" s="6">
        <v>16610</v>
      </c>
      <c r="H127" s="8">
        <v>3</v>
      </c>
      <c r="I127" s="54" t="s">
        <v>481</v>
      </c>
      <c r="J127" s="34">
        <v>12100</v>
      </c>
      <c r="K127" s="35">
        <f t="shared" si="1"/>
        <v>2057000</v>
      </c>
      <c r="L127" s="32"/>
      <c r="M127" s="33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8.75" customHeight="1" x14ac:dyDescent="0.25">
      <c r="A128" s="27">
        <v>126</v>
      </c>
      <c r="B128" s="11" t="s">
        <v>294</v>
      </c>
      <c r="C128" s="8" t="s">
        <v>523</v>
      </c>
      <c r="D128" s="11">
        <v>2000</v>
      </c>
      <c r="E128" s="8">
        <v>40</v>
      </c>
      <c r="F128" s="8" t="s">
        <v>485</v>
      </c>
      <c r="G128" s="6">
        <v>16610</v>
      </c>
      <c r="H128" s="8">
        <v>3</v>
      </c>
      <c r="I128" s="54" t="s">
        <v>481</v>
      </c>
      <c r="J128" s="34">
        <v>12100</v>
      </c>
      <c r="K128" s="35">
        <f t="shared" si="1"/>
        <v>2057000</v>
      </c>
      <c r="L128" s="32"/>
      <c r="M128" s="33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8.75" customHeight="1" x14ac:dyDescent="0.25">
      <c r="A129" s="27">
        <v>127</v>
      </c>
      <c r="B129" s="6" t="s">
        <v>279</v>
      </c>
      <c r="C129" s="8" t="s">
        <v>531</v>
      </c>
      <c r="D129" s="6">
        <v>1995</v>
      </c>
      <c r="E129" s="8">
        <v>29</v>
      </c>
      <c r="F129" s="8" t="s">
        <v>506</v>
      </c>
      <c r="G129" s="6">
        <v>69318</v>
      </c>
      <c r="H129" s="8">
        <v>3</v>
      </c>
      <c r="I129" s="54" t="s">
        <v>490</v>
      </c>
      <c r="J129" s="34">
        <v>14000</v>
      </c>
      <c r="K129" s="35">
        <f t="shared" si="1"/>
        <v>2380000</v>
      </c>
      <c r="L129" s="32"/>
      <c r="M129" s="33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8.75" customHeight="1" x14ac:dyDescent="0.25">
      <c r="A130" s="27">
        <v>128</v>
      </c>
      <c r="B130" s="6" t="s">
        <v>221</v>
      </c>
      <c r="C130" s="8" t="s">
        <v>511</v>
      </c>
      <c r="D130" s="8" t="s">
        <v>475</v>
      </c>
      <c r="E130" s="8">
        <v>40</v>
      </c>
      <c r="F130" s="8" t="s">
        <v>495</v>
      </c>
      <c r="G130" s="6">
        <v>228239</v>
      </c>
      <c r="H130" s="8" t="s">
        <v>522</v>
      </c>
      <c r="I130" s="54" t="s">
        <v>512</v>
      </c>
      <c r="J130" s="34">
        <v>47000</v>
      </c>
      <c r="K130" s="35">
        <f t="shared" si="1"/>
        <v>7990000</v>
      </c>
      <c r="L130" s="32"/>
      <c r="M130" s="33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8.75" customHeight="1" x14ac:dyDescent="0.25">
      <c r="A131" s="27">
        <v>129</v>
      </c>
      <c r="B131" s="6" t="s">
        <v>310</v>
      </c>
      <c r="C131" s="8" t="s">
        <v>519</v>
      </c>
      <c r="D131" s="8" t="s">
        <v>475</v>
      </c>
      <c r="E131" s="8">
        <v>42</v>
      </c>
      <c r="F131" s="8" t="s">
        <v>506</v>
      </c>
      <c r="G131" s="6">
        <v>326938</v>
      </c>
      <c r="H131" s="8">
        <v>3</v>
      </c>
      <c r="I131" s="54" t="s">
        <v>517</v>
      </c>
      <c r="J131" s="34">
        <v>47000</v>
      </c>
      <c r="K131" s="35">
        <f t="shared" ref="K131:K194" si="2">J131*170</f>
        <v>7990000</v>
      </c>
      <c r="L131" s="32"/>
      <c r="M131" s="33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8.75" customHeight="1" x14ac:dyDescent="0.25">
      <c r="A132" s="27">
        <v>130</v>
      </c>
      <c r="B132" s="6" t="s">
        <v>311</v>
      </c>
      <c r="C132" s="8" t="s">
        <v>507</v>
      </c>
      <c r="D132" s="8" t="s">
        <v>475</v>
      </c>
      <c r="E132" s="8">
        <v>40</v>
      </c>
      <c r="F132" s="8" t="s">
        <v>485</v>
      </c>
      <c r="G132" s="6">
        <v>116710</v>
      </c>
      <c r="H132" s="8">
        <v>3</v>
      </c>
      <c r="I132" s="54" t="s">
        <v>481</v>
      </c>
      <c r="J132" s="34">
        <v>18500</v>
      </c>
      <c r="K132" s="35">
        <f t="shared" si="2"/>
        <v>3145000</v>
      </c>
      <c r="L132" s="32"/>
      <c r="M132" s="33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8.75" customHeight="1" x14ac:dyDescent="0.25">
      <c r="A133" s="27">
        <v>131</v>
      </c>
      <c r="B133" s="6" t="s">
        <v>308</v>
      </c>
      <c r="C133" s="8" t="s">
        <v>505</v>
      </c>
      <c r="D133" s="6">
        <v>2000</v>
      </c>
      <c r="E133" s="8">
        <v>36</v>
      </c>
      <c r="F133" s="8" t="s">
        <v>478</v>
      </c>
      <c r="G133" s="6">
        <v>16264</v>
      </c>
      <c r="H133" s="8">
        <v>3</v>
      </c>
      <c r="I133" s="54" t="s">
        <v>488</v>
      </c>
      <c r="J133" s="34">
        <v>7600</v>
      </c>
      <c r="K133" s="35">
        <f t="shared" si="2"/>
        <v>1292000</v>
      </c>
      <c r="L133" s="32"/>
      <c r="M133" s="33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8.75" customHeight="1" x14ac:dyDescent="0.25">
      <c r="A134" s="27">
        <v>132</v>
      </c>
      <c r="B134" s="6" t="s">
        <v>306</v>
      </c>
      <c r="C134" s="8" t="s">
        <v>507</v>
      </c>
      <c r="D134" s="8" t="s">
        <v>475</v>
      </c>
      <c r="E134" s="8">
        <v>40</v>
      </c>
      <c r="F134" s="8" t="s">
        <v>485</v>
      </c>
      <c r="G134" s="6">
        <v>116710</v>
      </c>
      <c r="H134" s="8">
        <v>3</v>
      </c>
      <c r="I134" s="54" t="s">
        <v>481</v>
      </c>
      <c r="J134" s="34">
        <v>14800</v>
      </c>
      <c r="K134" s="35">
        <f t="shared" si="2"/>
        <v>2516000</v>
      </c>
      <c r="L134" s="32"/>
      <c r="M134" s="33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8.75" customHeight="1" x14ac:dyDescent="0.25">
      <c r="A135" s="27">
        <v>133</v>
      </c>
      <c r="B135" s="6" t="s">
        <v>307</v>
      </c>
      <c r="C135" s="8" t="s">
        <v>505</v>
      </c>
      <c r="D135" s="6">
        <v>1991</v>
      </c>
      <c r="E135" s="8">
        <v>36</v>
      </c>
      <c r="F135" s="8" t="s">
        <v>478</v>
      </c>
      <c r="G135" s="6">
        <v>16234</v>
      </c>
      <c r="H135" s="8">
        <v>5</v>
      </c>
      <c r="I135" s="54" t="s">
        <v>491</v>
      </c>
      <c r="J135" s="34">
        <v>7600</v>
      </c>
      <c r="K135" s="35">
        <f t="shared" si="2"/>
        <v>1292000</v>
      </c>
      <c r="L135" s="32"/>
      <c r="M135" s="33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8.75" customHeight="1" x14ac:dyDescent="0.25">
      <c r="A136" s="27">
        <v>134</v>
      </c>
      <c r="B136" s="15" t="s">
        <v>305</v>
      </c>
      <c r="C136" s="8" t="s">
        <v>505</v>
      </c>
      <c r="D136" s="6">
        <v>1990</v>
      </c>
      <c r="E136" s="8">
        <v>31</v>
      </c>
      <c r="F136" s="8" t="s">
        <v>483</v>
      </c>
      <c r="G136" s="6">
        <v>68273</v>
      </c>
      <c r="H136" s="8">
        <v>5</v>
      </c>
      <c r="I136" s="54" t="s">
        <v>517</v>
      </c>
      <c r="J136" s="34">
        <v>7200</v>
      </c>
      <c r="K136" s="35">
        <f t="shared" si="2"/>
        <v>1224000</v>
      </c>
      <c r="L136" s="32"/>
      <c r="M136" s="33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8.75" customHeight="1" x14ac:dyDescent="0.25">
      <c r="A137" s="27">
        <v>135</v>
      </c>
      <c r="B137" s="15" t="s">
        <v>309</v>
      </c>
      <c r="C137" s="8" t="s">
        <v>505</v>
      </c>
      <c r="D137" s="6">
        <v>1989</v>
      </c>
      <c r="E137" s="8">
        <v>31</v>
      </c>
      <c r="F137" s="8" t="s">
        <v>483</v>
      </c>
      <c r="G137" s="6">
        <v>68273</v>
      </c>
      <c r="H137" s="8">
        <v>5</v>
      </c>
      <c r="I137" s="54" t="s">
        <v>481</v>
      </c>
      <c r="J137" s="34">
        <v>7200</v>
      </c>
      <c r="K137" s="35">
        <f t="shared" si="2"/>
        <v>1224000</v>
      </c>
      <c r="L137" s="32"/>
      <c r="M137" s="33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8.75" customHeight="1" x14ac:dyDescent="0.25">
      <c r="A138" s="27">
        <v>136</v>
      </c>
      <c r="B138" s="19" t="s">
        <v>302</v>
      </c>
      <c r="C138" s="8" t="s">
        <v>523</v>
      </c>
      <c r="D138" s="6">
        <v>1999</v>
      </c>
      <c r="E138" s="8">
        <v>40</v>
      </c>
      <c r="F138" s="8" t="s">
        <v>485</v>
      </c>
      <c r="G138" s="6">
        <v>16610</v>
      </c>
      <c r="H138" s="8">
        <v>3</v>
      </c>
      <c r="I138" s="54" t="s">
        <v>481</v>
      </c>
      <c r="J138" s="34">
        <v>12100</v>
      </c>
      <c r="K138" s="35">
        <f t="shared" si="2"/>
        <v>2057000</v>
      </c>
      <c r="L138" s="32"/>
      <c r="M138" s="33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8.75" customHeight="1" x14ac:dyDescent="0.25">
      <c r="A139" s="27">
        <v>137</v>
      </c>
      <c r="B139" s="15" t="s">
        <v>303</v>
      </c>
      <c r="C139" s="8" t="s">
        <v>507</v>
      </c>
      <c r="D139" s="8" t="s">
        <v>475</v>
      </c>
      <c r="E139" s="8">
        <v>40</v>
      </c>
      <c r="F139" s="8" t="s">
        <v>485</v>
      </c>
      <c r="G139" s="6">
        <v>116710</v>
      </c>
      <c r="H139" s="8">
        <v>3</v>
      </c>
      <c r="I139" s="54" t="s">
        <v>481</v>
      </c>
      <c r="J139" s="34">
        <v>15000</v>
      </c>
      <c r="K139" s="35">
        <f t="shared" si="2"/>
        <v>2550000</v>
      </c>
      <c r="L139" s="32"/>
      <c r="M139" s="33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8.75" customHeight="1" x14ac:dyDescent="0.25">
      <c r="A140" s="27">
        <v>138</v>
      </c>
      <c r="B140" s="15" t="s">
        <v>304</v>
      </c>
      <c r="C140" s="8" t="s">
        <v>505</v>
      </c>
      <c r="D140" s="6">
        <v>1999</v>
      </c>
      <c r="E140" s="8">
        <v>26</v>
      </c>
      <c r="F140" s="8" t="s">
        <v>483</v>
      </c>
      <c r="G140" s="6">
        <v>79173</v>
      </c>
      <c r="H140" s="8">
        <v>5</v>
      </c>
      <c r="I140" s="54" t="s">
        <v>488</v>
      </c>
      <c r="J140" s="34">
        <v>6500</v>
      </c>
      <c r="K140" s="35">
        <f t="shared" si="2"/>
        <v>1105000</v>
      </c>
      <c r="L140" s="32"/>
      <c r="M140" s="33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8.75" customHeight="1" x14ac:dyDescent="0.25">
      <c r="A141" s="27">
        <v>139</v>
      </c>
      <c r="B141" s="15" t="s">
        <v>296</v>
      </c>
      <c r="C141" s="8" t="s">
        <v>507</v>
      </c>
      <c r="D141" s="6">
        <v>2004</v>
      </c>
      <c r="E141" s="8">
        <v>40</v>
      </c>
      <c r="F141" s="8" t="s">
        <v>485</v>
      </c>
      <c r="G141" s="6" t="s">
        <v>690</v>
      </c>
      <c r="H141" s="8">
        <v>3</v>
      </c>
      <c r="I141" s="54" t="s">
        <v>481</v>
      </c>
      <c r="J141" s="34">
        <v>14000</v>
      </c>
      <c r="K141" s="35">
        <f t="shared" si="2"/>
        <v>2380000</v>
      </c>
      <c r="L141" s="32"/>
      <c r="M141" s="33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8.75" customHeight="1" x14ac:dyDescent="0.25">
      <c r="A142" s="27">
        <v>140</v>
      </c>
      <c r="B142" s="15" t="s">
        <v>288</v>
      </c>
      <c r="C142" s="8" t="s">
        <v>508</v>
      </c>
      <c r="D142" s="6">
        <v>2004</v>
      </c>
      <c r="E142" s="8">
        <v>40</v>
      </c>
      <c r="F142" s="8" t="s">
        <v>506</v>
      </c>
      <c r="G142" s="6">
        <v>16628</v>
      </c>
      <c r="H142" s="8">
        <v>3</v>
      </c>
      <c r="I142" s="54" t="s">
        <v>527</v>
      </c>
      <c r="J142" s="34">
        <v>28800</v>
      </c>
      <c r="K142" s="35">
        <f t="shared" si="2"/>
        <v>4896000</v>
      </c>
      <c r="L142" s="32"/>
      <c r="M142" s="33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8.75" customHeight="1" x14ac:dyDescent="0.25">
      <c r="A143" s="27">
        <v>141</v>
      </c>
      <c r="B143" s="15" t="s">
        <v>291</v>
      </c>
      <c r="C143" s="8" t="s">
        <v>505</v>
      </c>
      <c r="D143" s="6">
        <v>2005</v>
      </c>
      <c r="E143" s="8">
        <v>26</v>
      </c>
      <c r="F143" s="8" t="s">
        <v>478</v>
      </c>
      <c r="G143" s="6">
        <v>179174</v>
      </c>
      <c r="H143" s="8">
        <v>5</v>
      </c>
      <c r="I143" s="54" t="s">
        <v>491</v>
      </c>
      <c r="J143" s="34">
        <v>6700</v>
      </c>
      <c r="K143" s="35">
        <f t="shared" si="2"/>
        <v>1139000</v>
      </c>
      <c r="L143" s="32"/>
      <c r="M143" s="33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8.75" customHeight="1" x14ac:dyDescent="0.25">
      <c r="A144" s="27">
        <v>142</v>
      </c>
      <c r="B144" s="15" t="s">
        <v>289</v>
      </c>
      <c r="C144" s="8" t="s">
        <v>523</v>
      </c>
      <c r="D144" s="6">
        <v>1995</v>
      </c>
      <c r="E144" s="8">
        <v>40</v>
      </c>
      <c r="F144" s="8" t="s">
        <v>485</v>
      </c>
      <c r="G144" s="6">
        <v>16610</v>
      </c>
      <c r="H144" s="8">
        <v>3</v>
      </c>
      <c r="I144" s="54" t="s">
        <v>481</v>
      </c>
      <c r="J144" s="34">
        <v>12200</v>
      </c>
      <c r="K144" s="35">
        <f t="shared" si="2"/>
        <v>2074000</v>
      </c>
      <c r="L144" s="32"/>
      <c r="M144" s="33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8.75" customHeight="1" x14ac:dyDescent="0.25">
      <c r="A145" s="27">
        <v>143</v>
      </c>
      <c r="B145" s="15" t="s">
        <v>290</v>
      </c>
      <c r="C145" s="8" t="s">
        <v>523</v>
      </c>
      <c r="D145" s="6">
        <v>1999</v>
      </c>
      <c r="E145" s="8">
        <v>40</v>
      </c>
      <c r="F145" s="8" t="s">
        <v>485</v>
      </c>
      <c r="G145" s="6">
        <v>14060</v>
      </c>
      <c r="H145" s="8">
        <v>3</v>
      </c>
      <c r="I145" s="54" t="s">
        <v>481</v>
      </c>
      <c r="J145" s="34">
        <v>11600</v>
      </c>
      <c r="K145" s="35">
        <f t="shared" si="2"/>
        <v>1972000</v>
      </c>
      <c r="L145" s="32"/>
      <c r="M145" s="33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8.75" customHeight="1" x14ac:dyDescent="0.25">
      <c r="A146" s="27">
        <v>144</v>
      </c>
      <c r="B146" s="15" t="s">
        <v>287</v>
      </c>
      <c r="C146" s="8" t="s">
        <v>523</v>
      </c>
      <c r="D146" s="6">
        <v>2000</v>
      </c>
      <c r="E146" s="8">
        <v>40</v>
      </c>
      <c r="F146" s="8" t="s">
        <v>485</v>
      </c>
      <c r="G146" s="6" t="s">
        <v>536</v>
      </c>
      <c r="H146" s="8">
        <v>3</v>
      </c>
      <c r="I146" s="54" t="s">
        <v>481</v>
      </c>
      <c r="J146" s="34">
        <v>11600</v>
      </c>
      <c r="K146" s="35">
        <f t="shared" si="2"/>
        <v>1972000</v>
      </c>
      <c r="L146" s="32"/>
      <c r="M146" s="33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8.75" customHeight="1" x14ac:dyDescent="0.25">
      <c r="A147" s="27">
        <v>145</v>
      </c>
      <c r="B147" s="15" t="s">
        <v>286</v>
      </c>
      <c r="C147" s="8" t="s">
        <v>523</v>
      </c>
      <c r="D147" s="11">
        <v>2002</v>
      </c>
      <c r="E147" s="8">
        <v>40</v>
      </c>
      <c r="F147" s="8" t="s">
        <v>485</v>
      </c>
      <c r="G147" s="6">
        <v>16610</v>
      </c>
      <c r="H147" s="8">
        <v>3</v>
      </c>
      <c r="I147" s="54" t="s">
        <v>481</v>
      </c>
      <c r="J147" s="34">
        <v>12200</v>
      </c>
      <c r="K147" s="35">
        <f t="shared" si="2"/>
        <v>2074000</v>
      </c>
      <c r="L147" s="32"/>
      <c r="M147" s="33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8.75" customHeight="1" x14ac:dyDescent="0.25">
      <c r="A148" s="27">
        <v>146</v>
      </c>
      <c r="B148" s="15" t="s">
        <v>285</v>
      </c>
      <c r="C148" s="8" t="s">
        <v>516</v>
      </c>
      <c r="D148" s="6">
        <v>2001</v>
      </c>
      <c r="E148" s="8">
        <v>40</v>
      </c>
      <c r="F148" s="8" t="s">
        <v>483</v>
      </c>
      <c r="G148" s="6">
        <v>116523</v>
      </c>
      <c r="H148" s="8">
        <v>3</v>
      </c>
      <c r="I148" s="54" t="s">
        <v>481</v>
      </c>
      <c r="J148" s="34">
        <v>25000</v>
      </c>
      <c r="K148" s="35">
        <f t="shared" si="2"/>
        <v>4250000</v>
      </c>
      <c r="L148" s="32"/>
      <c r="M148" s="33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8.75" customHeight="1" x14ac:dyDescent="0.25">
      <c r="A149" s="27">
        <v>147</v>
      </c>
      <c r="B149" s="19" t="s">
        <v>283</v>
      </c>
      <c r="C149" s="8" t="s">
        <v>505</v>
      </c>
      <c r="D149" s="8" t="s">
        <v>475</v>
      </c>
      <c r="E149" s="8">
        <v>36</v>
      </c>
      <c r="F149" s="8" t="s">
        <v>483</v>
      </c>
      <c r="G149" s="6">
        <v>126283</v>
      </c>
      <c r="H149" s="8">
        <v>5</v>
      </c>
      <c r="I149" s="54" t="s">
        <v>488</v>
      </c>
      <c r="J149" s="34">
        <v>22000</v>
      </c>
      <c r="K149" s="35">
        <f t="shared" si="2"/>
        <v>3740000</v>
      </c>
      <c r="L149" s="32"/>
      <c r="M149" s="33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8.75" customHeight="1" x14ac:dyDescent="0.25">
      <c r="A150" s="27">
        <v>148</v>
      </c>
      <c r="B150" s="6" t="s">
        <v>281</v>
      </c>
      <c r="C150" s="8" t="s">
        <v>505</v>
      </c>
      <c r="D150" s="6">
        <v>1984</v>
      </c>
      <c r="E150" s="8">
        <v>26</v>
      </c>
      <c r="F150" s="8" t="s">
        <v>483</v>
      </c>
      <c r="G150" s="11">
        <v>69173</v>
      </c>
      <c r="H150" s="8">
        <v>3</v>
      </c>
      <c r="I150" s="54" t="s">
        <v>490</v>
      </c>
      <c r="J150" s="34">
        <v>6300</v>
      </c>
      <c r="K150" s="35">
        <f t="shared" si="2"/>
        <v>1071000</v>
      </c>
      <c r="L150" s="32"/>
      <c r="M150" s="33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8.75" customHeight="1" x14ac:dyDescent="0.25">
      <c r="A151" s="27">
        <v>149</v>
      </c>
      <c r="B151" s="11" t="s">
        <v>280</v>
      </c>
      <c r="C151" s="8" t="s">
        <v>505</v>
      </c>
      <c r="D151" s="8" t="s">
        <v>475</v>
      </c>
      <c r="E151" s="8">
        <v>28</v>
      </c>
      <c r="F151" s="8" t="s">
        <v>478</v>
      </c>
      <c r="G151" s="6">
        <v>279174</v>
      </c>
      <c r="H151" s="8">
        <v>3</v>
      </c>
      <c r="I151" s="54" t="s">
        <v>527</v>
      </c>
      <c r="J151" s="34">
        <v>8000</v>
      </c>
      <c r="K151" s="35">
        <f t="shared" si="2"/>
        <v>1360000</v>
      </c>
      <c r="L151" s="32"/>
      <c r="M151" s="33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8.75" customHeight="1" x14ac:dyDescent="0.25">
      <c r="A152" s="27">
        <v>150</v>
      </c>
      <c r="B152" s="6" t="s">
        <v>278</v>
      </c>
      <c r="C152" s="8" t="s">
        <v>505</v>
      </c>
      <c r="D152" s="6">
        <v>2002</v>
      </c>
      <c r="E152" s="8">
        <v>31</v>
      </c>
      <c r="F152" s="8" t="s">
        <v>485</v>
      </c>
      <c r="G152" s="6">
        <v>78240</v>
      </c>
      <c r="H152" s="8">
        <v>3</v>
      </c>
      <c r="I152" s="54" t="s">
        <v>481</v>
      </c>
      <c r="J152" s="34">
        <v>5000</v>
      </c>
      <c r="K152" s="35">
        <f t="shared" si="2"/>
        <v>850000</v>
      </c>
      <c r="L152" s="32"/>
      <c r="M152" s="33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8.75" customHeight="1" x14ac:dyDescent="0.25">
      <c r="A153" s="27">
        <v>151</v>
      </c>
      <c r="B153" s="6" t="s">
        <v>275</v>
      </c>
      <c r="C153" s="8" t="s">
        <v>513</v>
      </c>
      <c r="D153" s="8" t="s">
        <v>475</v>
      </c>
      <c r="E153" s="8">
        <v>34</v>
      </c>
      <c r="F153" s="8" t="s">
        <v>485</v>
      </c>
      <c r="G153" s="6">
        <v>114200</v>
      </c>
      <c r="H153" s="8">
        <v>3</v>
      </c>
      <c r="I153" s="54" t="s">
        <v>488</v>
      </c>
      <c r="J153" s="34">
        <v>6900</v>
      </c>
      <c r="K153" s="35">
        <f t="shared" si="2"/>
        <v>1173000</v>
      </c>
      <c r="L153" s="32"/>
      <c r="M153" s="33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8.75" customHeight="1" x14ac:dyDescent="0.25">
      <c r="A154" s="27">
        <v>152</v>
      </c>
      <c r="B154" s="6" t="s">
        <v>277</v>
      </c>
      <c r="C154" s="8" t="s">
        <v>505</v>
      </c>
      <c r="D154" s="6">
        <v>1999</v>
      </c>
      <c r="E154" s="8">
        <v>36</v>
      </c>
      <c r="F154" s="8" t="s">
        <v>478</v>
      </c>
      <c r="G154" s="6">
        <v>16264</v>
      </c>
      <c r="H154" s="8">
        <v>3</v>
      </c>
      <c r="I154" s="54" t="s">
        <v>488</v>
      </c>
      <c r="J154" s="34">
        <v>8600</v>
      </c>
      <c r="K154" s="35">
        <f t="shared" si="2"/>
        <v>1462000</v>
      </c>
      <c r="L154" s="32"/>
      <c r="M154" s="33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8.75" customHeight="1" x14ac:dyDescent="0.25">
      <c r="A155" s="27">
        <v>153</v>
      </c>
      <c r="B155" s="6" t="s">
        <v>273</v>
      </c>
      <c r="C155" s="8" t="s">
        <v>505</v>
      </c>
      <c r="D155" s="6">
        <v>1991</v>
      </c>
      <c r="E155" s="8">
        <v>36</v>
      </c>
      <c r="F155" s="8" t="s">
        <v>478</v>
      </c>
      <c r="G155" s="6">
        <v>16264</v>
      </c>
      <c r="H155" s="8">
        <v>3</v>
      </c>
      <c r="I155" s="54" t="s">
        <v>481</v>
      </c>
      <c r="J155" s="34">
        <v>7600</v>
      </c>
      <c r="K155" s="35">
        <f t="shared" si="2"/>
        <v>1292000</v>
      </c>
      <c r="L155" s="32"/>
      <c r="M155" s="33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8.75" customHeight="1" x14ac:dyDescent="0.25">
      <c r="A156" s="27">
        <v>154</v>
      </c>
      <c r="B156" s="6" t="s">
        <v>276</v>
      </c>
      <c r="C156" s="8" t="s">
        <v>513</v>
      </c>
      <c r="D156" s="8" t="s">
        <v>475</v>
      </c>
      <c r="E156" s="8">
        <v>39</v>
      </c>
      <c r="F156" s="8" t="s">
        <v>485</v>
      </c>
      <c r="G156" s="6">
        <v>114300</v>
      </c>
      <c r="H156" s="8">
        <v>3</v>
      </c>
      <c r="I156" s="54" t="s">
        <v>527</v>
      </c>
      <c r="J156" s="34">
        <v>9800</v>
      </c>
      <c r="K156" s="35">
        <f t="shared" si="2"/>
        <v>1666000</v>
      </c>
      <c r="L156" s="32"/>
      <c r="M156" s="33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8.75" customHeight="1" x14ac:dyDescent="0.25">
      <c r="A157" s="27">
        <v>155</v>
      </c>
      <c r="B157" s="6" t="s">
        <v>274</v>
      </c>
      <c r="C157" s="8" t="s">
        <v>513</v>
      </c>
      <c r="D157" s="6">
        <v>2006</v>
      </c>
      <c r="E157" s="8">
        <v>34</v>
      </c>
      <c r="F157" s="8" t="s">
        <v>485</v>
      </c>
      <c r="G157" s="6">
        <v>114200</v>
      </c>
      <c r="H157" s="8">
        <v>3</v>
      </c>
      <c r="I157" s="54" t="s">
        <v>488</v>
      </c>
      <c r="J157" s="34">
        <v>6600</v>
      </c>
      <c r="K157" s="35">
        <f t="shared" si="2"/>
        <v>1122000</v>
      </c>
      <c r="L157" s="32"/>
      <c r="M157" s="33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8.75" customHeight="1" x14ac:dyDescent="0.25">
      <c r="A158" s="27">
        <v>156</v>
      </c>
      <c r="B158" s="6" t="s">
        <v>264</v>
      </c>
      <c r="C158" s="8" t="s">
        <v>508</v>
      </c>
      <c r="D158" s="6">
        <v>2002</v>
      </c>
      <c r="E158" s="8">
        <v>40</v>
      </c>
      <c r="F158" s="8" t="s">
        <v>506</v>
      </c>
      <c r="G158" s="6">
        <v>16628</v>
      </c>
      <c r="H158" s="8">
        <v>3</v>
      </c>
      <c r="I158" s="54" t="s">
        <v>542</v>
      </c>
      <c r="J158" s="34">
        <v>31000</v>
      </c>
      <c r="K158" s="35">
        <f t="shared" si="2"/>
        <v>5270000</v>
      </c>
      <c r="L158" s="32"/>
      <c r="M158" s="33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8.75" customHeight="1" x14ac:dyDescent="0.25">
      <c r="A159" s="27">
        <v>157</v>
      </c>
      <c r="B159" s="6" t="s">
        <v>272</v>
      </c>
      <c r="C159" s="8" t="s">
        <v>511</v>
      </c>
      <c r="D159" s="8" t="s">
        <v>475</v>
      </c>
      <c r="E159" s="8">
        <v>40</v>
      </c>
      <c r="F159" s="8" t="s">
        <v>530</v>
      </c>
      <c r="G159" s="6">
        <v>228206</v>
      </c>
      <c r="H159" s="8" t="s">
        <v>522</v>
      </c>
      <c r="I159" s="54" t="s">
        <v>492</v>
      </c>
      <c r="J159" s="34">
        <v>69000</v>
      </c>
      <c r="K159" s="35">
        <f t="shared" si="2"/>
        <v>11730000</v>
      </c>
      <c r="L159" s="32"/>
      <c r="M159" s="33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8.75" customHeight="1" x14ac:dyDescent="0.25">
      <c r="A160" s="27">
        <v>158</v>
      </c>
      <c r="B160" s="6" t="s">
        <v>267</v>
      </c>
      <c r="C160" s="8" t="s">
        <v>531</v>
      </c>
      <c r="D160" s="6">
        <v>2008</v>
      </c>
      <c r="E160" s="8">
        <v>40</v>
      </c>
      <c r="F160" s="8" t="s">
        <v>485</v>
      </c>
      <c r="G160" s="6">
        <v>116400</v>
      </c>
      <c r="H160" s="8">
        <v>3</v>
      </c>
      <c r="I160" s="54" t="s">
        <v>481</v>
      </c>
      <c r="J160" s="34">
        <v>12400</v>
      </c>
      <c r="K160" s="35">
        <f t="shared" si="2"/>
        <v>2108000</v>
      </c>
      <c r="L160" s="32"/>
      <c r="M160" s="33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8.75" customHeight="1" x14ac:dyDescent="0.25">
      <c r="A161" s="27">
        <v>159</v>
      </c>
      <c r="B161" s="6" t="s">
        <v>265</v>
      </c>
      <c r="C161" s="8" t="s">
        <v>519</v>
      </c>
      <c r="D161" s="8" t="s">
        <v>475</v>
      </c>
      <c r="E161" s="8">
        <v>42</v>
      </c>
      <c r="F161" s="8" t="s">
        <v>483</v>
      </c>
      <c r="G161" s="6">
        <v>326933</v>
      </c>
      <c r="H161" s="8">
        <v>3</v>
      </c>
      <c r="I161" s="54" t="s">
        <v>481</v>
      </c>
      <c r="J161" s="34">
        <v>21000</v>
      </c>
      <c r="K161" s="35">
        <f t="shared" si="2"/>
        <v>3570000</v>
      </c>
      <c r="L161" s="32"/>
      <c r="M161" s="33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8.75" customHeight="1" x14ac:dyDescent="0.25">
      <c r="A162" s="27">
        <v>160</v>
      </c>
      <c r="B162" s="6" t="s">
        <v>268</v>
      </c>
      <c r="C162" s="8" t="s">
        <v>505</v>
      </c>
      <c r="D162" s="6">
        <v>1999</v>
      </c>
      <c r="E162" s="8">
        <v>36</v>
      </c>
      <c r="F162" s="8" t="s">
        <v>478</v>
      </c>
      <c r="G162" s="6">
        <v>16234</v>
      </c>
      <c r="H162" s="8">
        <v>5</v>
      </c>
      <c r="I162" s="54" t="s">
        <v>488</v>
      </c>
      <c r="J162" s="34">
        <v>7200</v>
      </c>
      <c r="K162" s="35">
        <f t="shared" si="2"/>
        <v>1224000</v>
      </c>
      <c r="L162" s="32"/>
      <c r="M162" s="33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8.75" customHeight="1" x14ac:dyDescent="0.25">
      <c r="A163" s="27">
        <v>161</v>
      </c>
      <c r="B163" s="11" t="s">
        <v>255</v>
      </c>
      <c r="C163" s="8" t="s">
        <v>516</v>
      </c>
      <c r="D163" s="6">
        <v>2007</v>
      </c>
      <c r="E163" s="8">
        <v>40</v>
      </c>
      <c r="F163" s="8" t="s">
        <v>485</v>
      </c>
      <c r="G163" s="6">
        <v>116520</v>
      </c>
      <c r="H163" s="8">
        <v>3</v>
      </c>
      <c r="I163" s="54" t="s">
        <v>481</v>
      </c>
      <c r="J163" s="34">
        <v>25500</v>
      </c>
      <c r="K163" s="35">
        <f t="shared" si="2"/>
        <v>4335000</v>
      </c>
      <c r="L163" s="32"/>
      <c r="M163" s="33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8.75" customHeight="1" x14ac:dyDescent="0.25">
      <c r="A164" s="27">
        <v>162</v>
      </c>
      <c r="B164" s="6" t="s">
        <v>258</v>
      </c>
      <c r="C164" s="8" t="s">
        <v>516</v>
      </c>
      <c r="D164" s="6">
        <v>2007</v>
      </c>
      <c r="E164" s="8">
        <v>40</v>
      </c>
      <c r="F164" s="8" t="s">
        <v>506</v>
      </c>
      <c r="G164" s="6">
        <v>116518</v>
      </c>
      <c r="H164" s="8" t="s">
        <v>521</v>
      </c>
      <c r="I164" s="54" t="s">
        <v>481</v>
      </c>
      <c r="J164" s="34">
        <v>37000</v>
      </c>
      <c r="K164" s="35">
        <f t="shared" si="2"/>
        <v>6290000</v>
      </c>
      <c r="L164" s="32"/>
      <c r="M164" s="33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8.75" customHeight="1" x14ac:dyDescent="0.25">
      <c r="A165" s="27">
        <v>163</v>
      </c>
      <c r="B165" s="6" t="s">
        <v>257</v>
      </c>
      <c r="C165" s="8" t="s">
        <v>516</v>
      </c>
      <c r="D165" s="6">
        <v>2006</v>
      </c>
      <c r="E165" s="8">
        <v>40</v>
      </c>
      <c r="F165" s="8" t="s">
        <v>483</v>
      </c>
      <c r="G165" s="6">
        <v>116523</v>
      </c>
      <c r="H165" s="8">
        <v>3</v>
      </c>
      <c r="I165" s="54" t="s">
        <v>688</v>
      </c>
      <c r="J165" s="34">
        <v>23500</v>
      </c>
      <c r="K165" s="35">
        <f t="shared" si="2"/>
        <v>3995000</v>
      </c>
      <c r="L165" s="32"/>
      <c r="M165" s="33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8.75" customHeight="1" x14ac:dyDescent="0.25">
      <c r="A166" s="27">
        <v>164</v>
      </c>
      <c r="B166" s="6" t="s">
        <v>256</v>
      </c>
      <c r="C166" s="8" t="s">
        <v>516</v>
      </c>
      <c r="D166" s="6">
        <v>2005</v>
      </c>
      <c r="E166" s="8">
        <v>40</v>
      </c>
      <c r="F166" s="8" t="s">
        <v>506</v>
      </c>
      <c r="G166" s="6">
        <v>116528</v>
      </c>
      <c r="H166" s="8">
        <v>3</v>
      </c>
      <c r="I166" s="54" t="s">
        <v>481</v>
      </c>
      <c r="J166" s="34">
        <v>47000</v>
      </c>
      <c r="K166" s="35">
        <f t="shared" si="2"/>
        <v>7990000</v>
      </c>
      <c r="L166" s="32"/>
      <c r="M166" s="33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8.75" customHeight="1" x14ac:dyDescent="0.25">
      <c r="A167" s="27">
        <v>165</v>
      </c>
      <c r="B167" s="6" t="s">
        <v>250</v>
      </c>
      <c r="C167" s="8" t="s">
        <v>523</v>
      </c>
      <c r="D167" s="11">
        <v>2004</v>
      </c>
      <c r="E167" s="8">
        <v>40</v>
      </c>
      <c r="F167" s="8" t="s">
        <v>485</v>
      </c>
      <c r="G167" s="6" t="s">
        <v>693</v>
      </c>
      <c r="H167" s="8">
        <v>3</v>
      </c>
      <c r="I167" s="54" t="s">
        <v>481</v>
      </c>
      <c r="J167" s="34">
        <v>12100</v>
      </c>
      <c r="K167" s="35">
        <f t="shared" si="2"/>
        <v>2057000</v>
      </c>
      <c r="L167" s="32"/>
      <c r="M167" s="33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8.75" customHeight="1" x14ac:dyDescent="0.25">
      <c r="A168" s="27">
        <v>166</v>
      </c>
      <c r="B168" s="6" t="s">
        <v>247</v>
      </c>
      <c r="C168" s="8" t="s">
        <v>507</v>
      </c>
      <c r="D168" s="6">
        <v>1996</v>
      </c>
      <c r="E168" s="8">
        <v>40</v>
      </c>
      <c r="F168" s="8" t="s">
        <v>485</v>
      </c>
      <c r="G168" s="6">
        <v>16700</v>
      </c>
      <c r="H168" s="8">
        <v>3</v>
      </c>
      <c r="I168" s="54" t="s">
        <v>481</v>
      </c>
      <c r="J168" s="34">
        <v>14300</v>
      </c>
      <c r="K168" s="35">
        <f t="shared" si="2"/>
        <v>2431000</v>
      </c>
      <c r="L168" s="32"/>
      <c r="M168" s="33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8.75" customHeight="1" x14ac:dyDescent="0.25">
      <c r="A169" s="27">
        <v>167</v>
      </c>
      <c r="B169" s="6" t="s">
        <v>252</v>
      </c>
      <c r="C169" s="8" t="s">
        <v>516</v>
      </c>
      <c r="D169" s="6">
        <v>2005</v>
      </c>
      <c r="E169" s="8">
        <v>40</v>
      </c>
      <c r="F169" s="8" t="s">
        <v>506</v>
      </c>
      <c r="G169" s="6">
        <v>116518</v>
      </c>
      <c r="H169" s="8" t="s">
        <v>521</v>
      </c>
      <c r="I169" s="54" t="s">
        <v>490</v>
      </c>
      <c r="J169" s="34">
        <v>36000</v>
      </c>
      <c r="K169" s="35">
        <f t="shared" si="2"/>
        <v>6120000</v>
      </c>
      <c r="L169" s="32"/>
      <c r="M169" s="33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8.75" customHeight="1" x14ac:dyDescent="0.25">
      <c r="A170" s="27">
        <v>168</v>
      </c>
      <c r="B170" s="6" t="s">
        <v>253</v>
      </c>
      <c r="C170" s="8" t="s">
        <v>516</v>
      </c>
      <c r="D170" s="8" t="s">
        <v>475</v>
      </c>
      <c r="E170" s="8">
        <v>40</v>
      </c>
      <c r="F170" s="8" t="s">
        <v>520</v>
      </c>
      <c r="G170" s="6">
        <v>116515</v>
      </c>
      <c r="H170" s="8" t="s">
        <v>521</v>
      </c>
      <c r="I170" s="54" t="s">
        <v>539</v>
      </c>
      <c r="J170" s="34">
        <v>45000</v>
      </c>
      <c r="K170" s="35">
        <f t="shared" si="2"/>
        <v>7650000</v>
      </c>
      <c r="L170" s="32"/>
      <c r="M170" s="33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8.75" customHeight="1" x14ac:dyDescent="0.25">
      <c r="A171" s="27">
        <v>169</v>
      </c>
      <c r="B171" s="6" t="s">
        <v>249</v>
      </c>
      <c r="C171" s="8" t="s">
        <v>510</v>
      </c>
      <c r="D171" s="6">
        <v>2004</v>
      </c>
      <c r="E171" s="8">
        <v>40</v>
      </c>
      <c r="F171" s="8" t="s">
        <v>485</v>
      </c>
      <c r="G171" s="6" t="s">
        <v>694</v>
      </c>
      <c r="H171" s="8">
        <v>3</v>
      </c>
      <c r="I171" s="54" t="s">
        <v>481</v>
      </c>
      <c r="J171" s="34">
        <v>12000</v>
      </c>
      <c r="K171" s="35">
        <f t="shared" si="2"/>
        <v>2040000</v>
      </c>
      <c r="L171" s="32"/>
      <c r="M171" s="33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8.75" customHeight="1" x14ac:dyDescent="0.25">
      <c r="A172" s="27">
        <v>170</v>
      </c>
      <c r="B172" s="6" t="s">
        <v>251</v>
      </c>
      <c r="C172" s="8" t="s">
        <v>516</v>
      </c>
      <c r="D172" s="6">
        <v>2005</v>
      </c>
      <c r="E172" s="8">
        <v>40</v>
      </c>
      <c r="F172" s="8" t="s">
        <v>495</v>
      </c>
      <c r="G172" s="6">
        <v>116519</v>
      </c>
      <c r="H172" s="8" t="s">
        <v>521</v>
      </c>
      <c r="I172" s="54" t="s">
        <v>695</v>
      </c>
      <c r="J172" s="34">
        <v>85000</v>
      </c>
      <c r="K172" s="35">
        <f t="shared" si="2"/>
        <v>14450000</v>
      </c>
      <c r="L172" s="32"/>
      <c r="M172" s="33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8.75" customHeight="1" x14ac:dyDescent="0.25">
      <c r="A173" s="27">
        <v>171</v>
      </c>
      <c r="B173" s="6" t="s">
        <v>248</v>
      </c>
      <c r="C173" s="8" t="s">
        <v>523</v>
      </c>
      <c r="D173" s="6">
        <v>2002</v>
      </c>
      <c r="E173" s="8">
        <v>40</v>
      </c>
      <c r="F173" s="8" t="s">
        <v>485</v>
      </c>
      <c r="G173" s="11" t="s">
        <v>536</v>
      </c>
      <c r="H173" s="8">
        <v>3</v>
      </c>
      <c r="I173" s="54" t="s">
        <v>481</v>
      </c>
      <c r="J173" s="34">
        <v>12000</v>
      </c>
      <c r="K173" s="35">
        <f t="shared" si="2"/>
        <v>2040000</v>
      </c>
      <c r="L173" s="32"/>
      <c r="M173" s="33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8.75" customHeight="1" x14ac:dyDescent="0.25">
      <c r="A174" s="27">
        <v>172</v>
      </c>
      <c r="B174" s="6" t="s">
        <v>244</v>
      </c>
      <c r="C174" s="8" t="s">
        <v>524</v>
      </c>
      <c r="D174" s="8" t="s">
        <v>475</v>
      </c>
      <c r="E174" s="8">
        <v>40</v>
      </c>
      <c r="F174" s="8" t="s">
        <v>485</v>
      </c>
      <c r="G174" s="6">
        <v>16570</v>
      </c>
      <c r="H174" s="8">
        <v>3</v>
      </c>
      <c r="I174" s="54" t="s">
        <v>490</v>
      </c>
      <c r="J174" s="34">
        <v>10300</v>
      </c>
      <c r="K174" s="35">
        <f t="shared" si="2"/>
        <v>1751000</v>
      </c>
      <c r="L174" s="32"/>
      <c r="M174" s="33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8.75" customHeight="1" x14ac:dyDescent="0.25">
      <c r="A175" s="27">
        <v>173</v>
      </c>
      <c r="B175" s="6" t="s">
        <v>245</v>
      </c>
      <c r="C175" s="8" t="s">
        <v>524</v>
      </c>
      <c r="D175" s="6">
        <v>1993</v>
      </c>
      <c r="E175" s="8">
        <v>40</v>
      </c>
      <c r="F175" s="8" t="s">
        <v>485</v>
      </c>
      <c r="G175" s="6">
        <v>16570</v>
      </c>
      <c r="H175" s="8">
        <v>3</v>
      </c>
      <c r="I175" s="54" t="s">
        <v>490</v>
      </c>
      <c r="J175" s="34">
        <v>10800</v>
      </c>
      <c r="K175" s="35">
        <f t="shared" si="2"/>
        <v>1836000</v>
      </c>
      <c r="L175" s="32"/>
      <c r="M175" s="33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8.75" customHeight="1" x14ac:dyDescent="0.25">
      <c r="A176" s="27">
        <v>174</v>
      </c>
      <c r="B176" s="6" t="s">
        <v>246</v>
      </c>
      <c r="C176" s="8" t="s">
        <v>508</v>
      </c>
      <c r="D176" s="8" t="s">
        <v>475</v>
      </c>
      <c r="E176" s="8">
        <v>40</v>
      </c>
      <c r="F176" s="8" t="s">
        <v>509</v>
      </c>
      <c r="G176" s="6">
        <v>16622</v>
      </c>
      <c r="H176" s="8">
        <v>3</v>
      </c>
      <c r="I176" s="54" t="s">
        <v>488</v>
      </c>
      <c r="J176" s="34">
        <v>12400</v>
      </c>
      <c r="K176" s="35">
        <f t="shared" si="2"/>
        <v>2108000</v>
      </c>
      <c r="L176" s="32"/>
      <c r="M176" s="33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8.75" customHeight="1" x14ac:dyDescent="0.25">
      <c r="A177" s="27">
        <v>175</v>
      </c>
      <c r="B177" s="6" t="s">
        <v>270</v>
      </c>
      <c r="C177" s="8" t="s">
        <v>513</v>
      </c>
      <c r="D177" s="6">
        <v>2000</v>
      </c>
      <c r="E177" s="8">
        <v>34</v>
      </c>
      <c r="F177" s="8" t="s">
        <v>485</v>
      </c>
      <c r="G177" s="6" t="s">
        <v>515</v>
      </c>
      <c r="H177" s="8">
        <v>3</v>
      </c>
      <c r="I177" s="54" t="s">
        <v>481</v>
      </c>
      <c r="J177" s="34">
        <v>5000</v>
      </c>
      <c r="K177" s="35">
        <f t="shared" si="2"/>
        <v>850000</v>
      </c>
      <c r="L177" s="32"/>
      <c r="M177" s="33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8.75" customHeight="1" x14ac:dyDescent="0.25">
      <c r="A178" s="27">
        <v>176</v>
      </c>
      <c r="B178" s="6" t="s">
        <v>284</v>
      </c>
      <c r="C178" s="8" t="s">
        <v>523</v>
      </c>
      <c r="D178" s="6">
        <v>2001</v>
      </c>
      <c r="E178" s="8">
        <v>40</v>
      </c>
      <c r="F178" s="8" t="s">
        <v>485</v>
      </c>
      <c r="G178" s="6">
        <v>16610</v>
      </c>
      <c r="H178" s="8">
        <v>3</v>
      </c>
      <c r="I178" s="54" t="s">
        <v>481</v>
      </c>
      <c r="J178" s="34">
        <v>12500</v>
      </c>
      <c r="K178" s="35">
        <f t="shared" si="2"/>
        <v>2125000</v>
      </c>
      <c r="L178" s="32"/>
      <c r="M178" s="33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8.75" customHeight="1" x14ac:dyDescent="0.25">
      <c r="A179" s="27">
        <v>177</v>
      </c>
      <c r="B179" s="6" t="s">
        <v>162</v>
      </c>
      <c r="C179" s="8" t="s">
        <v>523</v>
      </c>
      <c r="D179" s="6">
        <v>1995</v>
      </c>
      <c r="E179" s="8">
        <v>40</v>
      </c>
      <c r="F179" s="8" t="s">
        <v>485</v>
      </c>
      <c r="G179" s="6">
        <v>16610</v>
      </c>
      <c r="H179" s="8">
        <v>3</v>
      </c>
      <c r="I179" s="54" t="s">
        <v>481</v>
      </c>
      <c r="J179" s="34">
        <v>12100</v>
      </c>
      <c r="K179" s="35">
        <f t="shared" si="2"/>
        <v>2057000</v>
      </c>
      <c r="L179" s="32"/>
      <c r="M179" s="33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8.75" customHeight="1" x14ac:dyDescent="0.25">
      <c r="A180" s="27">
        <v>178</v>
      </c>
      <c r="B180" s="6" t="s">
        <v>146</v>
      </c>
      <c r="C180" s="8" t="s">
        <v>523</v>
      </c>
      <c r="D180" s="6">
        <v>2000</v>
      </c>
      <c r="E180" s="8">
        <v>40</v>
      </c>
      <c r="F180" s="8" t="s">
        <v>485</v>
      </c>
      <c r="G180" s="6">
        <v>16610</v>
      </c>
      <c r="H180" s="8">
        <v>3</v>
      </c>
      <c r="I180" s="54" t="s">
        <v>481</v>
      </c>
      <c r="J180" s="34">
        <v>12100</v>
      </c>
      <c r="K180" s="35">
        <f t="shared" si="2"/>
        <v>2057000</v>
      </c>
      <c r="L180" s="32"/>
      <c r="M180" s="33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8.75" customHeight="1" x14ac:dyDescent="0.25">
      <c r="A181" s="27">
        <v>179</v>
      </c>
      <c r="B181" s="6" t="s">
        <v>164</v>
      </c>
      <c r="C181" s="8" t="s">
        <v>523</v>
      </c>
      <c r="D181" s="8" t="s">
        <v>475</v>
      </c>
      <c r="E181" s="8">
        <v>40</v>
      </c>
      <c r="F181" s="8" t="s">
        <v>485</v>
      </c>
      <c r="G181" s="6">
        <v>116610</v>
      </c>
      <c r="H181" s="8">
        <v>3</v>
      </c>
      <c r="I181" s="54" t="s">
        <v>481</v>
      </c>
      <c r="J181" s="34">
        <v>14000</v>
      </c>
      <c r="K181" s="35">
        <f t="shared" si="2"/>
        <v>2380000</v>
      </c>
      <c r="L181" s="32"/>
      <c r="M181" s="33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8.75" customHeight="1" x14ac:dyDescent="0.25">
      <c r="A182" s="27">
        <v>180</v>
      </c>
      <c r="B182" s="6" t="s">
        <v>150</v>
      </c>
      <c r="C182" s="8" t="s">
        <v>523</v>
      </c>
      <c r="D182" s="8" t="s">
        <v>475</v>
      </c>
      <c r="E182" s="8">
        <v>40</v>
      </c>
      <c r="F182" s="8" t="s">
        <v>485</v>
      </c>
      <c r="G182" s="6">
        <v>16610</v>
      </c>
      <c r="H182" s="8">
        <v>3</v>
      </c>
      <c r="I182" s="54" t="s">
        <v>481</v>
      </c>
      <c r="J182" s="34">
        <v>12500</v>
      </c>
      <c r="K182" s="35">
        <f t="shared" si="2"/>
        <v>2125000</v>
      </c>
      <c r="L182" s="32"/>
      <c r="M182" s="33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8.75" customHeight="1" x14ac:dyDescent="0.25">
      <c r="A183" s="27">
        <v>181</v>
      </c>
      <c r="B183" s="6" t="s">
        <v>163</v>
      </c>
      <c r="C183" s="8" t="s">
        <v>523</v>
      </c>
      <c r="D183" s="6">
        <v>2006</v>
      </c>
      <c r="E183" s="8">
        <v>40</v>
      </c>
      <c r="F183" s="8" t="s">
        <v>485</v>
      </c>
      <c r="G183" s="6" t="s">
        <v>693</v>
      </c>
      <c r="H183" s="8">
        <v>3</v>
      </c>
      <c r="I183" s="54" t="s">
        <v>481</v>
      </c>
      <c r="J183" s="34">
        <v>19500</v>
      </c>
      <c r="K183" s="35">
        <f t="shared" si="2"/>
        <v>3315000</v>
      </c>
      <c r="L183" s="32"/>
      <c r="M183" s="33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8.75" customHeight="1" x14ac:dyDescent="0.25">
      <c r="A184" s="27">
        <v>182</v>
      </c>
      <c r="B184" s="6" t="s">
        <v>220</v>
      </c>
      <c r="C184" s="8" t="s">
        <v>513</v>
      </c>
      <c r="D184" s="6">
        <v>2007</v>
      </c>
      <c r="E184" s="8">
        <v>34</v>
      </c>
      <c r="F184" s="8" t="s">
        <v>485</v>
      </c>
      <c r="G184" s="6">
        <v>114200</v>
      </c>
      <c r="H184" s="8">
        <v>3</v>
      </c>
      <c r="I184" s="54" t="s">
        <v>490</v>
      </c>
      <c r="J184" s="34">
        <v>6500</v>
      </c>
      <c r="K184" s="35">
        <f t="shared" si="2"/>
        <v>1105000</v>
      </c>
      <c r="L184" s="32"/>
      <c r="M184" s="33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8.75" customHeight="1" x14ac:dyDescent="0.25">
      <c r="A185" s="27">
        <v>183</v>
      </c>
      <c r="B185" s="6" t="s">
        <v>225</v>
      </c>
      <c r="C185" s="8" t="s">
        <v>516</v>
      </c>
      <c r="D185" s="11">
        <v>2006</v>
      </c>
      <c r="E185" s="8">
        <v>40</v>
      </c>
      <c r="F185" s="8" t="s">
        <v>506</v>
      </c>
      <c r="G185" s="6">
        <v>116528</v>
      </c>
      <c r="H185" s="8">
        <v>3</v>
      </c>
      <c r="I185" s="54" t="s">
        <v>517</v>
      </c>
      <c r="J185" s="34">
        <v>47000</v>
      </c>
      <c r="K185" s="35">
        <f t="shared" si="2"/>
        <v>7990000</v>
      </c>
      <c r="L185" s="32"/>
      <c r="M185" s="33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8.75" customHeight="1" x14ac:dyDescent="0.25">
      <c r="A186" s="27">
        <v>184</v>
      </c>
      <c r="B186" s="6" t="s">
        <v>226</v>
      </c>
      <c r="C186" s="8" t="s">
        <v>516</v>
      </c>
      <c r="D186" s="11">
        <v>2008</v>
      </c>
      <c r="E186" s="8">
        <v>40</v>
      </c>
      <c r="F186" s="8" t="s">
        <v>506</v>
      </c>
      <c r="G186" s="11" t="s">
        <v>696</v>
      </c>
      <c r="H186" s="8" t="s">
        <v>521</v>
      </c>
      <c r="I186" s="54" t="s">
        <v>697</v>
      </c>
      <c r="J186" s="34">
        <v>120000</v>
      </c>
      <c r="K186" s="35">
        <f t="shared" si="2"/>
        <v>20400000</v>
      </c>
      <c r="L186" s="32"/>
      <c r="M186" s="33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8.75" customHeight="1" x14ac:dyDescent="0.25">
      <c r="A187" s="27">
        <v>185</v>
      </c>
      <c r="B187" s="6" t="s">
        <v>224</v>
      </c>
      <c r="C187" s="8" t="s">
        <v>516</v>
      </c>
      <c r="D187" s="6">
        <v>2006</v>
      </c>
      <c r="E187" s="8">
        <v>40</v>
      </c>
      <c r="F187" s="8" t="s">
        <v>495</v>
      </c>
      <c r="G187" s="6">
        <v>116509</v>
      </c>
      <c r="H187" s="8">
        <v>3</v>
      </c>
      <c r="I187" s="54" t="s">
        <v>481</v>
      </c>
      <c r="J187" s="34">
        <v>42000</v>
      </c>
      <c r="K187" s="35">
        <f t="shared" si="2"/>
        <v>7140000</v>
      </c>
      <c r="L187" s="32"/>
      <c r="M187" s="33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8.75" customHeight="1" x14ac:dyDescent="0.25">
      <c r="A188" s="27">
        <v>186</v>
      </c>
      <c r="B188" s="6" t="s">
        <v>223</v>
      </c>
      <c r="C188" s="8" t="s">
        <v>516</v>
      </c>
      <c r="D188" s="6">
        <v>2001</v>
      </c>
      <c r="E188" s="8">
        <v>36</v>
      </c>
      <c r="F188" s="8" t="s">
        <v>506</v>
      </c>
      <c r="G188" s="6">
        <v>118238</v>
      </c>
      <c r="H188" s="8" t="s">
        <v>522</v>
      </c>
      <c r="I188" s="54" t="s">
        <v>488</v>
      </c>
      <c r="J188" s="34">
        <v>31000</v>
      </c>
      <c r="K188" s="35">
        <f t="shared" si="2"/>
        <v>5270000</v>
      </c>
      <c r="L188" s="32"/>
      <c r="M188" s="33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8.75" customHeight="1" x14ac:dyDescent="0.25">
      <c r="A189" s="27">
        <v>187</v>
      </c>
      <c r="B189" s="6" t="s">
        <v>222</v>
      </c>
      <c r="C189" s="8" t="s">
        <v>516</v>
      </c>
      <c r="D189" s="8">
        <v>2000</v>
      </c>
      <c r="E189" s="8">
        <v>36</v>
      </c>
      <c r="F189" s="8" t="s">
        <v>506</v>
      </c>
      <c r="G189" s="6">
        <v>118208</v>
      </c>
      <c r="H189" s="8">
        <v>3</v>
      </c>
      <c r="I189" s="54" t="s">
        <v>490</v>
      </c>
      <c r="J189" s="34">
        <v>28000</v>
      </c>
      <c r="K189" s="35">
        <f t="shared" si="2"/>
        <v>4760000</v>
      </c>
      <c r="L189" s="32"/>
      <c r="M189" s="33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8.75" customHeight="1" x14ac:dyDescent="0.25">
      <c r="A190" s="27">
        <v>188</v>
      </c>
      <c r="B190" s="6" t="s">
        <v>219</v>
      </c>
      <c r="C190" s="8" t="s">
        <v>511</v>
      </c>
      <c r="D190" s="8" t="s">
        <v>475</v>
      </c>
      <c r="E190" s="8">
        <v>26</v>
      </c>
      <c r="F190" s="8" t="s">
        <v>506</v>
      </c>
      <c r="G190" s="6">
        <v>69178</v>
      </c>
      <c r="H190" s="8" t="s">
        <v>522</v>
      </c>
      <c r="I190" s="54" t="s">
        <v>539</v>
      </c>
      <c r="J190" s="34">
        <v>12000</v>
      </c>
      <c r="K190" s="35">
        <f t="shared" si="2"/>
        <v>2040000</v>
      </c>
      <c r="L190" s="32"/>
      <c r="M190" s="33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8.75" customHeight="1" x14ac:dyDescent="0.25">
      <c r="A191" s="27">
        <v>189</v>
      </c>
      <c r="B191" s="6" t="s">
        <v>218</v>
      </c>
      <c r="C191" s="8" t="s">
        <v>523</v>
      </c>
      <c r="D191" s="6">
        <v>1979</v>
      </c>
      <c r="E191" s="8">
        <v>40</v>
      </c>
      <c r="F191" s="8" t="s">
        <v>506</v>
      </c>
      <c r="G191" s="6">
        <v>16808</v>
      </c>
      <c r="H191" s="8">
        <v>3</v>
      </c>
      <c r="I191" s="54" t="s">
        <v>492</v>
      </c>
      <c r="J191" s="34">
        <v>36000</v>
      </c>
      <c r="K191" s="35">
        <f t="shared" si="2"/>
        <v>6120000</v>
      </c>
      <c r="L191" s="32"/>
      <c r="M191" s="33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8.75" customHeight="1" x14ac:dyDescent="0.25">
      <c r="A192" s="27">
        <v>190</v>
      </c>
      <c r="B192" s="6" t="s">
        <v>217</v>
      </c>
      <c r="C192" s="8" t="s">
        <v>508</v>
      </c>
      <c r="D192" s="6">
        <v>1998</v>
      </c>
      <c r="E192" s="8">
        <v>40</v>
      </c>
      <c r="F192" s="8" t="s">
        <v>506</v>
      </c>
      <c r="G192" s="6">
        <v>16628</v>
      </c>
      <c r="H192" s="8">
        <v>3</v>
      </c>
      <c r="I192" s="54" t="s">
        <v>492</v>
      </c>
      <c r="J192" s="34">
        <v>28000</v>
      </c>
      <c r="K192" s="35">
        <f t="shared" si="2"/>
        <v>4760000</v>
      </c>
      <c r="L192" s="32"/>
      <c r="M192" s="33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8.75" customHeight="1" x14ac:dyDescent="0.25">
      <c r="A193" s="27">
        <v>191</v>
      </c>
      <c r="B193" s="6" t="s">
        <v>216</v>
      </c>
      <c r="C193" s="8" t="s">
        <v>510</v>
      </c>
      <c r="D193" s="6">
        <v>2002</v>
      </c>
      <c r="E193" s="8">
        <v>40</v>
      </c>
      <c r="F193" s="8" t="s">
        <v>485</v>
      </c>
      <c r="G193" s="6">
        <v>16600</v>
      </c>
      <c r="H193" s="8">
        <v>3</v>
      </c>
      <c r="I193" s="54" t="s">
        <v>481</v>
      </c>
      <c r="J193" s="34">
        <v>12500</v>
      </c>
      <c r="K193" s="35">
        <f t="shared" si="2"/>
        <v>2125000</v>
      </c>
      <c r="L193" s="32"/>
      <c r="M193" s="33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8.75" customHeight="1" x14ac:dyDescent="0.25">
      <c r="A194" s="27">
        <v>192</v>
      </c>
      <c r="B194" s="6" t="s">
        <v>200</v>
      </c>
      <c r="C194" s="8" t="s">
        <v>525</v>
      </c>
      <c r="D194" s="6">
        <v>2010</v>
      </c>
      <c r="E194" s="8">
        <v>44</v>
      </c>
      <c r="F194" s="8" t="s">
        <v>485</v>
      </c>
      <c r="G194" s="6">
        <v>116660</v>
      </c>
      <c r="H194" s="8">
        <v>3</v>
      </c>
      <c r="I194" s="54" t="s">
        <v>481</v>
      </c>
      <c r="J194" s="34">
        <v>14500</v>
      </c>
      <c r="K194" s="35">
        <f t="shared" si="2"/>
        <v>2465000</v>
      </c>
      <c r="L194" s="32"/>
      <c r="M194" s="33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8.75" customHeight="1" x14ac:dyDescent="0.25">
      <c r="A195" s="27">
        <v>193</v>
      </c>
      <c r="B195" s="6" t="s">
        <v>197</v>
      </c>
      <c r="C195" s="8" t="s">
        <v>526</v>
      </c>
      <c r="D195" s="8">
        <v>2005</v>
      </c>
      <c r="E195" s="8">
        <v>36</v>
      </c>
      <c r="F195" s="8" t="s">
        <v>485</v>
      </c>
      <c r="G195" s="6">
        <v>114270</v>
      </c>
      <c r="H195" s="8">
        <v>3</v>
      </c>
      <c r="I195" s="54" t="s">
        <v>481</v>
      </c>
      <c r="J195" s="34">
        <v>7400</v>
      </c>
      <c r="K195" s="35">
        <f t="shared" ref="K195:K258" si="3">J195*170</f>
        <v>1258000</v>
      </c>
      <c r="L195" s="32"/>
      <c r="M195" s="33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8.75" customHeight="1" x14ac:dyDescent="0.25">
      <c r="A196" s="27">
        <v>194</v>
      </c>
      <c r="B196" s="6" t="s">
        <v>196</v>
      </c>
      <c r="C196" s="8" t="s">
        <v>510</v>
      </c>
      <c r="D196" s="8">
        <v>2000</v>
      </c>
      <c r="E196" s="8">
        <v>40</v>
      </c>
      <c r="F196" s="8" t="s">
        <v>485</v>
      </c>
      <c r="G196" s="6">
        <v>16600</v>
      </c>
      <c r="H196" s="8">
        <v>3</v>
      </c>
      <c r="I196" s="54" t="s">
        <v>481</v>
      </c>
      <c r="J196" s="34">
        <v>11900</v>
      </c>
      <c r="K196" s="35">
        <f t="shared" si="3"/>
        <v>2023000</v>
      </c>
      <c r="L196" s="32"/>
      <c r="M196" s="33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8.75" customHeight="1" x14ac:dyDescent="0.25">
      <c r="A197" s="27">
        <v>195</v>
      </c>
      <c r="B197" s="6" t="s">
        <v>195</v>
      </c>
      <c r="C197" s="8" t="s">
        <v>510</v>
      </c>
      <c r="D197" s="8">
        <v>1995</v>
      </c>
      <c r="E197" s="8">
        <v>40</v>
      </c>
      <c r="F197" s="8" t="s">
        <v>485</v>
      </c>
      <c r="G197" s="6">
        <v>16600</v>
      </c>
      <c r="H197" s="8">
        <v>3</v>
      </c>
      <c r="I197" s="54" t="s">
        <v>481</v>
      </c>
      <c r="J197" s="34">
        <v>11500</v>
      </c>
      <c r="K197" s="35">
        <f t="shared" si="3"/>
        <v>1955000</v>
      </c>
      <c r="L197" s="32"/>
      <c r="M197" s="33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8.75" customHeight="1" x14ac:dyDescent="0.25">
      <c r="A198" s="27">
        <v>196</v>
      </c>
      <c r="B198" s="6" t="s">
        <v>110</v>
      </c>
      <c r="C198" s="8" t="s">
        <v>523</v>
      </c>
      <c r="D198" s="8">
        <v>2007</v>
      </c>
      <c r="E198" s="8">
        <v>40</v>
      </c>
      <c r="F198" s="8" t="s">
        <v>485</v>
      </c>
      <c r="G198" s="8">
        <v>19000</v>
      </c>
      <c r="H198" s="8">
        <v>3</v>
      </c>
      <c r="I198" s="54" t="s">
        <v>481</v>
      </c>
      <c r="J198" s="34">
        <v>19000</v>
      </c>
      <c r="K198" s="35">
        <f t="shared" si="3"/>
        <v>3230000</v>
      </c>
      <c r="L198" s="32"/>
      <c r="M198" s="33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8.75" customHeight="1" x14ac:dyDescent="0.25">
      <c r="A199" s="27">
        <v>197</v>
      </c>
      <c r="B199" s="6" t="s">
        <v>165</v>
      </c>
      <c r="C199" s="8" t="s">
        <v>523</v>
      </c>
      <c r="D199" s="8">
        <v>2001</v>
      </c>
      <c r="E199" s="8">
        <v>40</v>
      </c>
      <c r="F199" s="8" t="s">
        <v>485</v>
      </c>
      <c r="G199" s="6" t="s">
        <v>536</v>
      </c>
      <c r="H199" s="8">
        <v>3</v>
      </c>
      <c r="I199" s="54" t="s">
        <v>481</v>
      </c>
      <c r="J199" s="34">
        <v>11500</v>
      </c>
      <c r="K199" s="35">
        <f t="shared" si="3"/>
        <v>1955000</v>
      </c>
      <c r="L199" s="32"/>
      <c r="M199" s="33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8.75" customHeight="1" x14ac:dyDescent="0.25">
      <c r="A200" s="27">
        <v>198</v>
      </c>
      <c r="B200" s="6" t="s">
        <v>156</v>
      </c>
      <c r="C200" s="8" t="s">
        <v>523</v>
      </c>
      <c r="D200" s="6">
        <v>2000</v>
      </c>
      <c r="E200" s="8">
        <v>40</v>
      </c>
      <c r="F200" s="8" t="s">
        <v>485</v>
      </c>
      <c r="G200" s="6">
        <v>16610</v>
      </c>
      <c r="H200" s="8">
        <v>3</v>
      </c>
      <c r="I200" s="54" t="s">
        <v>481</v>
      </c>
      <c r="J200" s="34">
        <v>12600</v>
      </c>
      <c r="K200" s="35">
        <f t="shared" si="3"/>
        <v>2142000</v>
      </c>
      <c r="L200" s="32"/>
      <c r="M200" s="33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8.75" customHeight="1" x14ac:dyDescent="0.25">
      <c r="A201" s="27">
        <v>199</v>
      </c>
      <c r="B201" s="6" t="s">
        <v>154</v>
      </c>
      <c r="C201" s="8" t="s">
        <v>523</v>
      </c>
      <c r="D201" s="8" t="s">
        <v>475</v>
      </c>
      <c r="E201" s="8">
        <v>40</v>
      </c>
      <c r="F201" s="8" t="s">
        <v>485</v>
      </c>
      <c r="G201" s="6">
        <v>16610</v>
      </c>
      <c r="H201" s="8">
        <v>3</v>
      </c>
      <c r="I201" s="54" t="s">
        <v>481</v>
      </c>
      <c r="J201" s="34">
        <v>12100</v>
      </c>
      <c r="K201" s="35">
        <f t="shared" si="3"/>
        <v>2057000</v>
      </c>
      <c r="L201" s="32"/>
      <c r="M201" s="33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8.75" customHeight="1" x14ac:dyDescent="0.25">
      <c r="A202" s="27">
        <v>200</v>
      </c>
      <c r="B202" s="6" t="s">
        <v>175</v>
      </c>
      <c r="C202" s="8" t="s">
        <v>524</v>
      </c>
      <c r="D202" s="8">
        <v>1993</v>
      </c>
      <c r="E202" s="8">
        <v>40</v>
      </c>
      <c r="F202" s="8" t="s">
        <v>485</v>
      </c>
      <c r="G202" s="6">
        <v>16570</v>
      </c>
      <c r="H202" s="8">
        <v>3</v>
      </c>
      <c r="I202" s="54" t="s">
        <v>481</v>
      </c>
      <c r="J202" s="34">
        <v>9500</v>
      </c>
      <c r="K202" s="35">
        <f t="shared" si="3"/>
        <v>1615000</v>
      </c>
      <c r="L202" s="32"/>
      <c r="M202" s="33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8.75" customHeight="1" x14ac:dyDescent="0.25">
      <c r="A203" s="27">
        <v>201</v>
      </c>
      <c r="B203" s="6" t="s">
        <v>174</v>
      </c>
      <c r="C203" s="8" t="s">
        <v>524</v>
      </c>
      <c r="D203" s="8">
        <v>2006</v>
      </c>
      <c r="E203" s="8">
        <v>40</v>
      </c>
      <c r="F203" s="8" t="s">
        <v>485</v>
      </c>
      <c r="G203" s="6">
        <v>16570</v>
      </c>
      <c r="H203" s="8">
        <v>3</v>
      </c>
      <c r="I203" s="54" t="s">
        <v>481</v>
      </c>
      <c r="J203" s="34">
        <v>9500</v>
      </c>
      <c r="K203" s="35">
        <f t="shared" si="3"/>
        <v>1615000</v>
      </c>
      <c r="L203" s="32"/>
      <c r="M203" s="33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8.75" customHeight="1" x14ac:dyDescent="0.25">
      <c r="A204" s="27">
        <v>202</v>
      </c>
      <c r="B204" s="6" t="s">
        <v>152</v>
      </c>
      <c r="C204" s="8" t="s">
        <v>523</v>
      </c>
      <c r="D204" s="8">
        <v>1993</v>
      </c>
      <c r="E204" s="8">
        <v>40</v>
      </c>
      <c r="F204" s="8" t="s">
        <v>485</v>
      </c>
      <c r="G204" s="6">
        <v>16610</v>
      </c>
      <c r="H204" s="8">
        <v>3</v>
      </c>
      <c r="I204" s="54" t="s">
        <v>481</v>
      </c>
      <c r="J204" s="34">
        <v>12600</v>
      </c>
      <c r="K204" s="35">
        <f t="shared" si="3"/>
        <v>2142000</v>
      </c>
      <c r="L204" s="32"/>
      <c r="M204" s="33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8.75" customHeight="1" x14ac:dyDescent="0.25">
      <c r="A205" s="27">
        <v>203</v>
      </c>
      <c r="B205" s="11" t="s">
        <v>143</v>
      </c>
      <c r="C205" s="8" t="s">
        <v>508</v>
      </c>
      <c r="D205" s="8">
        <v>1999</v>
      </c>
      <c r="E205" s="8">
        <v>40</v>
      </c>
      <c r="F205" s="8" t="s">
        <v>509</v>
      </c>
      <c r="G205" s="6">
        <v>16622</v>
      </c>
      <c r="H205" s="8">
        <v>3</v>
      </c>
      <c r="I205" s="54" t="s">
        <v>488</v>
      </c>
      <c r="J205" s="34">
        <v>12400</v>
      </c>
      <c r="K205" s="35">
        <f t="shared" si="3"/>
        <v>2108000</v>
      </c>
      <c r="L205" s="32"/>
      <c r="M205" s="33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8.75" customHeight="1" x14ac:dyDescent="0.25">
      <c r="A206" s="27">
        <v>204</v>
      </c>
      <c r="B206" s="6" t="s">
        <v>134</v>
      </c>
      <c r="C206" s="8" t="s">
        <v>505</v>
      </c>
      <c r="D206" s="6">
        <v>2010</v>
      </c>
      <c r="E206" s="8">
        <v>36</v>
      </c>
      <c r="F206" s="8" t="s">
        <v>478</v>
      </c>
      <c r="G206" s="6">
        <v>116234</v>
      </c>
      <c r="H206" s="8">
        <v>3</v>
      </c>
      <c r="I206" s="54" t="s">
        <v>481</v>
      </c>
      <c r="J206" s="34">
        <v>11500</v>
      </c>
      <c r="K206" s="35">
        <f t="shared" si="3"/>
        <v>1955000</v>
      </c>
      <c r="L206" s="32"/>
      <c r="M206" s="33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8.75" customHeight="1" x14ac:dyDescent="0.25">
      <c r="A207" s="27">
        <v>205</v>
      </c>
      <c r="B207" s="6" t="s">
        <v>125</v>
      </c>
      <c r="C207" s="8" t="s">
        <v>508</v>
      </c>
      <c r="D207" s="6">
        <v>2005</v>
      </c>
      <c r="E207" s="8">
        <v>44</v>
      </c>
      <c r="F207" s="8" t="s">
        <v>506</v>
      </c>
      <c r="G207" s="6">
        <v>16628</v>
      </c>
      <c r="H207" s="8">
        <v>3</v>
      </c>
      <c r="I207" s="54" t="s">
        <v>490</v>
      </c>
      <c r="J207" s="34">
        <v>31000</v>
      </c>
      <c r="K207" s="35">
        <f t="shared" si="3"/>
        <v>5270000</v>
      </c>
      <c r="L207" s="32"/>
      <c r="M207" s="33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8.75" customHeight="1" x14ac:dyDescent="0.25">
      <c r="A208" s="27">
        <v>206</v>
      </c>
      <c r="B208" s="6" t="s">
        <v>129</v>
      </c>
      <c r="C208" s="8" t="s">
        <v>516</v>
      </c>
      <c r="D208" s="8">
        <v>1991</v>
      </c>
      <c r="E208" s="8">
        <v>40</v>
      </c>
      <c r="F208" s="8" t="s">
        <v>506</v>
      </c>
      <c r="G208" s="6">
        <v>16528</v>
      </c>
      <c r="H208" s="8">
        <v>3</v>
      </c>
      <c r="I208" s="54" t="s">
        <v>517</v>
      </c>
      <c r="J208" s="34">
        <v>50000</v>
      </c>
      <c r="K208" s="35">
        <f t="shared" si="3"/>
        <v>8500000</v>
      </c>
      <c r="L208" s="32"/>
      <c r="M208" s="33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8.75" customHeight="1" x14ac:dyDescent="0.25">
      <c r="A209" s="27">
        <v>207</v>
      </c>
      <c r="B209" s="6" t="s">
        <v>140</v>
      </c>
      <c r="C209" s="8" t="s">
        <v>523</v>
      </c>
      <c r="D209" s="6">
        <v>2004</v>
      </c>
      <c r="E209" s="8">
        <v>40</v>
      </c>
      <c r="F209" s="8" t="s">
        <v>485</v>
      </c>
      <c r="G209" s="6" t="s">
        <v>536</v>
      </c>
      <c r="H209" s="8">
        <v>3</v>
      </c>
      <c r="I209" s="54" t="s">
        <v>481</v>
      </c>
      <c r="J209" s="34">
        <v>11900</v>
      </c>
      <c r="K209" s="35">
        <f t="shared" si="3"/>
        <v>2023000</v>
      </c>
      <c r="L209" s="32"/>
      <c r="M209" s="33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8.75" customHeight="1" x14ac:dyDescent="0.25">
      <c r="A210" s="27">
        <v>208</v>
      </c>
      <c r="B210" s="6" t="s">
        <v>142</v>
      </c>
      <c r="C210" s="8" t="s">
        <v>523</v>
      </c>
      <c r="D210" s="6">
        <v>2000</v>
      </c>
      <c r="E210" s="8">
        <v>40</v>
      </c>
      <c r="F210" s="8" t="s">
        <v>485</v>
      </c>
      <c r="G210" s="6" t="s">
        <v>536</v>
      </c>
      <c r="H210" s="8">
        <v>3</v>
      </c>
      <c r="I210" s="54" t="s">
        <v>481</v>
      </c>
      <c r="J210" s="34">
        <v>11600</v>
      </c>
      <c r="K210" s="35">
        <f t="shared" si="3"/>
        <v>1972000</v>
      </c>
      <c r="L210" s="32"/>
      <c r="M210" s="33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8.75" customHeight="1" x14ac:dyDescent="0.25">
      <c r="A211" s="27">
        <v>209</v>
      </c>
      <c r="B211" s="6" t="s">
        <v>139</v>
      </c>
      <c r="C211" s="8" t="s">
        <v>523</v>
      </c>
      <c r="D211" s="6">
        <v>2005</v>
      </c>
      <c r="E211" s="8">
        <v>40</v>
      </c>
      <c r="F211" s="8" t="s">
        <v>485</v>
      </c>
      <c r="G211" s="6" t="s">
        <v>536</v>
      </c>
      <c r="H211" s="8">
        <v>3</v>
      </c>
      <c r="I211" s="54" t="s">
        <v>481</v>
      </c>
      <c r="J211" s="34">
        <v>11600</v>
      </c>
      <c r="K211" s="35">
        <f t="shared" si="3"/>
        <v>1972000</v>
      </c>
      <c r="L211" s="32"/>
      <c r="M211" s="33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8.75" customHeight="1" x14ac:dyDescent="0.25">
      <c r="A212" s="27">
        <v>210</v>
      </c>
      <c r="B212" s="6" t="s">
        <v>130</v>
      </c>
      <c r="C212" s="8" t="s">
        <v>508</v>
      </c>
      <c r="D212" s="8">
        <v>2002</v>
      </c>
      <c r="E212" s="8">
        <v>40</v>
      </c>
      <c r="F212" s="8" t="s">
        <v>509</v>
      </c>
      <c r="G212" s="11">
        <v>16622</v>
      </c>
      <c r="H212" s="8">
        <v>3</v>
      </c>
      <c r="I212" s="54" t="s">
        <v>488</v>
      </c>
      <c r="J212" s="34">
        <v>12400</v>
      </c>
      <c r="K212" s="35">
        <f t="shared" si="3"/>
        <v>2108000</v>
      </c>
      <c r="L212" s="32"/>
      <c r="M212" s="33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8.75" customHeight="1" x14ac:dyDescent="0.25">
      <c r="A213" s="27">
        <v>211</v>
      </c>
      <c r="B213" s="11" t="s">
        <v>127</v>
      </c>
      <c r="C213" s="8" t="s">
        <v>525</v>
      </c>
      <c r="D213" s="6">
        <v>2010</v>
      </c>
      <c r="E213" s="8">
        <v>44</v>
      </c>
      <c r="F213" s="8" t="s">
        <v>485</v>
      </c>
      <c r="G213" s="11">
        <v>116660</v>
      </c>
      <c r="H213" s="8">
        <v>3</v>
      </c>
      <c r="I213" s="54" t="s">
        <v>481</v>
      </c>
      <c r="J213" s="34">
        <v>14500</v>
      </c>
      <c r="K213" s="35">
        <f t="shared" si="3"/>
        <v>2465000</v>
      </c>
      <c r="L213" s="32"/>
      <c r="M213" s="33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8.75" customHeight="1" x14ac:dyDescent="0.25">
      <c r="A214" s="27">
        <v>212</v>
      </c>
      <c r="B214" s="6" t="s">
        <v>82</v>
      </c>
      <c r="C214" s="8" t="s">
        <v>523</v>
      </c>
      <c r="D214" s="8" t="s">
        <v>475</v>
      </c>
      <c r="E214" s="8">
        <v>40</v>
      </c>
      <c r="F214" s="8" t="s">
        <v>485</v>
      </c>
      <c r="G214" s="11">
        <v>116610</v>
      </c>
      <c r="H214" s="8">
        <v>3</v>
      </c>
      <c r="I214" s="54" t="s">
        <v>481</v>
      </c>
      <c r="J214" s="34">
        <v>13500</v>
      </c>
      <c r="K214" s="35">
        <f t="shared" si="3"/>
        <v>2295000</v>
      </c>
      <c r="L214" s="32"/>
      <c r="M214" s="33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8.75" customHeight="1" x14ac:dyDescent="0.25">
      <c r="A215" s="27">
        <v>213</v>
      </c>
      <c r="B215" s="6" t="s">
        <v>178</v>
      </c>
      <c r="C215" s="8" t="s">
        <v>510</v>
      </c>
      <c r="D215" s="8">
        <v>2006</v>
      </c>
      <c r="E215" s="8">
        <v>40</v>
      </c>
      <c r="F215" s="8" t="s">
        <v>485</v>
      </c>
      <c r="G215" s="6" t="s">
        <v>694</v>
      </c>
      <c r="H215" s="8">
        <v>3</v>
      </c>
      <c r="I215" s="54" t="s">
        <v>481</v>
      </c>
      <c r="J215" s="34">
        <v>12000</v>
      </c>
      <c r="K215" s="35">
        <f t="shared" si="3"/>
        <v>2040000</v>
      </c>
      <c r="L215" s="32"/>
      <c r="M215" s="33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8.75" customHeight="1" x14ac:dyDescent="0.25">
      <c r="A216" s="27">
        <v>214</v>
      </c>
      <c r="B216" s="11" t="s">
        <v>177</v>
      </c>
      <c r="C216" s="8" t="s">
        <v>516</v>
      </c>
      <c r="D216" s="8">
        <v>2006</v>
      </c>
      <c r="E216" s="8">
        <v>40</v>
      </c>
      <c r="F216" s="8" t="s">
        <v>495</v>
      </c>
      <c r="G216" s="6">
        <v>116509</v>
      </c>
      <c r="H216" s="8">
        <v>3</v>
      </c>
      <c r="I216" s="54" t="s">
        <v>481</v>
      </c>
      <c r="J216" s="34">
        <v>42000</v>
      </c>
      <c r="K216" s="35">
        <f t="shared" si="3"/>
        <v>7140000</v>
      </c>
      <c r="L216" s="32"/>
      <c r="M216" s="33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8.75" customHeight="1" x14ac:dyDescent="0.25">
      <c r="A217" s="27">
        <v>215</v>
      </c>
      <c r="B217" s="6" t="s">
        <v>176</v>
      </c>
      <c r="C217" s="8" t="s">
        <v>524</v>
      </c>
      <c r="D217" s="6">
        <v>2005</v>
      </c>
      <c r="E217" s="8">
        <v>40</v>
      </c>
      <c r="F217" s="8" t="s">
        <v>485</v>
      </c>
      <c r="G217" s="6" t="s">
        <v>698</v>
      </c>
      <c r="H217" s="8">
        <v>3</v>
      </c>
      <c r="I217" s="54" t="s">
        <v>481</v>
      </c>
      <c r="J217" s="34">
        <v>9500</v>
      </c>
      <c r="K217" s="35">
        <f t="shared" si="3"/>
        <v>1615000</v>
      </c>
      <c r="L217" s="32"/>
      <c r="M217" s="33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8.75" customHeight="1" x14ac:dyDescent="0.25">
      <c r="A218" s="27">
        <v>216</v>
      </c>
      <c r="B218" s="6" t="s">
        <v>173</v>
      </c>
      <c r="C218" s="8" t="s">
        <v>508</v>
      </c>
      <c r="D218" s="6">
        <v>2004</v>
      </c>
      <c r="E218" s="8">
        <v>40</v>
      </c>
      <c r="F218" s="8" t="s">
        <v>506</v>
      </c>
      <c r="G218" s="6">
        <v>16628</v>
      </c>
      <c r="H218" s="8">
        <v>3</v>
      </c>
      <c r="I218" s="54" t="s">
        <v>517</v>
      </c>
      <c r="J218" s="34">
        <v>27000</v>
      </c>
      <c r="K218" s="35">
        <f t="shared" si="3"/>
        <v>4590000</v>
      </c>
      <c r="L218" s="32"/>
      <c r="M218" s="33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8.75" customHeight="1" x14ac:dyDescent="0.25">
      <c r="A219" s="27">
        <v>217</v>
      </c>
      <c r="B219" s="6" t="s">
        <v>171</v>
      </c>
      <c r="C219" s="8" t="s">
        <v>505</v>
      </c>
      <c r="D219" s="8" t="s">
        <v>475</v>
      </c>
      <c r="E219" s="8">
        <v>36</v>
      </c>
      <c r="F219" s="8" t="s">
        <v>485</v>
      </c>
      <c r="G219" s="6">
        <v>116200</v>
      </c>
      <c r="H219" s="8">
        <v>3</v>
      </c>
      <c r="I219" s="54" t="s">
        <v>488</v>
      </c>
      <c r="J219" s="34">
        <v>8500</v>
      </c>
      <c r="K219" s="35">
        <f t="shared" si="3"/>
        <v>1445000</v>
      </c>
      <c r="L219" s="32"/>
      <c r="M219" s="33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8.75" customHeight="1" x14ac:dyDescent="0.25">
      <c r="A220" s="27">
        <v>218</v>
      </c>
      <c r="B220" s="6" t="s">
        <v>169</v>
      </c>
      <c r="C220" s="8" t="s">
        <v>510</v>
      </c>
      <c r="D220" s="8">
        <v>2001</v>
      </c>
      <c r="E220" s="8">
        <v>40</v>
      </c>
      <c r="F220" s="8" t="s">
        <v>485</v>
      </c>
      <c r="G220" s="6">
        <v>16600</v>
      </c>
      <c r="H220" s="8">
        <v>3</v>
      </c>
      <c r="I220" s="54" t="s">
        <v>481</v>
      </c>
      <c r="J220" s="34">
        <v>12100</v>
      </c>
      <c r="K220" s="35">
        <f t="shared" si="3"/>
        <v>2057000</v>
      </c>
      <c r="L220" s="32"/>
      <c r="M220" s="33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8.75" customHeight="1" x14ac:dyDescent="0.25">
      <c r="A221" s="27">
        <v>219</v>
      </c>
      <c r="B221" s="6" t="s">
        <v>145</v>
      </c>
      <c r="C221" s="8" t="s">
        <v>523</v>
      </c>
      <c r="D221" s="6">
        <v>2006</v>
      </c>
      <c r="E221" s="8">
        <v>40</v>
      </c>
      <c r="F221" s="8" t="s">
        <v>485</v>
      </c>
      <c r="G221" s="6">
        <v>16610</v>
      </c>
      <c r="H221" s="8">
        <v>3</v>
      </c>
      <c r="I221" s="54" t="s">
        <v>481</v>
      </c>
      <c r="J221" s="34">
        <v>12600</v>
      </c>
      <c r="K221" s="35">
        <f t="shared" si="3"/>
        <v>2142000</v>
      </c>
      <c r="L221" s="32"/>
      <c r="M221" s="33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8.75" customHeight="1" x14ac:dyDescent="0.25">
      <c r="A222" s="27">
        <v>220</v>
      </c>
      <c r="B222" s="6" t="s">
        <v>170</v>
      </c>
      <c r="C222" s="8" t="s">
        <v>526</v>
      </c>
      <c r="D222" s="6">
        <v>2004</v>
      </c>
      <c r="E222" s="8">
        <v>36</v>
      </c>
      <c r="F222" s="8" t="s">
        <v>485</v>
      </c>
      <c r="G222" s="6">
        <v>114270</v>
      </c>
      <c r="H222" s="8">
        <v>3</v>
      </c>
      <c r="I222" s="54" t="s">
        <v>481</v>
      </c>
      <c r="J222" s="34">
        <v>7100</v>
      </c>
      <c r="K222" s="35">
        <f t="shared" si="3"/>
        <v>1207000</v>
      </c>
      <c r="L222" s="32"/>
      <c r="M222" s="33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8.75" customHeight="1" x14ac:dyDescent="0.25">
      <c r="A223" s="27">
        <v>221</v>
      </c>
      <c r="B223" s="6" t="s">
        <v>157</v>
      </c>
      <c r="C223" s="8" t="s">
        <v>523</v>
      </c>
      <c r="D223" s="6">
        <v>2000</v>
      </c>
      <c r="E223" s="8">
        <v>40</v>
      </c>
      <c r="F223" s="8" t="s">
        <v>485</v>
      </c>
      <c r="G223" s="6">
        <v>16610</v>
      </c>
      <c r="H223" s="8">
        <v>3</v>
      </c>
      <c r="I223" s="54" t="s">
        <v>481</v>
      </c>
      <c r="J223" s="34">
        <v>12600</v>
      </c>
      <c r="K223" s="35">
        <f t="shared" si="3"/>
        <v>2142000</v>
      </c>
      <c r="L223" s="32"/>
      <c r="M223" s="33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8.75" customHeight="1" x14ac:dyDescent="0.25">
      <c r="A224" s="27">
        <v>222</v>
      </c>
      <c r="B224" s="6" t="s">
        <v>158</v>
      </c>
      <c r="C224" s="8" t="s">
        <v>523</v>
      </c>
      <c r="D224" s="6">
        <v>2002</v>
      </c>
      <c r="E224" s="8">
        <v>40</v>
      </c>
      <c r="F224" s="8" t="s">
        <v>485</v>
      </c>
      <c r="G224" s="11">
        <v>16610</v>
      </c>
      <c r="H224" s="8">
        <v>3</v>
      </c>
      <c r="I224" s="54" t="s">
        <v>481</v>
      </c>
      <c r="J224" s="34">
        <v>12600</v>
      </c>
      <c r="K224" s="35">
        <f t="shared" si="3"/>
        <v>2142000</v>
      </c>
      <c r="L224" s="32"/>
      <c r="M224" s="33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8.75" customHeight="1" x14ac:dyDescent="0.25">
      <c r="A225" s="27">
        <v>223</v>
      </c>
      <c r="B225" s="6" t="s">
        <v>160</v>
      </c>
      <c r="C225" s="8" t="s">
        <v>523</v>
      </c>
      <c r="D225" s="8">
        <v>2000</v>
      </c>
      <c r="E225" s="8">
        <v>40</v>
      </c>
      <c r="F225" s="8" t="s">
        <v>485</v>
      </c>
      <c r="G225" s="11">
        <v>16610</v>
      </c>
      <c r="H225" s="8">
        <v>3</v>
      </c>
      <c r="I225" s="54" t="s">
        <v>481</v>
      </c>
      <c r="J225" s="34">
        <v>12100</v>
      </c>
      <c r="K225" s="35">
        <f t="shared" si="3"/>
        <v>2057000</v>
      </c>
      <c r="L225" s="32"/>
      <c r="M225" s="33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8.75" customHeight="1" x14ac:dyDescent="0.25">
      <c r="A226" s="27">
        <v>224</v>
      </c>
      <c r="B226" s="6" t="s">
        <v>168</v>
      </c>
      <c r="C226" s="8" t="s">
        <v>510</v>
      </c>
      <c r="D226" s="8">
        <v>2000</v>
      </c>
      <c r="E226" s="8">
        <v>40</v>
      </c>
      <c r="F226" s="8" t="s">
        <v>485</v>
      </c>
      <c r="G226" s="6">
        <v>16600</v>
      </c>
      <c r="H226" s="8">
        <v>3</v>
      </c>
      <c r="I226" s="54" t="s">
        <v>481</v>
      </c>
      <c r="J226" s="34">
        <v>12100</v>
      </c>
      <c r="K226" s="35">
        <f t="shared" si="3"/>
        <v>2057000</v>
      </c>
      <c r="L226" s="32"/>
      <c r="M226" s="33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8.75" customHeight="1" x14ac:dyDescent="0.25">
      <c r="A227" s="27">
        <v>225</v>
      </c>
      <c r="B227" s="6" t="s">
        <v>166</v>
      </c>
      <c r="C227" s="8" t="s">
        <v>523</v>
      </c>
      <c r="D227" s="8">
        <v>2001</v>
      </c>
      <c r="E227" s="8">
        <v>40</v>
      </c>
      <c r="F227" s="8" t="s">
        <v>485</v>
      </c>
      <c r="G227" s="11" t="s">
        <v>536</v>
      </c>
      <c r="H227" s="8">
        <v>3</v>
      </c>
      <c r="I227" s="54" t="s">
        <v>481</v>
      </c>
      <c r="J227" s="34">
        <v>11500</v>
      </c>
      <c r="K227" s="35">
        <f t="shared" si="3"/>
        <v>1955000</v>
      </c>
      <c r="L227" s="32"/>
      <c r="M227" s="33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8.75" customHeight="1" x14ac:dyDescent="0.25">
      <c r="A228" s="27">
        <v>226</v>
      </c>
      <c r="B228" s="6" t="s">
        <v>151</v>
      </c>
      <c r="C228" s="8" t="s">
        <v>523</v>
      </c>
      <c r="D228" s="6">
        <v>1996</v>
      </c>
      <c r="E228" s="8">
        <v>40</v>
      </c>
      <c r="F228" s="8" t="s">
        <v>485</v>
      </c>
      <c r="G228" s="6">
        <v>16610</v>
      </c>
      <c r="H228" s="8">
        <v>3</v>
      </c>
      <c r="I228" s="54" t="s">
        <v>481</v>
      </c>
      <c r="J228" s="34">
        <v>12100</v>
      </c>
      <c r="K228" s="35">
        <f t="shared" si="3"/>
        <v>2057000</v>
      </c>
      <c r="L228" s="32"/>
      <c r="M228" s="33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8.75" customHeight="1" x14ac:dyDescent="0.25">
      <c r="A229" s="27">
        <v>227</v>
      </c>
      <c r="B229" s="6" t="s">
        <v>172</v>
      </c>
      <c r="C229" s="8" t="s">
        <v>525</v>
      </c>
      <c r="D229" s="8" t="s">
        <v>475</v>
      </c>
      <c r="E229" s="8">
        <v>44</v>
      </c>
      <c r="F229" s="8" t="s">
        <v>485</v>
      </c>
      <c r="G229" s="6">
        <v>116660</v>
      </c>
      <c r="H229" s="8">
        <v>3</v>
      </c>
      <c r="I229" s="54" t="s">
        <v>481</v>
      </c>
      <c r="J229" s="34">
        <v>14500</v>
      </c>
      <c r="K229" s="35">
        <f t="shared" si="3"/>
        <v>2465000</v>
      </c>
      <c r="L229" s="32"/>
      <c r="M229" s="33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8.75" customHeight="1" x14ac:dyDescent="0.25">
      <c r="A230" s="27">
        <v>228</v>
      </c>
      <c r="B230" s="6" t="s">
        <v>167</v>
      </c>
      <c r="C230" s="8" t="s">
        <v>510</v>
      </c>
      <c r="D230" s="8" t="s">
        <v>475</v>
      </c>
      <c r="E230" s="8">
        <v>40</v>
      </c>
      <c r="F230" s="8" t="s">
        <v>485</v>
      </c>
      <c r="G230" s="6">
        <v>16600</v>
      </c>
      <c r="H230" s="8">
        <v>3</v>
      </c>
      <c r="I230" s="54" t="s">
        <v>481</v>
      </c>
      <c r="J230" s="34">
        <v>12500</v>
      </c>
      <c r="K230" s="35">
        <f t="shared" si="3"/>
        <v>2125000</v>
      </c>
      <c r="L230" s="32"/>
      <c r="M230" s="33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8.75" customHeight="1" x14ac:dyDescent="0.25">
      <c r="A231" s="27">
        <v>229</v>
      </c>
      <c r="B231" s="6" t="s">
        <v>159</v>
      </c>
      <c r="C231" s="8" t="s">
        <v>523</v>
      </c>
      <c r="D231" s="8">
        <v>1995</v>
      </c>
      <c r="E231" s="8">
        <v>40</v>
      </c>
      <c r="F231" s="8" t="s">
        <v>485</v>
      </c>
      <c r="G231" s="6">
        <v>16610</v>
      </c>
      <c r="H231" s="8">
        <v>3</v>
      </c>
      <c r="I231" s="54" t="s">
        <v>481</v>
      </c>
      <c r="J231" s="34">
        <v>12100</v>
      </c>
      <c r="K231" s="35">
        <f t="shared" si="3"/>
        <v>2057000</v>
      </c>
      <c r="L231" s="32"/>
      <c r="M231" s="33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8.75" customHeight="1" x14ac:dyDescent="0.25">
      <c r="A232" s="27">
        <v>230</v>
      </c>
      <c r="B232" s="6" t="s">
        <v>161</v>
      </c>
      <c r="C232" s="8" t="s">
        <v>523</v>
      </c>
      <c r="D232" s="8">
        <v>1991</v>
      </c>
      <c r="E232" s="8">
        <v>40</v>
      </c>
      <c r="F232" s="8" t="s">
        <v>485</v>
      </c>
      <c r="G232" s="6">
        <v>16610</v>
      </c>
      <c r="H232" s="8">
        <v>3</v>
      </c>
      <c r="I232" s="54" t="s">
        <v>481</v>
      </c>
      <c r="J232" s="34">
        <v>12100</v>
      </c>
      <c r="K232" s="35">
        <f t="shared" si="3"/>
        <v>2057000</v>
      </c>
      <c r="L232" s="32"/>
      <c r="M232" s="33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8.75" customHeight="1" x14ac:dyDescent="0.25">
      <c r="A233" s="27">
        <v>231</v>
      </c>
      <c r="B233" s="6" t="s">
        <v>149</v>
      </c>
      <c r="C233" s="8" t="s">
        <v>523</v>
      </c>
      <c r="D233" s="6">
        <v>1991</v>
      </c>
      <c r="E233" s="8">
        <v>40</v>
      </c>
      <c r="F233" s="8" t="s">
        <v>485</v>
      </c>
      <c r="G233" s="6">
        <v>16610</v>
      </c>
      <c r="H233" s="8">
        <v>3</v>
      </c>
      <c r="I233" s="54" t="s">
        <v>481</v>
      </c>
      <c r="J233" s="34">
        <v>12500</v>
      </c>
      <c r="K233" s="35">
        <f t="shared" si="3"/>
        <v>2125000</v>
      </c>
      <c r="L233" s="32"/>
      <c r="M233" s="33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8.75" customHeight="1" x14ac:dyDescent="0.25">
      <c r="A234" s="27">
        <v>232</v>
      </c>
      <c r="B234" s="6" t="s">
        <v>148</v>
      </c>
      <c r="C234" s="8" t="s">
        <v>523</v>
      </c>
      <c r="D234" s="6">
        <v>2004</v>
      </c>
      <c r="E234" s="8">
        <v>40</v>
      </c>
      <c r="F234" s="8" t="s">
        <v>485</v>
      </c>
      <c r="G234" s="6">
        <v>16610</v>
      </c>
      <c r="H234" s="8">
        <v>3</v>
      </c>
      <c r="I234" s="54" t="s">
        <v>481</v>
      </c>
      <c r="J234" s="34">
        <v>12100</v>
      </c>
      <c r="K234" s="35">
        <f t="shared" si="3"/>
        <v>2057000</v>
      </c>
      <c r="L234" s="32"/>
      <c r="M234" s="33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8.75" customHeight="1" x14ac:dyDescent="0.25">
      <c r="A235" s="27">
        <v>233</v>
      </c>
      <c r="B235" s="6" t="s">
        <v>147</v>
      </c>
      <c r="C235" s="8" t="s">
        <v>523</v>
      </c>
      <c r="D235" s="6">
        <v>2001</v>
      </c>
      <c r="E235" s="8">
        <v>40</v>
      </c>
      <c r="F235" s="8" t="s">
        <v>485</v>
      </c>
      <c r="G235" s="6">
        <v>16610</v>
      </c>
      <c r="H235" s="8">
        <v>3</v>
      </c>
      <c r="I235" s="54" t="s">
        <v>481</v>
      </c>
      <c r="J235" s="34">
        <v>12100</v>
      </c>
      <c r="K235" s="35">
        <f t="shared" si="3"/>
        <v>2057000</v>
      </c>
      <c r="L235" s="32"/>
      <c r="M235" s="33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8.75" customHeight="1" x14ac:dyDescent="0.25">
      <c r="A236" s="27">
        <v>234</v>
      </c>
      <c r="B236" s="6" t="s">
        <v>137</v>
      </c>
      <c r="C236" s="8" t="s">
        <v>511</v>
      </c>
      <c r="D236" s="8" t="s">
        <v>475</v>
      </c>
      <c r="E236" s="8">
        <v>36</v>
      </c>
      <c r="F236" s="8" t="s">
        <v>520</v>
      </c>
      <c r="G236" s="6" t="s">
        <v>699</v>
      </c>
      <c r="H236" s="8">
        <v>3</v>
      </c>
      <c r="I236" s="54" t="s">
        <v>539</v>
      </c>
      <c r="J236" s="34">
        <v>32000</v>
      </c>
      <c r="K236" s="35">
        <f t="shared" si="3"/>
        <v>5440000</v>
      </c>
      <c r="L236" s="32"/>
      <c r="M236" s="33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8.75" customHeight="1" x14ac:dyDescent="0.25">
      <c r="A237" s="27">
        <v>235</v>
      </c>
      <c r="B237" s="6" t="s">
        <v>135</v>
      </c>
      <c r="C237" s="8" t="s">
        <v>524</v>
      </c>
      <c r="D237" s="8">
        <v>2002</v>
      </c>
      <c r="E237" s="8">
        <v>40</v>
      </c>
      <c r="F237" s="8" t="s">
        <v>485</v>
      </c>
      <c r="G237" s="11" t="s">
        <v>698</v>
      </c>
      <c r="H237" s="8">
        <v>3</v>
      </c>
      <c r="I237" s="54" t="s">
        <v>481</v>
      </c>
      <c r="J237" s="34">
        <v>9800</v>
      </c>
      <c r="K237" s="35">
        <f t="shared" si="3"/>
        <v>1666000</v>
      </c>
      <c r="L237" s="32"/>
      <c r="M237" s="33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8.75" customHeight="1" x14ac:dyDescent="0.25">
      <c r="A238" s="27">
        <v>236</v>
      </c>
      <c r="B238" s="6" t="s">
        <v>131</v>
      </c>
      <c r="C238" s="8" t="s">
        <v>508</v>
      </c>
      <c r="D238" s="8" t="s">
        <v>475</v>
      </c>
      <c r="E238" s="8">
        <v>35</v>
      </c>
      <c r="F238" s="8" t="s">
        <v>509</v>
      </c>
      <c r="G238" s="6">
        <v>168622</v>
      </c>
      <c r="H238" s="8">
        <v>3</v>
      </c>
      <c r="I238" s="54" t="s">
        <v>488</v>
      </c>
      <c r="J238" s="34">
        <v>8900</v>
      </c>
      <c r="K238" s="35">
        <f t="shared" si="3"/>
        <v>1513000</v>
      </c>
      <c r="L238" s="32"/>
      <c r="M238" s="33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8.75" customHeight="1" x14ac:dyDescent="0.25">
      <c r="A239" s="27">
        <v>237</v>
      </c>
      <c r="B239" s="6" t="s">
        <v>132</v>
      </c>
      <c r="C239" s="8" t="s">
        <v>508</v>
      </c>
      <c r="D239" s="8" t="s">
        <v>475</v>
      </c>
      <c r="E239" s="8">
        <v>29</v>
      </c>
      <c r="F239" s="8" t="s">
        <v>509</v>
      </c>
      <c r="G239" s="6">
        <v>169622</v>
      </c>
      <c r="H239" s="8">
        <v>3</v>
      </c>
      <c r="I239" s="54" t="s">
        <v>488</v>
      </c>
      <c r="J239" s="34">
        <v>8900</v>
      </c>
      <c r="K239" s="35">
        <f t="shared" si="3"/>
        <v>1513000</v>
      </c>
      <c r="L239" s="32"/>
      <c r="M239" s="33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8.75" customHeight="1" x14ac:dyDescent="0.25">
      <c r="A240" s="27">
        <v>238</v>
      </c>
      <c r="B240" s="11" t="s">
        <v>42</v>
      </c>
      <c r="C240" s="8" t="s">
        <v>523</v>
      </c>
      <c r="D240" s="6">
        <v>1995</v>
      </c>
      <c r="E240" s="8">
        <v>40</v>
      </c>
      <c r="F240" s="8" t="s">
        <v>485</v>
      </c>
      <c r="G240" s="6">
        <v>14060</v>
      </c>
      <c r="H240" s="8">
        <v>3</v>
      </c>
      <c r="I240" s="54" t="s">
        <v>481</v>
      </c>
      <c r="J240" s="34">
        <v>11900</v>
      </c>
      <c r="K240" s="35">
        <f t="shared" si="3"/>
        <v>2023000</v>
      </c>
      <c r="L240" s="32"/>
      <c r="M240" s="33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8.75" customHeight="1" x14ac:dyDescent="0.25">
      <c r="A241" s="27">
        <v>239</v>
      </c>
      <c r="B241" s="6" t="s">
        <v>44</v>
      </c>
      <c r="C241" s="8" t="s">
        <v>507</v>
      </c>
      <c r="D241" s="8">
        <v>1998</v>
      </c>
      <c r="E241" s="8">
        <v>40</v>
      </c>
      <c r="F241" s="8" t="s">
        <v>485</v>
      </c>
      <c r="G241" s="6">
        <v>16700</v>
      </c>
      <c r="H241" s="8">
        <v>3</v>
      </c>
      <c r="I241" s="54" t="s">
        <v>481</v>
      </c>
      <c r="J241" s="34">
        <v>13500</v>
      </c>
      <c r="K241" s="35">
        <f t="shared" si="3"/>
        <v>2295000</v>
      </c>
      <c r="L241" s="32"/>
      <c r="M241" s="33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8.75" customHeight="1" x14ac:dyDescent="0.25">
      <c r="A242" s="27">
        <v>240</v>
      </c>
      <c r="B242" s="6" t="s">
        <v>45</v>
      </c>
      <c r="C242" s="8" t="s">
        <v>516</v>
      </c>
      <c r="D242" s="6">
        <v>2002</v>
      </c>
      <c r="E242" s="8">
        <v>40</v>
      </c>
      <c r="F242" s="8" t="s">
        <v>483</v>
      </c>
      <c r="G242" s="6">
        <v>116523</v>
      </c>
      <c r="H242" s="8">
        <v>3</v>
      </c>
      <c r="I242" s="54" t="s">
        <v>517</v>
      </c>
      <c r="J242" s="34">
        <v>24000</v>
      </c>
      <c r="K242" s="35">
        <f t="shared" si="3"/>
        <v>4080000</v>
      </c>
      <c r="L242" s="32"/>
      <c r="M242" s="33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8.75" customHeight="1" x14ac:dyDescent="0.25">
      <c r="A243" s="27">
        <v>241</v>
      </c>
      <c r="B243" s="6" t="s">
        <v>43</v>
      </c>
      <c r="C243" s="8" t="s">
        <v>516</v>
      </c>
      <c r="D243" s="6">
        <v>2008</v>
      </c>
      <c r="E243" s="8">
        <v>40</v>
      </c>
      <c r="F243" s="8" t="s">
        <v>485</v>
      </c>
      <c r="G243" s="6">
        <v>116520</v>
      </c>
      <c r="H243" s="8">
        <v>3</v>
      </c>
      <c r="I243" s="54" t="s">
        <v>481</v>
      </c>
      <c r="J243" s="34">
        <v>27800</v>
      </c>
      <c r="K243" s="35">
        <f t="shared" si="3"/>
        <v>4726000</v>
      </c>
      <c r="L243" s="32"/>
      <c r="M243" s="33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8.75" customHeight="1" x14ac:dyDescent="0.25">
      <c r="A244" s="27">
        <v>242</v>
      </c>
      <c r="B244" s="6" t="s">
        <v>41</v>
      </c>
      <c r="C244" s="8" t="s">
        <v>516</v>
      </c>
      <c r="D244" s="6">
        <v>2004</v>
      </c>
      <c r="E244" s="8">
        <v>40</v>
      </c>
      <c r="F244" s="8" t="s">
        <v>495</v>
      </c>
      <c r="G244" s="6">
        <v>116509</v>
      </c>
      <c r="H244" s="8">
        <v>3</v>
      </c>
      <c r="I244" s="54" t="s">
        <v>488</v>
      </c>
      <c r="J244" s="34">
        <v>45000</v>
      </c>
      <c r="K244" s="35">
        <f t="shared" si="3"/>
        <v>7650000</v>
      </c>
      <c r="L244" s="32"/>
      <c r="M244" s="33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8.75" customHeight="1" x14ac:dyDescent="0.25">
      <c r="A245" s="27">
        <v>243</v>
      </c>
      <c r="B245" s="6" t="s">
        <v>116</v>
      </c>
      <c r="C245" s="8" t="s">
        <v>523</v>
      </c>
      <c r="D245" s="11">
        <v>2000</v>
      </c>
      <c r="E245" s="8">
        <v>40</v>
      </c>
      <c r="F245" s="8" t="s">
        <v>485</v>
      </c>
      <c r="G245" s="6">
        <v>16610</v>
      </c>
      <c r="H245" s="8">
        <v>3</v>
      </c>
      <c r="I245" s="54" t="s">
        <v>481</v>
      </c>
      <c r="J245" s="34">
        <v>12600</v>
      </c>
      <c r="K245" s="35">
        <f t="shared" si="3"/>
        <v>2142000</v>
      </c>
      <c r="L245" s="32"/>
      <c r="M245" s="33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8.75" customHeight="1" x14ac:dyDescent="0.25">
      <c r="A246" s="27">
        <v>244</v>
      </c>
      <c r="B246" s="6" t="s">
        <v>124</v>
      </c>
      <c r="C246" s="8" t="s">
        <v>511</v>
      </c>
      <c r="D246" s="8">
        <v>1991</v>
      </c>
      <c r="E246" s="8">
        <v>36</v>
      </c>
      <c r="F246" s="8" t="s">
        <v>495</v>
      </c>
      <c r="G246" s="6">
        <v>18239</v>
      </c>
      <c r="H246" s="8" t="s">
        <v>522</v>
      </c>
      <c r="I246" s="54" t="s">
        <v>517</v>
      </c>
      <c r="J246" s="34">
        <v>24200</v>
      </c>
      <c r="K246" s="35">
        <f t="shared" si="3"/>
        <v>4114000</v>
      </c>
      <c r="L246" s="32"/>
      <c r="M246" s="33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8.75" customHeight="1" x14ac:dyDescent="0.25">
      <c r="A247" s="27">
        <v>245</v>
      </c>
      <c r="B247" s="6" t="s">
        <v>120</v>
      </c>
      <c r="C247" s="8" t="s">
        <v>523</v>
      </c>
      <c r="D247" s="8">
        <v>2004</v>
      </c>
      <c r="E247" s="8">
        <v>40</v>
      </c>
      <c r="F247" s="8" t="s">
        <v>485</v>
      </c>
      <c r="G247" s="11" t="s">
        <v>536</v>
      </c>
      <c r="H247" s="8">
        <v>3</v>
      </c>
      <c r="I247" s="54" t="s">
        <v>481</v>
      </c>
      <c r="J247" s="34">
        <v>11900</v>
      </c>
      <c r="K247" s="35">
        <f t="shared" si="3"/>
        <v>2023000</v>
      </c>
      <c r="L247" s="32"/>
      <c r="M247" s="33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8.75" customHeight="1" x14ac:dyDescent="0.25">
      <c r="A248" s="27">
        <v>246</v>
      </c>
      <c r="B248" s="6" t="s">
        <v>114</v>
      </c>
      <c r="C248" s="8" t="s">
        <v>523</v>
      </c>
      <c r="D248" s="8">
        <v>2002</v>
      </c>
      <c r="E248" s="8">
        <v>40</v>
      </c>
      <c r="F248" s="8" t="s">
        <v>485</v>
      </c>
      <c r="G248" s="6">
        <v>16610</v>
      </c>
      <c r="H248" s="8">
        <v>3</v>
      </c>
      <c r="I248" s="54" t="s">
        <v>481</v>
      </c>
      <c r="J248" s="34">
        <v>12600</v>
      </c>
      <c r="K248" s="35">
        <f t="shared" si="3"/>
        <v>2142000</v>
      </c>
      <c r="L248" s="32"/>
      <c r="M248" s="33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8.75" customHeight="1" x14ac:dyDescent="0.25">
      <c r="A249" s="27">
        <v>247</v>
      </c>
      <c r="B249" s="6" t="s">
        <v>122</v>
      </c>
      <c r="C249" s="8" t="s">
        <v>508</v>
      </c>
      <c r="D249" s="8">
        <v>2004</v>
      </c>
      <c r="E249" s="8">
        <v>40</v>
      </c>
      <c r="F249" s="8" t="s">
        <v>509</v>
      </c>
      <c r="G249" s="6">
        <v>16622</v>
      </c>
      <c r="H249" s="8">
        <v>3</v>
      </c>
      <c r="I249" s="54" t="s">
        <v>488</v>
      </c>
      <c r="J249" s="34">
        <v>12000</v>
      </c>
      <c r="K249" s="35">
        <f t="shared" si="3"/>
        <v>2040000</v>
      </c>
      <c r="L249" s="32"/>
      <c r="M249" s="33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8.75" customHeight="1" x14ac:dyDescent="0.25">
      <c r="A250" s="27">
        <v>248</v>
      </c>
      <c r="B250" s="6" t="s">
        <v>112</v>
      </c>
      <c r="C250" s="8" t="s">
        <v>513</v>
      </c>
      <c r="D250" s="8">
        <v>2008</v>
      </c>
      <c r="E250" s="8">
        <v>34</v>
      </c>
      <c r="F250" s="8" t="s">
        <v>485</v>
      </c>
      <c r="G250" s="6">
        <v>114200</v>
      </c>
      <c r="H250" s="8">
        <v>3</v>
      </c>
      <c r="I250" s="54" t="s">
        <v>490</v>
      </c>
      <c r="J250" s="34">
        <v>7200</v>
      </c>
      <c r="K250" s="35">
        <f t="shared" si="3"/>
        <v>1224000</v>
      </c>
      <c r="L250" s="32"/>
      <c r="M250" s="33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8.75" customHeight="1" x14ac:dyDescent="0.25">
      <c r="A251" s="27">
        <v>249</v>
      </c>
      <c r="B251" s="6" t="s">
        <v>118</v>
      </c>
      <c r="C251" s="8" t="s">
        <v>516</v>
      </c>
      <c r="D251" s="6">
        <v>1999</v>
      </c>
      <c r="E251" s="8">
        <v>40</v>
      </c>
      <c r="F251" s="8" t="s">
        <v>483</v>
      </c>
      <c r="G251" s="11">
        <v>16523</v>
      </c>
      <c r="H251" s="8">
        <v>3</v>
      </c>
      <c r="I251" s="54" t="s">
        <v>490</v>
      </c>
      <c r="J251" s="34">
        <v>25500</v>
      </c>
      <c r="K251" s="35">
        <f t="shared" si="3"/>
        <v>4335000</v>
      </c>
      <c r="L251" s="32"/>
      <c r="M251" s="33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8.75" customHeight="1" x14ac:dyDescent="0.25">
      <c r="A252" s="27">
        <v>250</v>
      </c>
      <c r="B252" s="6" t="s">
        <v>108</v>
      </c>
      <c r="C252" s="8" t="s">
        <v>525</v>
      </c>
      <c r="D252" s="8" t="s">
        <v>475</v>
      </c>
      <c r="E252" s="8">
        <v>44</v>
      </c>
      <c r="F252" s="8" t="s">
        <v>485</v>
      </c>
      <c r="G252" s="11">
        <v>116660</v>
      </c>
      <c r="H252" s="8">
        <v>3</v>
      </c>
      <c r="I252" s="54" t="s">
        <v>481</v>
      </c>
      <c r="J252" s="34">
        <v>14500</v>
      </c>
      <c r="K252" s="35">
        <f t="shared" si="3"/>
        <v>2465000</v>
      </c>
      <c r="L252" s="32"/>
      <c r="M252" s="33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8.75" customHeight="1" x14ac:dyDescent="0.25">
      <c r="A253" s="27">
        <v>251</v>
      </c>
      <c r="B253" s="6" t="s">
        <v>106</v>
      </c>
      <c r="C253" s="8" t="s">
        <v>513</v>
      </c>
      <c r="D253" s="8">
        <v>2006</v>
      </c>
      <c r="E253" s="8">
        <v>34</v>
      </c>
      <c r="F253" s="8" t="s">
        <v>485</v>
      </c>
      <c r="G253" s="11">
        <v>114200</v>
      </c>
      <c r="H253" s="8">
        <v>3</v>
      </c>
      <c r="I253" s="54" t="s">
        <v>490</v>
      </c>
      <c r="J253" s="34">
        <v>7000</v>
      </c>
      <c r="K253" s="35">
        <f t="shared" si="3"/>
        <v>1190000</v>
      </c>
      <c r="L253" s="32"/>
      <c r="M253" s="33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8.75" customHeight="1" x14ac:dyDescent="0.25">
      <c r="A254" s="27">
        <v>252</v>
      </c>
      <c r="B254" s="6" t="s">
        <v>104</v>
      </c>
      <c r="C254" s="8" t="s">
        <v>531</v>
      </c>
      <c r="D254" s="8">
        <v>1979</v>
      </c>
      <c r="E254" s="8">
        <v>36</v>
      </c>
      <c r="F254" s="8" t="s">
        <v>495</v>
      </c>
      <c r="G254" s="11">
        <v>19019</v>
      </c>
      <c r="H254" s="8">
        <v>3</v>
      </c>
      <c r="I254" s="54" t="s">
        <v>492</v>
      </c>
      <c r="J254" s="34">
        <v>28900</v>
      </c>
      <c r="K254" s="35">
        <f t="shared" si="3"/>
        <v>4913000</v>
      </c>
      <c r="L254" s="32"/>
      <c r="M254" s="33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8.75" customHeight="1" x14ac:dyDescent="0.25">
      <c r="A255" s="27">
        <v>253</v>
      </c>
      <c r="B255" s="6" t="s">
        <v>102</v>
      </c>
      <c r="C255" s="8" t="s">
        <v>516</v>
      </c>
      <c r="D255" s="6">
        <v>2007</v>
      </c>
      <c r="E255" s="8">
        <v>40</v>
      </c>
      <c r="F255" s="8" t="s">
        <v>483</v>
      </c>
      <c r="G255" s="6">
        <v>116523</v>
      </c>
      <c r="H255" s="8">
        <v>3</v>
      </c>
      <c r="I255" s="54" t="s">
        <v>488</v>
      </c>
      <c r="J255" s="34">
        <v>23000</v>
      </c>
      <c r="K255" s="35">
        <f t="shared" si="3"/>
        <v>3910000</v>
      </c>
      <c r="L255" s="32"/>
      <c r="M255" s="33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8.75" customHeight="1" x14ac:dyDescent="0.25">
      <c r="A256" s="27">
        <v>254</v>
      </c>
      <c r="B256" s="6" t="s">
        <v>98</v>
      </c>
      <c r="C256" s="8" t="s">
        <v>523</v>
      </c>
      <c r="D256" s="8">
        <v>2005</v>
      </c>
      <c r="E256" s="8">
        <v>40</v>
      </c>
      <c r="F256" s="8" t="s">
        <v>506</v>
      </c>
      <c r="G256" s="6" t="s">
        <v>700</v>
      </c>
      <c r="H256" s="8">
        <v>3</v>
      </c>
      <c r="I256" s="54" t="s">
        <v>488</v>
      </c>
      <c r="J256" s="34">
        <v>44000</v>
      </c>
      <c r="K256" s="35">
        <f t="shared" si="3"/>
        <v>7480000</v>
      </c>
      <c r="L256" s="32"/>
      <c r="M256" s="33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8.75" customHeight="1" x14ac:dyDescent="0.25">
      <c r="A257" s="27">
        <v>255</v>
      </c>
      <c r="B257" s="6" t="s">
        <v>100</v>
      </c>
      <c r="C257" s="8" t="s">
        <v>507</v>
      </c>
      <c r="D257" s="8" t="s">
        <v>475</v>
      </c>
      <c r="E257" s="8">
        <v>40</v>
      </c>
      <c r="F257" s="8" t="s">
        <v>485</v>
      </c>
      <c r="G257" s="6">
        <v>116710</v>
      </c>
      <c r="H257" s="8">
        <v>3</v>
      </c>
      <c r="I257" s="54" t="s">
        <v>481</v>
      </c>
      <c r="J257" s="34">
        <v>18500</v>
      </c>
      <c r="K257" s="35">
        <f t="shared" si="3"/>
        <v>3145000</v>
      </c>
      <c r="L257" s="32"/>
      <c r="M257" s="33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8.75" customHeight="1" x14ac:dyDescent="0.25">
      <c r="A258" s="27">
        <v>256</v>
      </c>
      <c r="B258" s="6" t="s">
        <v>96</v>
      </c>
      <c r="C258" s="8" t="s">
        <v>523</v>
      </c>
      <c r="D258" s="8" t="s">
        <v>475</v>
      </c>
      <c r="E258" s="8">
        <v>40</v>
      </c>
      <c r="F258" s="8" t="s">
        <v>485</v>
      </c>
      <c r="G258" s="6" t="s">
        <v>536</v>
      </c>
      <c r="H258" s="8">
        <v>3</v>
      </c>
      <c r="I258" s="54" t="s">
        <v>481</v>
      </c>
      <c r="J258" s="34">
        <v>11900</v>
      </c>
      <c r="K258" s="35">
        <f t="shared" si="3"/>
        <v>2023000</v>
      </c>
      <c r="L258" s="32"/>
      <c r="M258" s="33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8.75" customHeight="1" x14ac:dyDescent="0.25">
      <c r="A259" s="27">
        <v>257</v>
      </c>
      <c r="B259" s="6" t="s">
        <v>90</v>
      </c>
      <c r="C259" s="8" t="s">
        <v>507</v>
      </c>
      <c r="D259" s="8" t="s">
        <v>475</v>
      </c>
      <c r="E259" s="8">
        <v>40</v>
      </c>
      <c r="F259" s="8" t="s">
        <v>485</v>
      </c>
      <c r="G259" s="6">
        <v>116710</v>
      </c>
      <c r="H259" s="8">
        <v>3</v>
      </c>
      <c r="I259" s="54" t="s">
        <v>481</v>
      </c>
      <c r="J259" s="34">
        <v>14400</v>
      </c>
      <c r="K259" s="35">
        <f t="shared" ref="K259:K320" si="4">J259*170</f>
        <v>2448000</v>
      </c>
      <c r="L259" s="32"/>
      <c r="M259" s="33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8.75" customHeight="1" x14ac:dyDescent="0.25">
      <c r="A260" s="27">
        <v>258</v>
      </c>
      <c r="B260" s="6" t="s">
        <v>84</v>
      </c>
      <c r="C260" s="8" t="s">
        <v>510</v>
      </c>
      <c r="D260" s="8">
        <v>1995</v>
      </c>
      <c r="E260" s="8">
        <v>40</v>
      </c>
      <c r="F260" s="8" t="s">
        <v>485</v>
      </c>
      <c r="G260" s="6">
        <v>16600</v>
      </c>
      <c r="H260" s="8">
        <v>3</v>
      </c>
      <c r="I260" s="54" t="s">
        <v>481</v>
      </c>
      <c r="J260" s="34">
        <v>12000</v>
      </c>
      <c r="K260" s="35">
        <f t="shared" si="4"/>
        <v>2040000</v>
      </c>
      <c r="L260" s="32"/>
      <c r="M260" s="33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8.75" customHeight="1" x14ac:dyDescent="0.25">
      <c r="A261" s="27">
        <v>259</v>
      </c>
      <c r="B261" s="6" t="s">
        <v>94</v>
      </c>
      <c r="C261" s="8" t="s">
        <v>513</v>
      </c>
      <c r="D261" s="8" t="s">
        <v>475</v>
      </c>
      <c r="E261" s="8">
        <v>36</v>
      </c>
      <c r="F261" s="8" t="s">
        <v>478</v>
      </c>
      <c r="G261" s="6">
        <v>116034</v>
      </c>
      <c r="H261" s="8">
        <v>3</v>
      </c>
      <c r="I261" s="54" t="s">
        <v>488</v>
      </c>
      <c r="J261" s="34">
        <v>8400</v>
      </c>
      <c r="K261" s="35">
        <f t="shared" si="4"/>
        <v>1428000</v>
      </c>
      <c r="L261" s="32"/>
      <c r="M261" s="33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8.75" customHeight="1" x14ac:dyDescent="0.25">
      <c r="A262" s="27">
        <v>260</v>
      </c>
      <c r="B262" s="6" t="s">
        <v>92</v>
      </c>
      <c r="C262" s="8" t="s">
        <v>505</v>
      </c>
      <c r="D262" s="6">
        <v>2002</v>
      </c>
      <c r="E262" s="8">
        <v>36</v>
      </c>
      <c r="F262" s="8" t="s">
        <v>485</v>
      </c>
      <c r="G262" s="6">
        <v>16200</v>
      </c>
      <c r="H262" s="8">
        <v>3</v>
      </c>
      <c r="I262" s="54" t="s">
        <v>481</v>
      </c>
      <c r="J262" s="34">
        <v>7000</v>
      </c>
      <c r="K262" s="35">
        <f t="shared" si="4"/>
        <v>1190000</v>
      </c>
      <c r="L262" s="32"/>
      <c r="M262" s="33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8.75" customHeight="1" x14ac:dyDescent="0.25">
      <c r="A263" s="27">
        <v>261</v>
      </c>
      <c r="B263" s="6" t="s">
        <v>88</v>
      </c>
      <c r="C263" s="8" t="s">
        <v>516</v>
      </c>
      <c r="D263" s="6">
        <v>2004</v>
      </c>
      <c r="E263" s="8">
        <v>40</v>
      </c>
      <c r="F263" s="8" t="s">
        <v>495</v>
      </c>
      <c r="G263" s="6">
        <v>116509</v>
      </c>
      <c r="H263" s="8">
        <v>3</v>
      </c>
      <c r="I263" s="54" t="s">
        <v>481</v>
      </c>
      <c r="J263" s="34">
        <v>43000</v>
      </c>
      <c r="K263" s="35">
        <f t="shared" si="4"/>
        <v>7310000</v>
      </c>
      <c r="L263" s="32"/>
      <c r="M263" s="33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8.75" customHeight="1" x14ac:dyDescent="0.25">
      <c r="A264" s="27">
        <v>262</v>
      </c>
      <c r="B264" s="6" t="s">
        <v>86</v>
      </c>
      <c r="C264" s="8" t="s">
        <v>516</v>
      </c>
      <c r="D264" s="8">
        <v>1991</v>
      </c>
      <c r="E264" s="8">
        <v>40</v>
      </c>
      <c r="F264" s="8" t="s">
        <v>506</v>
      </c>
      <c r="G264" s="6">
        <v>16528</v>
      </c>
      <c r="H264" s="8">
        <v>3</v>
      </c>
      <c r="I264" s="54" t="s">
        <v>481</v>
      </c>
      <c r="J264" s="34">
        <v>52000</v>
      </c>
      <c r="K264" s="35">
        <f t="shared" si="4"/>
        <v>8840000</v>
      </c>
      <c r="L264" s="32"/>
      <c r="M264" s="33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8.75" customHeight="1" x14ac:dyDescent="0.25">
      <c r="A265" s="27">
        <v>263</v>
      </c>
      <c r="B265" s="6" t="s">
        <v>80</v>
      </c>
      <c r="C265" s="8" t="s">
        <v>523</v>
      </c>
      <c r="D265" s="8" t="s">
        <v>475</v>
      </c>
      <c r="E265" s="8">
        <v>40</v>
      </c>
      <c r="F265" s="8" t="s">
        <v>506</v>
      </c>
      <c r="G265" s="6">
        <v>16618</v>
      </c>
      <c r="H265" s="8">
        <v>3</v>
      </c>
      <c r="I265" s="54" t="s">
        <v>481</v>
      </c>
      <c r="J265" s="34">
        <v>37000</v>
      </c>
      <c r="K265" s="35">
        <f t="shared" si="4"/>
        <v>6290000</v>
      </c>
      <c r="L265" s="32"/>
      <c r="M265" s="33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8.75" customHeight="1" x14ac:dyDescent="0.25">
      <c r="A266" s="27">
        <v>264</v>
      </c>
      <c r="B266" s="6" t="s">
        <v>76</v>
      </c>
      <c r="C266" s="8" t="s">
        <v>523</v>
      </c>
      <c r="D266" s="8">
        <v>2008</v>
      </c>
      <c r="E266" s="8">
        <v>40</v>
      </c>
      <c r="F266" s="8" t="s">
        <v>485</v>
      </c>
      <c r="G266" s="6">
        <v>16610</v>
      </c>
      <c r="H266" s="8">
        <v>3</v>
      </c>
      <c r="I266" s="54" t="s">
        <v>481</v>
      </c>
      <c r="J266" s="34">
        <v>12500</v>
      </c>
      <c r="K266" s="35">
        <f t="shared" si="4"/>
        <v>2125000</v>
      </c>
      <c r="L266" s="32"/>
      <c r="M266" s="33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8.75" customHeight="1" x14ac:dyDescent="0.25">
      <c r="A267" s="27">
        <v>265</v>
      </c>
      <c r="B267" s="6" t="s">
        <v>74</v>
      </c>
      <c r="C267" s="8" t="s">
        <v>507</v>
      </c>
      <c r="D267" s="8" t="s">
        <v>475</v>
      </c>
      <c r="E267" s="8">
        <v>40</v>
      </c>
      <c r="F267" s="8" t="s">
        <v>485</v>
      </c>
      <c r="G267" s="6">
        <v>16710</v>
      </c>
      <c r="H267" s="8">
        <v>3</v>
      </c>
      <c r="I267" s="54" t="s">
        <v>481</v>
      </c>
      <c r="J267" s="34">
        <v>13500</v>
      </c>
      <c r="K267" s="35">
        <f t="shared" si="4"/>
        <v>2295000</v>
      </c>
      <c r="L267" s="32"/>
      <c r="M267" s="33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8.75" customHeight="1" x14ac:dyDescent="0.25">
      <c r="A268" s="27">
        <v>266</v>
      </c>
      <c r="B268" s="6" t="s">
        <v>70</v>
      </c>
      <c r="C268" s="8" t="s">
        <v>523</v>
      </c>
      <c r="D268" s="8">
        <v>2008</v>
      </c>
      <c r="E268" s="8">
        <v>40</v>
      </c>
      <c r="F268" s="8" t="s">
        <v>485</v>
      </c>
      <c r="G268" s="6">
        <v>116610</v>
      </c>
      <c r="H268" s="8">
        <v>3</v>
      </c>
      <c r="I268" s="54" t="s">
        <v>481</v>
      </c>
      <c r="J268" s="34">
        <v>13500</v>
      </c>
      <c r="K268" s="35">
        <f t="shared" si="4"/>
        <v>2295000</v>
      </c>
      <c r="L268" s="32"/>
      <c r="M268" s="33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8.75" customHeight="1" x14ac:dyDescent="0.25">
      <c r="A269" s="27">
        <v>267</v>
      </c>
      <c r="B269" s="6" t="s">
        <v>72</v>
      </c>
      <c r="C269" s="8" t="s">
        <v>525</v>
      </c>
      <c r="D269" s="8">
        <v>2008</v>
      </c>
      <c r="E269" s="8">
        <v>44</v>
      </c>
      <c r="F269" s="8" t="s">
        <v>485</v>
      </c>
      <c r="G269" s="6">
        <v>116660</v>
      </c>
      <c r="H269" s="8">
        <v>3</v>
      </c>
      <c r="I269" s="54" t="s">
        <v>481</v>
      </c>
      <c r="J269" s="34">
        <v>14000</v>
      </c>
      <c r="K269" s="35">
        <f t="shared" si="4"/>
        <v>2380000</v>
      </c>
      <c r="L269" s="32"/>
      <c r="M269" s="33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8.75" customHeight="1" x14ac:dyDescent="0.25">
      <c r="A270" s="27">
        <v>268</v>
      </c>
      <c r="B270" s="6" t="s">
        <v>78</v>
      </c>
      <c r="C270" s="8" t="s">
        <v>507</v>
      </c>
      <c r="D270" s="8">
        <v>2006</v>
      </c>
      <c r="E270" s="8">
        <v>40</v>
      </c>
      <c r="F270" s="8" t="s">
        <v>485</v>
      </c>
      <c r="G270" s="6" t="s">
        <v>690</v>
      </c>
      <c r="H270" s="8">
        <v>3</v>
      </c>
      <c r="I270" s="54" t="s">
        <v>481</v>
      </c>
      <c r="J270" s="34">
        <v>14500</v>
      </c>
      <c r="K270" s="35">
        <f t="shared" si="4"/>
        <v>2465000</v>
      </c>
      <c r="L270" s="32"/>
      <c r="M270" s="33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8.75" customHeight="1" x14ac:dyDescent="0.25">
      <c r="A271" s="27">
        <v>269</v>
      </c>
      <c r="B271" s="6" t="s">
        <v>69</v>
      </c>
      <c r="C271" s="8" t="s">
        <v>507</v>
      </c>
      <c r="D271" s="6">
        <v>1984</v>
      </c>
      <c r="E271" s="8">
        <v>40</v>
      </c>
      <c r="F271" s="8" t="s">
        <v>485</v>
      </c>
      <c r="G271" s="6">
        <v>16760</v>
      </c>
      <c r="H271" s="8">
        <v>3</v>
      </c>
      <c r="I271" s="54" t="s">
        <v>481</v>
      </c>
      <c r="J271" s="34">
        <v>14900</v>
      </c>
      <c r="K271" s="35">
        <f t="shared" si="4"/>
        <v>2533000</v>
      </c>
      <c r="L271" s="32"/>
      <c r="M271" s="33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8.75" customHeight="1" x14ac:dyDescent="0.25">
      <c r="A272" s="27">
        <v>270</v>
      </c>
      <c r="B272" s="6" t="s">
        <v>66</v>
      </c>
      <c r="C272" s="8" t="s">
        <v>507</v>
      </c>
      <c r="D272" s="8">
        <v>1991</v>
      </c>
      <c r="E272" s="8">
        <v>40</v>
      </c>
      <c r="F272" s="8" t="s">
        <v>485</v>
      </c>
      <c r="G272" s="6">
        <v>16700</v>
      </c>
      <c r="H272" s="8">
        <v>3</v>
      </c>
      <c r="I272" s="54" t="s">
        <v>481</v>
      </c>
      <c r="J272" s="34">
        <v>13500</v>
      </c>
      <c r="K272" s="35">
        <f t="shared" si="4"/>
        <v>2295000</v>
      </c>
      <c r="L272" s="32"/>
      <c r="M272" s="33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8.75" customHeight="1" x14ac:dyDescent="0.25">
      <c r="A273" s="27">
        <v>271</v>
      </c>
      <c r="B273" s="6" t="s">
        <v>68</v>
      </c>
      <c r="C273" s="8" t="s">
        <v>507</v>
      </c>
      <c r="D273" s="8">
        <v>1990</v>
      </c>
      <c r="E273" s="8">
        <v>40</v>
      </c>
      <c r="F273" s="8" t="s">
        <v>485</v>
      </c>
      <c r="G273" s="6">
        <v>16710</v>
      </c>
      <c r="H273" s="8">
        <v>3</v>
      </c>
      <c r="I273" s="54" t="s">
        <v>481</v>
      </c>
      <c r="J273" s="34">
        <v>13500</v>
      </c>
      <c r="K273" s="35">
        <f t="shared" si="4"/>
        <v>2295000</v>
      </c>
      <c r="L273" s="32"/>
      <c r="M273" s="33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8.75" customHeight="1" x14ac:dyDescent="0.25">
      <c r="A274" s="27">
        <v>272</v>
      </c>
      <c r="B274" s="6" t="s">
        <v>64</v>
      </c>
      <c r="C274" s="8" t="s">
        <v>523</v>
      </c>
      <c r="D274" s="8">
        <v>2007</v>
      </c>
      <c r="E274" s="8">
        <v>40</v>
      </c>
      <c r="F274" s="8" t="s">
        <v>485</v>
      </c>
      <c r="G274" s="6">
        <v>16610</v>
      </c>
      <c r="H274" s="8">
        <v>3</v>
      </c>
      <c r="I274" s="54" t="s">
        <v>481</v>
      </c>
      <c r="J274" s="34">
        <v>12200</v>
      </c>
      <c r="K274" s="35">
        <f t="shared" si="4"/>
        <v>2074000</v>
      </c>
      <c r="L274" s="32"/>
      <c r="M274" s="33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8.75" customHeight="1" x14ac:dyDescent="0.25">
      <c r="A275" s="27">
        <v>273</v>
      </c>
      <c r="B275" s="6" t="s">
        <v>63</v>
      </c>
      <c r="C275" s="8" t="s">
        <v>511</v>
      </c>
      <c r="D275" s="8">
        <v>2008</v>
      </c>
      <c r="E275" s="8">
        <v>34</v>
      </c>
      <c r="F275" s="8" t="s">
        <v>478</v>
      </c>
      <c r="G275" s="6">
        <v>115234</v>
      </c>
      <c r="H275" s="8">
        <v>3</v>
      </c>
      <c r="I275" s="54" t="s">
        <v>481</v>
      </c>
      <c r="J275" s="34">
        <v>9200</v>
      </c>
      <c r="K275" s="35">
        <f t="shared" si="4"/>
        <v>1564000</v>
      </c>
      <c r="L275" s="32"/>
      <c r="M275" s="26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8.75" customHeight="1" x14ac:dyDescent="0.25">
      <c r="A276" s="27">
        <v>274</v>
      </c>
      <c r="B276" s="6" t="s">
        <v>62</v>
      </c>
      <c r="C276" s="8" t="s">
        <v>510</v>
      </c>
      <c r="D276" s="8">
        <v>1996</v>
      </c>
      <c r="E276" s="8">
        <v>40</v>
      </c>
      <c r="F276" s="8" t="s">
        <v>485</v>
      </c>
      <c r="G276" s="6">
        <v>16600</v>
      </c>
      <c r="H276" s="8">
        <v>3</v>
      </c>
      <c r="I276" s="54" t="s">
        <v>481</v>
      </c>
      <c r="J276" s="34">
        <v>12000</v>
      </c>
      <c r="K276" s="35">
        <f t="shared" si="4"/>
        <v>2040000</v>
      </c>
      <c r="L276" s="32"/>
      <c r="M276" s="33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8.75" customHeight="1" x14ac:dyDescent="0.25">
      <c r="A277" s="27">
        <v>275</v>
      </c>
      <c r="B277" s="6" t="s">
        <v>61</v>
      </c>
      <c r="C277" s="8" t="s">
        <v>508</v>
      </c>
      <c r="D277" s="8">
        <v>2002</v>
      </c>
      <c r="E277" s="8">
        <v>35</v>
      </c>
      <c r="F277" s="8" t="s">
        <v>509</v>
      </c>
      <c r="G277" s="6">
        <v>168622</v>
      </c>
      <c r="H277" s="8">
        <v>3</v>
      </c>
      <c r="I277" s="8" t="s">
        <v>488</v>
      </c>
      <c r="J277" s="34">
        <v>8500</v>
      </c>
      <c r="K277" s="35">
        <f t="shared" si="4"/>
        <v>1445000</v>
      </c>
      <c r="L277" s="32"/>
      <c r="M277" s="33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8.75" customHeight="1" x14ac:dyDescent="0.25">
      <c r="A278" s="27">
        <v>276</v>
      </c>
      <c r="B278" s="6" t="s">
        <v>58</v>
      </c>
      <c r="C278" s="8" t="s">
        <v>511</v>
      </c>
      <c r="D278" s="8">
        <v>1993</v>
      </c>
      <c r="E278" s="8">
        <v>36</v>
      </c>
      <c r="F278" s="8" t="s">
        <v>495</v>
      </c>
      <c r="G278" s="6">
        <v>18239</v>
      </c>
      <c r="H278" s="8" t="s">
        <v>522</v>
      </c>
      <c r="I278" s="8" t="s">
        <v>488</v>
      </c>
      <c r="J278" s="34">
        <v>24200</v>
      </c>
      <c r="K278" s="35">
        <f t="shared" si="4"/>
        <v>4114000</v>
      </c>
      <c r="L278" s="32"/>
      <c r="M278" s="33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8.75" customHeight="1" x14ac:dyDescent="0.25">
      <c r="A279" s="27">
        <v>277</v>
      </c>
      <c r="B279" s="6" t="s">
        <v>57</v>
      </c>
      <c r="C279" s="8" t="s">
        <v>508</v>
      </c>
      <c r="D279" s="8">
        <v>1999</v>
      </c>
      <c r="E279" s="8">
        <v>40</v>
      </c>
      <c r="F279" s="8" t="s">
        <v>509</v>
      </c>
      <c r="G279" s="8">
        <v>16622</v>
      </c>
      <c r="H279" s="8">
        <v>3</v>
      </c>
      <c r="I279" s="8" t="s">
        <v>488</v>
      </c>
      <c r="J279" s="34">
        <v>12500</v>
      </c>
      <c r="K279" s="35">
        <f t="shared" si="4"/>
        <v>2125000</v>
      </c>
      <c r="L279" s="32"/>
      <c r="M279" s="33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8.75" customHeight="1" x14ac:dyDescent="0.25">
      <c r="A280" s="27">
        <v>278</v>
      </c>
      <c r="B280" s="6" t="s">
        <v>56</v>
      </c>
      <c r="C280" s="8" t="s">
        <v>523</v>
      </c>
      <c r="D280" s="8">
        <v>2001</v>
      </c>
      <c r="E280" s="8">
        <v>40</v>
      </c>
      <c r="F280" s="8" t="s">
        <v>485</v>
      </c>
      <c r="G280" s="8">
        <v>14060</v>
      </c>
      <c r="H280" s="8">
        <v>3</v>
      </c>
      <c r="I280" s="8" t="s">
        <v>481</v>
      </c>
      <c r="J280" s="34">
        <v>11900</v>
      </c>
      <c r="K280" s="35">
        <f t="shared" si="4"/>
        <v>2023000</v>
      </c>
      <c r="L280" s="32"/>
      <c r="M280" s="33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8.75" customHeight="1" x14ac:dyDescent="0.25">
      <c r="A281" s="27">
        <v>279</v>
      </c>
      <c r="B281" s="6" t="s">
        <v>59</v>
      </c>
      <c r="C281" s="8" t="s">
        <v>511</v>
      </c>
      <c r="D281" s="8">
        <v>1993</v>
      </c>
      <c r="E281" s="8">
        <v>36</v>
      </c>
      <c r="F281" s="8" t="s">
        <v>495</v>
      </c>
      <c r="G281" s="6">
        <v>18239</v>
      </c>
      <c r="H281" s="8" t="s">
        <v>522</v>
      </c>
      <c r="I281" s="54" t="s">
        <v>517</v>
      </c>
      <c r="J281" s="34">
        <v>24500</v>
      </c>
      <c r="K281" s="35">
        <f t="shared" si="4"/>
        <v>4165000</v>
      </c>
      <c r="L281" s="32"/>
      <c r="M281" s="33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8.75" customHeight="1" x14ac:dyDescent="0.25">
      <c r="A282" s="27">
        <v>280</v>
      </c>
      <c r="B282" s="6" t="s">
        <v>16</v>
      </c>
      <c r="C282" s="8" t="s">
        <v>516</v>
      </c>
      <c r="D282" s="8">
        <v>1993</v>
      </c>
      <c r="E282" s="8">
        <v>40</v>
      </c>
      <c r="F282" s="8" t="s">
        <v>506</v>
      </c>
      <c r="G282" s="6">
        <v>16528</v>
      </c>
      <c r="H282" s="8">
        <v>3</v>
      </c>
      <c r="I282" s="8" t="s">
        <v>689</v>
      </c>
      <c r="J282" s="34">
        <v>52000</v>
      </c>
      <c r="K282" s="35">
        <f t="shared" si="4"/>
        <v>8840000</v>
      </c>
      <c r="L282" s="32"/>
      <c r="M282" s="33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8.75" customHeight="1" x14ac:dyDescent="0.25">
      <c r="A283" s="27">
        <v>281</v>
      </c>
      <c r="B283" s="6" t="s">
        <v>54</v>
      </c>
      <c r="C283" s="8" t="s">
        <v>523</v>
      </c>
      <c r="D283" s="8" t="s">
        <v>475</v>
      </c>
      <c r="E283" s="8">
        <v>40</v>
      </c>
      <c r="F283" s="8" t="s">
        <v>485</v>
      </c>
      <c r="G283" s="6">
        <v>114060</v>
      </c>
      <c r="H283" s="8">
        <v>3</v>
      </c>
      <c r="I283" s="54" t="s">
        <v>481</v>
      </c>
      <c r="J283" s="34">
        <v>13400</v>
      </c>
      <c r="K283" s="35">
        <f t="shared" si="4"/>
        <v>2278000</v>
      </c>
      <c r="L283" s="32"/>
      <c r="M283" s="33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8.75" customHeight="1" x14ac:dyDescent="0.25">
      <c r="A284" s="27">
        <v>282</v>
      </c>
      <c r="B284" s="6" t="s">
        <v>53</v>
      </c>
      <c r="C284" s="8" t="s">
        <v>523</v>
      </c>
      <c r="D284" s="8" t="s">
        <v>475</v>
      </c>
      <c r="E284" s="8">
        <v>40</v>
      </c>
      <c r="F284" s="8" t="s">
        <v>485</v>
      </c>
      <c r="G284" s="6">
        <v>114060</v>
      </c>
      <c r="H284" s="8">
        <v>3</v>
      </c>
      <c r="I284" s="54" t="s">
        <v>481</v>
      </c>
      <c r="J284" s="34">
        <v>13400</v>
      </c>
      <c r="K284" s="35">
        <f t="shared" si="4"/>
        <v>2278000</v>
      </c>
      <c r="L284" s="32"/>
      <c r="M284" s="33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8.75" customHeight="1" x14ac:dyDescent="0.25">
      <c r="A285" s="27">
        <v>283</v>
      </c>
      <c r="B285" s="11" t="s">
        <v>51</v>
      </c>
      <c r="C285" s="8" t="s">
        <v>507</v>
      </c>
      <c r="D285" s="6">
        <v>1993</v>
      </c>
      <c r="E285" s="8">
        <v>40</v>
      </c>
      <c r="F285" s="8" t="s">
        <v>485</v>
      </c>
      <c r="G285" s="11">
        <v>16710</v>
      </c>
      <c r="H285" s="8">
        <v>3</v>
      </c>
      <c r="I285" s="54" t="s">
        <v>481</v>
      </c>
      <c r="J285" s="34">
        <v>13500</v>
      </c>
      <c r="K285" s="35">
        <f t="shared" si="4"/>
        <v>2295000</v>
      </c>
      <c r="L285" s="32"/>
      <c r="M285" s="33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8.75" customHeight="1" x14ac:dyDescent="0.25">
      <c r="A286" s="27">
        <v>284</v>
      </c>
      <c r="B286" s="6" t="s">
        <v>47</v>
      </c>
      <c r="C286" s="8" t="s">
        <v>507</v>
      </c>
      <c r="D286" s="8">
        <v>1996</v>
      </c>
      <c r="E286" s="8">
        <v>40</v>
      </c>
      <c r="F286" s="8" t="s">
        <v>485</v>
      </c>
      <c r="G286" s="6">
        <v>16700</v>
      </c>
      <c r="H286" s="8">
        <v>3</v>
      </c>
      <c r="I286" s="54" t="s">
        <v>481</v>
      </c>
      <c r="J286" s="34">
        <v>13500</v>
      </c>
      <c r="K286" s="35">
        <f t="shared" si="4"/>
        <v>2295000</v>
      </c>
      <c r="L286" s="32"/>
      <c r="M286" s="33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8.75" customHeight="1" x14ac:dyDescent="0.25">
      <c r="A287" s="27">
        <v>285</v>
      </c>
      <c r="B287" s="6" t="s">
        <v>49</v>
      </c>
      <c r="C287" s="8" t="s">
        <v>507</v>
      </c>
      <c r="D287" s="8">
        <v>1997</v>
      </c>
      <c r="E287" s="8">
        <v>40</v>
      </c>
      <c r="F287" s="8" t="s">
        <v>485</v>
      </c>
      <c r="G287" s="6">
        <v>16700</v>
      </c>
      <c r="H287" s="8">
        <v>3</v>
      </c>
      <c r="I287" s="54" t="s">
        <v>481</v>
      </c>
      <c r="J287" s="34">
        <v>13500</v>
      </c>
      <c r="K287" s="35">
        <f t="shared" si="4"/>
        <v>2295000</v>
      </c>
      <c r="L287" s="32"/>
      <c r="M287" s="33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8.75" customHeight="1" x14ac:dyDescent="0.25">
      <c r="A288" s="27">
        <v>286</v>
      </c>
      <c r="B288" s="6" t="s">
        <v>40</v>
      </c>
      <c r="C288" s="8" t="s">
        <v>507</v>
      </c>
      <c r="D288" s="8">
        <v>1997</v>
      </c>
      <c r="E288" s="8">
        <v>40</v>
      </c>
      <c r="F288" s="8" t="s">
        <v>485</v>
      </c>
      <c r="G288" s="6">
        <v>16700</v>
      </c>
      <c r="H288" s="8">
        <v>3</v>
      </c>
      <c r="I288" s="54" t="s">
        <v>481</v>
      </c>
      <c r="J288" s="34">
        <v>13900</v>
      </c>
      <c r="K288" s="35">
        <f t="shared" si="4"/>
        <v>2363000</v>
      </c>
      <c r="L288" s="32"/>
      <c r="M288" s="33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8.75" customHeight="1" x14ac:dyDescent="0.25">
      <c r="A289" s="27">
        <v>287</v>
      </c>
      <c r="B289" s="6" t="s">
        <v>39</v>
      </c>
      <c r="C289" s="8" t="s">
        <v>507</v>
      </c>
      <c r="D289" s="8">
        <v>1991</v>
      </c>
      <c r="E289" s="8">
        <v>40</v>
      </c>
      <c r="F289" s="8" t="s">
        <v>485</v>
      </c>
      <c r="G289" s="6">
        <v>16700</v>
      </c>
      <c r="H289" s="8">
        <v>3</v>
      </c>
      <c r="I289" s="54" t="s">
        <v>481</v>
      </c>
      <c r="J289" s="34">
        <v>13500</v>
      </c>
      <c r="K289" s="35">
        <f t="shared" si="4"/>
        <v>2295000</v>
      </c>
      <c r="L289" s="32"/>
      <c r="M289" s="33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8.75" customHeight="1" x14ac:dyDescent="0.25">
      <c r="A290" s="27">
        <v>288</v>
      </c>
      <c r="B290" s="6" t="s">
        <v>38</v>
      </c>
      <c r="C290" s="8" t="s">
        <v>507</v>
      </c>
      <c r="D290" s="8">
        <v>1996</v>
      </c>
      <c r="E290" s="8">
        <v>40</v>
      </c>
      <c r="F290" s="8" t="s">
        <v>485</v>
      </c>
      <c r="G290" s="6">
        <v>16700</v>
      </c>
      <c r="H290" s="8">
        <v>3</v>
      </c>
      <c r="I290" s="54" t="s">
        <v>481</v>
      </c>
      <c r="J290" s="34">
        <v>13500</v>
      </c>
      <c r="K290" s="35">
        <f t="shared" si="4"/>
        <v>2295000</v>
      </c>
      <c r="L290" s="32"/>
      <c r="M290" s="33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8.75" customHeight="1" x14ac:dyDescent="0.25">
      <c r="A291" s="27">
        <v>289</v>
      </c>
      <c r="B291" s="6" t="s">
        <v>37</v>
      </c>
      <c r="C291" s="8" t="s">
        <v>507</v>
      </c>
      <c r="D291" s="6">
        <v>2001</v>
      </c>
      <c r="E291" s="8">
        <v>40</v>
      </c>
      <c r="F291" s="8" t="s">
        <v>485</v>
      </c>
      <c r="G291" s="6">
        <v>16710</v>
      </c>
      <c r="H291" s="8">
        <v>3</v>
      </c>
      <c r="I291" s="54" t="s">
        <v>481</v>
      </c>
      <c r="J291" s="34">
        <v>13500</v>
      </c>
      <c r="K291" s="35">
        <f t="shared" si="4"/>
        <v>2295000</v>
      </c>
      <c r="L291" s="32"/>
      <c r="M291" s="33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8.75" customHeight="1" x14ac:dyDescent="0.25">
      <c r="A292" s="27">
        <v>290</v>
      </c>
      <c r="B292" s="6" t="s">
        <v>33</v>
      </c>
      <c r="C292" s="8" t="s">
        <v>507</v>
      </c>
      <c r="D292" s="8">
        <v>2005</v>
      </c>
      <c r="E292" s="8">
        <v>40</v>
      </c>
      <c r="F292" s="8" t="s">
        <v>485</v>
      </c>
      <c r="G292" s="6">
        <v>16710</v>
      </c>
      <c r="H292" s="8">
        <v>3</v>
      </c>
      <c r="I292" s="54" t="s">
        <v>481</v>
      </c>
      <c r="J292" s="34">
        <v>13500</v>
      </c>
      <c r="K292" s="35">
        <f t="shared" si="4"/>
        <v>2295000</v>
      </c>
      <c r="L292" s="32"/>
      <c r="M292" s="33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8.75" customHeight="1" x14ac:dyDescent="0.25">
      <c r="A293" s="27">
        <v>291</v>
      </c>
      <c r="B293" s="6" t="s">
        <v>35</v>
      </c>
      <c r="C293" s="8" t="s">
        <v>507</v>
      </c>
      <c r="D293" s="8">
        <v>2002</v>
      </c>
      <c r="E293" s="8">
        <v>40</v>
      </c>
      <c r="F293" s="8" t="s">
        <v>485</v>
      </c>
      <c r="G293" s="6">
        <v>16710</v>
      </c>
      <c r="H293" s="8">
        <v>3</v>
      </c>
      <c r="I293" s="54" t="s">
        <v>481</v>
      </c>
      <c r="J293" s="34">
        <v>13500</v>
      </c>
      <c r="K293" s="35">
        <f t="shared" si="4"/>
        <v>2295000</v>
      </c>
      <c r="L293" s="32"/>
      <c r="M293" s="33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8.75" customHeight="1" x14ac:dyDescent="0.25">
      <c r="A294" s="27">
        <v>292</v>
      </c>
      <c r="B294" s="6" t="s">
        <v>32</v>
      </c>
      <c r="C294" s="8" t="s">
        <v>511</v>
      </c>
      <c r="D294" s="8">
        <v>1993</v>
      </c>
      <c r="E294" s="8">
        <v>36</v>
      </c>
      <c r="F294" s="8" t="s">
        <v>495</v>
      </c>
      <c r="G294" s="6">
        <v>18239</v>
      </c>
      <c r="H294" s="8" t="s">
        <v>522</v>
      </c>
      <c r="I294" s="8" t="s">
        <v>488</v>
      </c>
      <c r="J294" s="34">
        <v>24200</v>
      </c>
      <c r="K294" s="35">
        <f t="shared" si="4"/>
        <v>4114000</v>
      </c>
      <c r="L294" s="32"/>
      <c r="M294" s="33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8.75" customHeight="1" x14ac:dyDescent="0.25">
      <c r="A295" s="27">
        <v>293</v>
      </c>
      <c r="B295" s="6" t="s">
        <v>30</v>
      </c>
      <c r="C295" s="8" t="s">
        <v>511</v>
      </c>
      <c r="D295" s="8">
        <v>1995</v>
      </c>
      <c r="E295" s="8">
        <v>36</v>
      </c>
      <c r="F295" s="8" t="s">
        <v>530</v>
      </c>
      <c r="G295" s="11">
        <v>18346</v>
      </c>
      <c r="H295" s="8" t="s">
        <v>522</v>
      </c>
      <c r="I295" s="54" t="s">
        <v>488</v>
      </c>
      <c r="J295" s="34">
        <v>34000</v>
      </c>
      <c r="K295" s="35">
        <f t="shared" si="4"/>
        <v>5780000</v>
      </c>
      <c r="L295" s="32"/>
      <c r="M295" s="33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8.75" customHeight="1" x14ac:dyDescent="0.25">
      <c r="A296" s="27">
        <v>294</v>
      </c>
      <c r="B296" s="6" t="s">
        <v>31</v>
      </c>
      <c r="C296" s="8" t="s">
        <v>511</v>
      </c>
      <c r="D296" s="8">
        <v>2000</v>
      </c>
      <c r="E296" s="8">
        <v>44</v>
      </c>
      <c r="F296" s="8" t="s">
        <v>530</v>
      </c>
      <c r="G296" s="6">
        <v>118206</v>
      </c>
      <c r="H296" s="8">
        <v>3</v>
      </c>
      <c r="I296" s="54" t="s">
        <v>542</v>
      </c>
      <c r="J296" s="34">
        <v>36000</v>
      </c>
      <c r="K296" s="35">
        <f t="shared" si="4"/>
        <v>6120000</v>
      </c>
      <c r="L296" s="32"/>
      <c r="M296" s="33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8.75" customHeight="1" x14ac:dyDescent="0.25">
      <c r="A297" s="27">
        <v>295</v>
      </c>
      <c r="B297" s="6" t="s">
        <v>29</v>
      </c>
      <c r="C297" s="8" t="s">
        <v>511</v>
      </c>
      <c r="D297" s="8">
        <v>2000</v>
      </c>
      <c r="E297" s="8">
        <v>36</v>
      </c>
      <c r="F297" s="8" t="s">
        <v>495</v>
      </c>
      <c r="G297" s="6">
        <v>118239</v>
      </c>
      <c r="H297" s="8" t="s">
        <v>522</v>
      </c>
      <c r="I297" s="54" t="s">
        <v>488</v>
      </c>
      <c r="J297" s="34">
        <v>32000</v>
      </c>
      <c r="K297" s="35">
        <f t="shared" si="4"/>
        <v>5440000</v>
      </c>
      <c r="L297" s="32"/>
      <c r="M297" s="33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8.75" customHeight="1" x14ac:dyDescent="0.25">
      <c r="A298" s="27">
        <v>296</v>
      </c>
      <c r="B298" s="6" t="s">
        <v>28</v>
      </c>
      <c r="C298" s="8" t="s">
        <v>507</v>
      </c>
      <c r="D298" s="6">
        <v>2002</v>
      </c>
      <c r="E298" s="8">
        <v>40</v>
      </c>
      <c r="F298" s="8" t="s">
        <v>485</v>
      </c>
      <c r="G298" s="6">
        <v>16710</v>
      </c>
      <c r="H298" s="8">
        <v>3</v>
      </c>
      <c r="I298" s="54" t="s">
        <v>481</v>
      </c>
      <c r="J298" s="34">
        <v>13900</v>
      </c>
      <c r="K298" s="35">
        <f t="shared" si="4"/>
        <v>2363000</v>
      </c>
      <c r="L298" s="32"/>
      <c r="M298" s="33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8.75" customHeight="1" x14ac:dyDescent="0.25">
      <c r="A299" s="27">
        <v>297</v>
      </c>
      <c r="B299" s="6" t="s">
        <v>27</v>
      </c>
      <c r="C299" s="8" t="s">
        <v>507</v>
      </c>
      <c r="D299" s="8">
        <v>2001</v>
      </c>
      <c r="E299" s="8">
        <v>40</v>
      </c>
      <c r="F299" s="8" t="s">
        <v>485</v>
      </c>
      <c r="G299" s="6">
        <v>16710</v>
      </c>
      <c r="H299" s="8">
        <v>3</v>
      </c>
      <c r="I299" s="54" t="s">
        <v>481</v>
      </c>
      <c r="J299" s="34">
        <v>13900</v>
      </c>
      <c r="K299" s="35">
        <f t="shared" si="4"/>
        <v>2363000</v>
      </c>
      <c r="L299" s="32"/>
      <c r="M299" s="33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8.75" customHeight="1" x14ac:dyDescent="0.25">
      <c r="A300" s="27">
        <v>298</v>
      </c>
      <c r="B300" s="6" t="s">
        <v>25</v>
      </c>
      <c r="C300" s="8" t="s">
        <v>516</v>
      </c>
      <c r="D300" s="8">
        <v>2005</v>
      </c>
      <c r="E300" s="8">
        <v>40</v>
      </c>
      <c r="F300" s="8" t="s">
        <v>485</v>
      </c>
      <c r="G300" s="6">
        <v>116520</v>
      </c>
      <c r="H300" s="8">
        <v>3</v>
      </c>
      <c r="I300" s="54" t="s">
        <v>490</v>
      </c>
      <c r="J300" s="34">
        <v>28500</v>
      </c>
      <c r="K300" s="35">
        <f t="shared" si="4"/>
        <v>4845000</v>
      </c>
      <c r="L300" s="32"/>
      <c r="M300" s="33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8.75" customHeight="1" x14ac:dyDescent="0.25">
      <c r="A301" s="27">
        <v>299</v>
      </c>
      <c r="B301" s="6" t="s">
        <v>24</v>
      </c>
      <c r="C301" s="8" t="s">
        <v>516</v>
      </c>
      <c r="D301" s="6">
        <v>2010</v>
      </c>
      <c r="E301" s="8">
        <v>40</v>
      </c>
      <c r="F301" s="8" t="s">
        <v>485</v>
      </c>
      <c r="G301" s="6">
        <v>116520</v>
      </c>
      <c r="H301" s="8">
        <v>3</v>
      </c>
      <c r="I301" s="54" t="s">
        <v>481</v>
      </c>
      <c r="J301" s="34">
        <v>27500</v>
      </c>
      <c r="K301" s="35">
        <f t="shared" si="4"/>
        <v>4675000</v>
      </c>
      <c r="L301" s="32"/>
      <c r="M301" s="33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8.75" customHeight="1" x14ac:dyDescent="0.25">
      <c r="A302" s="27">
        <v>300</v>
      </c>
      <c r="B302" s="6" t="s">
        <v>22</v>
      </c>
      <c r="C302" s="8" t="s">
        <v>516</v>
      </c>
      <c r="D302" s="8">
        <v>2003</v>
      </c>
      <c r="E302" s="8">
        <v>40</v>
      </c>
      <c r="F302" s="8" t="s">
        <v>485</v>
      </c>
      <c r="G302" s="11">
        <v>116520</v>
      </c>
      <c r="H302" s="8">
        <v>3</v>
      </c>
      <c r="I302" s="54" t="s">
        <v>481</v>
      </c>
      <c r="J302" s="34">
        <v>27500</v>
      </c>
      <c r="K302" s="35">
        <f t="shared" si="4"/>
        <v>4675000</v>
      </c>
      <c r="L302" s="32"/>
      <c r="M302" s="33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8.75" customHeight="1" x14ac:dyDescent="0.25">
      <c r="A303" s="27">
        <v>301</v>
      </c>
      <c r="B303" s="6" t="s">
        <v>26</v>
      </c>
      <c r="C303" s="8" t="s">
        <v>523</v>
      </c>
      <c r="D303" s="8">
        <v>2018</v>
      </c>
      <c r="E303" s="8">
        <v>40</v>
      </c>
      <c r="F303" s="8" t="s">
        <v>485</v>
      </c>
      <c r="G303" s="6">
        <v>114060</v>
      </c>
      <c r="H303" s="8">
        <v>3</v>
      </c>
      <c r="I303" s="54" t="s">
        <v>481</v>
      </c>
      <c r="J303" s="34">
        <v>13400</v>
      </c>
      <c r="K303" s="35">
        <f t="shared" si="4"/>
        <v>2278000</v>
      </c>
      <c r="L303" s="32"/>
      <c r="M303" s="33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8.75" customHeight="1" x14ac:dyDescent="0.25">
      <c r="A304" s="27">
        <v>302</v>
      </c>
      <c r="B304" s="6" t="s">
        <v>21</v>
      </c>
      <c r="C304" s="8" t="s">
        <v>516</v>
      </c>
      <c r="D304" s="8">
        <v>2004</v>
      </c>
      <c r="E304" s="8">
        <v>40</v>
      </c>
      <c r="F304" s="8" t="s">
        <v>485</v>
      </c>
      <c r="G304" s="6">
        <v>116520</v>
      </c>
      <c r="H304" s="8">
        <v>3</v>
      </c>
      <c r="I304" s="54" t="s">
        <v>490</v>
      </c>
      <c r="J304" s="34">
        <v>28500</v>
      </c>
      <c r="K304" s="35">
        <f t="shared" si="4"/>
        <v>4845000</v>
      </c>
      <c r="L304" s="32"/>
      <c r="M304" s="33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8.75" customHeight="1" x14ac:dyDescent="0.25">
      <c r="A305" s="27">
        <v>303</v>
      </c>
      <c r="B305" s="6" t="s">
        <v>20</v>
      </c>
      <c r="C305" s="8" t="s">
        <v>516</v>
      </c>
      <c r="D305" s="8">
        <v>2009</v>
      </c>
      <c r="E305" s="8">
        <v>40</v>
      </c>
      <c r="F305" s="8" t="s">
        <v>485</v>
      </c>
      <c r="G305" s="6">
        <v>116520</v>
      </c>
      <c r="H305" s="8">
        <v>3</v>
      </c>
      <c r="I305" s="54" t="s">
        <v>481</v>
      </c>
      <c r="J305" s="34">
        <v>27500</v>
      </c>
      <c r="K305" s="35">
        <f t="shared" si="4"/>
        <v>4675000</v>
      </c>
      <c r="L305" s="32"/>
      <c r="M305" s="33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8.75" customHeight="1" x14ac:dyDescent="0.25">
      <c r="A306" s="27">
        <v>304</v>
      </c>
      <c r="B306" s="6" t="s">
        <v>19</v>
      </c>
      <c r="C306" s="8" t="s">
        <v>511</v>
      </c>
      <c r="D306" s="8">
        <v>2001</v>
      </c>
      <c r="E306" s="8">
        <v>36</v>
      </c>
      <c r="F306" s="8" t="s">
        <v>495</v>
      </c>
      <c r="G306" s="6">
        <v>118239</v>
      </c>
      <c r="H306" s="8" t="s">
        <v>522</v>
      </c>
      <c r="I306" s="54" t="s">
        <v>488</v>
      </c>
      <c r="J306" s="34">
        <v>32000</v>
      </c>
      <c r="K306" s="35">
        <f t="shared" si="4"/>
        <v>5440000</v>
      </c>
      <c r="L306" s="32"/>
      <c r="M306" s="33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8.75" customHeight="1" x14ac:dyDescent="0.25">
      <c r="A307" s="27">
        <v>305</v>
      </c>
      <c r="B307" s="6" t="s">
        <v>18</v>
      </c>
      <c r="C307" s="8" t="s">
        <v>516</v>
      </c>
      <c r="D307" s="6">
        <v>2004</v>
      </c>
      <c r="E307" s="8">
        <v>40</v>
      </c>
      <c r="F307" s="8" t="s">
        <v>485</v>
      </c>
      <c r="G307" s="6">
        <v>116520</v>
      </c>
      <c r="H307" s="8">
        <v>3</v>
      </c>
      <c r="I307" s="54" t="s">
        <v>481</v>
      </c>
      <c r="J307" s="34">
        <v>27800</v>
      </c>
      <c r="K307" s="35">
        <f t="shared" si="4"/>
        <v>4726000</v>
      </c>
      <c r="L307" s="32"/>
      <c r="M307" s="33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8.75" customHeight="1" x14ac:dyDescent="0.25">
      <c r="A308" s="27">
        <v>306</v>
      </c>
      <c r="B308" s="6" t="s">
        <v>17</v>
      </c>
      <c r="C308" s="8" t="s">
        <v>516</v>
      </c>
      <c r="D308" s="6">
        <v>1995</v>
      </c>
      <c r="E308" s="8">
        <v>40</v>
      </c>
      <c r="F308" s="8" t="s">
        <v>506</v>
      </c>
      <c r="G308" s="6">
        <v>16528</v>
      </c>
      <c r="H308" s="8">
        <v>3</v>
      </c>
      <c r="I308" s="54" t="s">
        <v>481</v>
      </c>
      <c r="J308" s="34">
        <v>50000</v>
      </c>
      <c r="K308" s="35">
        <f t="shared" si="4"/>
        <v>8500000</v>
      </c>
      <c r="L308" s="32"/>
      <c r="M308" s="33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8.75" customHeight="1" x14ac:dyDescent="0.25">
      <c r="A309" s="27">
        <v>307</v>
      </c>
      <c r="B309" s="10" t="s">
        <v>9</v>
      </c>
      <c r="C309" s="8" t="s">
        <v>505</v>
      </c>
      <c r="D309" s="8" t="s">
        <v>475</v>
      </c>
      <c r="E309" s="8">
        <v>31</v>
      </c>
      <c r="F309" s="8" t="s">
        <v>506</v>
      </c>
      <c r="G309" s="6">
        <v>178278</v>
      </c>
      <c r="H309" s="8">
        <v>3</v>
      </c>
      <c r="I309" s="54" t="s">
        <v>488</v>
      </c>
      <c r="J309" s="34">
        <v>19000</v>
      </c>
      <c r="K309" s="35">
        <f t="shared" si="4"/>
        <v>3230000</v>
      </c>
      <c r="L309" s="32"/>
      <c r="M309" s="33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8.75" customHeight="1" x14ac:dyDescent="0.25">
      <c r="A310" s="27">
        <v>308</v>
      </c>
      <c r="B310" s="6" t="s">
        <v>8</v>
      </c>
      <c r="C310" s="8" t="s">
        <v>523</v>
      </c>
      <c r="D310" s="8" t="s">
        <v>475</v>
      </c>
      <c r="E310" s="8">
        <v>40</v>
      </c>
      <c r="F310" s="8" t="s">
        <v>506</v>
      </c>
      <c r="G310" s="6">
        <v>116618</v>
      </c>
      <c r="H310" s="8">
        <v>3</v>
      </c>
      <c r="I310" s="54" t="s">
        <v>492</v>
      </c>
      <c r="J310" s="34">
        <v>40000</v>
      </c>
      <c r="K310" s="35">
        <f t="shared" si="4"/>
        <v>6800000</v>
      </c>
      <c r="L310" s="32"/>
      <c r="M310" s="33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8.75" customHeight="1" x14ac:dyDescent="0.25">
      <c r="A311" s="27">
        <v>309</v>
      </c>
      <c r="B311" s="6" t="s">
        <v>7</v>
      </c>
      <c r="C311" s="8" t="s">
        <v>523</v>
      </c>
      <c r="D311" s="8" t="s">
        <v>475</v>
      </c>
      <c r="E311" s="8">
        <v>40</v>
      </c>
      <c r="F311" s="8" t="s">
        <v>506</v>
      </c>
      <c r="G311" s="6">
        <v>116618</v>
      </c>
      <c r="H311" s="8">
        <v>3</v>
      </c>
      <c r="I311" s="54" t="s">
        <v>492</v>
      </c>
      <c r="J311" s="34">
        <v>40000</v>
      </c>
      <c r="K311" s="35">
        <f t="shared" si="4"/>
        <v>6800000</v>
      </c>
      <c r="L311" s="32"/>
      <c r="M311" s="33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7.25" customHeight="1" x14ac:dyDescent="0.25">
      <c r="A312" s="27">
        <v>310</v>
      </c>
      <c r="B312" s="6" t="s">
        <v>15</v>
      </c>
      <c r="C312" s="8" t="s">
        <v>519</v>
      </c>
      <c r="D312" s="8" t="s">
        <v>475</v>
      </c>
      <c r="E312" s="8">
        <v>42</v>
      </c>
      <c r="F312" s="8" t="s">
        <v>506</v>
      </c>
      <c r="G312" s="6">
        <v>326138</v>
      </c>
      <c r="H312" s="8">
        <v>3</v>
      </c>
      <c r="I312" s="54" t="s">
        <v>481</v>
      </c>
      <c r="J312" s="34">
        <v>35000</v>
      </c>
      <c r="K312" s="35">
        <f t="shared" si="4"/>
        <v>5950000</v>
      </c>
      <c r="L312" s="32"/>
      <c r="M312" s="33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8.75" customHeight="1" x14ac:dyDescent="0.25">
      <c r="A313" s="27">
        <v>311</v>
      </c>
      <c r="B313" s="6" t="s">
        <v>14</v>
      </c>
      <c r="C313" s="8" t="s">
        <v>519</v>
      </c>
      <c r="D313" s="8" t="s">
        <v>475</v>
      </c>
      <c r="E313" s="8">
        <v>42</v>
      </c>
      <c r="F313" s="8" t="s">
        <v>506</v>
      </c>
      <c r="G313" s="6">
        <v>326138</v>
      </c>
      <c r="H313" s="8">
        <v>3</v>
      </c>
      <c r="I313" s="54" t="s">
        <v>481</v>
      </c>
      <c r="J313" s="34">
        <v>35000</v>
      </c>
      <c r="K313" s="35">
        <f t="shared" si="4"/>
        <v>5950000</v>
      </c>
      <c r="L313" s="32"/>
      <c r="M313" s="33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8.75" customHeight="1" x14ac:dyDescent="0.25">
      <c r="A314" s="27">
        <v>312</v>
      </c>
      <c r="B314" s="6" t="s">
        <v>13</v>
      </c>
      <c r="C314" s="8" t="s">
        <v>519</v>
      </c>
      <c r="D314" s="8" t="s">
        <v>475</v>
      </c>
      <c r="E314" s="8">
        <v>42</v>
      </c>
      <c r="F314" s="8" t="s">
        <v>520</v>
      </c>
      <c r="G314" s="6">
        <v>326135</v>
      </c>
      <c r="H314" s="8" t="s">
        <v>521</v>
      </c>
      <c r="I314" s="54" t="s">
        <v>490</v>
      </c>
      <c r="J314" s="34">
        <v>38000</v>
      </c>
      <c r="K314" s="35">
        <f t="shared" si="4"/>
        <v>6460000</v>
      </c>
      <c r="L314" s="32"/>
      <c r="M314" s="33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8.75" customHeight="1" x14ac:dyDescent="0.25">
      <c r="A315" s="27">
        <v>313</v>
      </c>
      <c r="B315" s="6" t="s">
        <v>12</v>
      </c>
      <c r="C315" s="8" t="s">
        <v>519</v>
      </c>
      <c r="D315" s="8" t="s">
        <v>475</v>
      </c>
      <c r="E315" s="8">
        <v>42</v>
      </c>
      <c r="F315" s="8" t="s">
        <v>520</v>
      </c>
      <c r="G315" s="6">
        <v>326135</v>
      </c>
      <c r="H315" s="8" t="s">
        <v>521</v>
      </c>
      <c r="I315" s="54" t="s">
        <v>490</v>
      </c>
      <c r="J315" s="34">
        <v>38000</v>
      </c>
      <c r="K315" s="35">
        <f t="shared" si="4"/>
        <v>6460000</v>
      </c>
      <c r="L315" s="32"/>
      <c r="M315" s="33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8.75" customHeight="1" x14ac:dyDescent="0.25">
      <c r="A316" s="27">
        <v>314</v>
      </c>
      <c r="B316" s="6" t="s">
        <v>10</v>
      </c>
      <c r="C316" s="8" t="s">
        <v>511</v>
      </c>
      <c r="D316" s="8" t="s">
        <v>475</v>
      </c>
      <c r="E316" s="8">
        <v>36</v>
      </c>
      <c r="F316" s="8" t="s">
        <v>520</v>
      </c>
      <c r="G316" s="6">
        <v>118135</v>
      </c>
      <c r="H316" s="8" t="s">
        <v>521</v>
      </c>
      <c r="I316" s="54" t="s">
        <v>488</v>
      </c>
      <c r="J316" s="34">
        <v>24500</v>
      </c>
      <c r="K316" s="35">
        <f t="shared" si="4"/>
        <v>4165000</v>
      </c>
      <c r="L316" s="32"/>
      <c r="M316" s="33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8.75" customHeight="1" x14ac:dyDescent="0.25">
      <c r="A317" s="27">
        <v>315</v>
      </c>
      <c r="B317" s="6" t="s">
        <v>6</v>
      </c>
      <c r="C317" s="8" t="s">
        <v>523</v>
      </c>
      <c r="D317" s="6">
        <v>1986</v>
      </c>
      <c r="E317" s="8">
        <v>40</v>
      </c>
      <c r="F317" s="8" t="s">
        <v>485</v>
      </c>
      <c r="G317" s="6">
        <v>16800</v>
      </c>
      <c r="H317" s="8">
        <v>3</v>
      </c>
      <c r="I317" s="54" t="s">
        <v>481</v>
      </c>
      <c r="J317" s="34">
        <v>13000</v>
      </c>
      <c r="K317" s="35">
        <f t="shared" si="4"/>
        <v>2210000</v>
      </c>
      <c r="L317" s="32"/>
      <c r="M317" s="33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8.75" customHeight="1" x14ac:dyDescent="0.25">
      <c r="A318" s="27">
        <v>316</v>
      </c>
      <c r="B318" s="6" t="s">
        <v>3</v>
      </c>
      <c r="C318" s="8" t="s">
        <v>524</v>
      </c>
      <c r="D318" s="6">
        <v>2002</v>
      </c>
      <c r="E318" s="8">
        <v>40</v>
      </c>
      <c r="F318" s="8" t="s">
        <v>485</v>
      </c>
      <c r="G318" s="6">
        <v>16570</v>
      </c>
      <c r="H318" s="8">
        <v>3</v>
      </c>
      <c r="I318" s="54" t="s">
        <v>481</v>
      </c>
      <c r="J318" s="34">
        <v>10200</v>
      </c>
      <c r="K318" s="35">
        <f t="shared" si="4"/>
        <v>1734000</v>
      </c>
      <c r="L318" s="32"/>
      <c r="M318" s="33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8.75" customHeight="1" x14ac:dyDescent="0.25">
      <c r="A319" s="27">
        <v>317</v>
      </c>
      <c r="B319" s="6" t="s">
        <v>5</v>
      </c>
      <c r="C319" s="8" t="s">
        <v>510</v>
      </c>
      <c r="D319" s="8">
        <v>1991</v>
      </c>
      <c r="E319" s="8">
        <v>40</v>
      </c>
      <c r="F319" s="8" t="s">
        <v>485</v>
      </c>
      <c r="G319" s="8">
        <v>16600</v>
      </c>
      <c r="H319" s="8">
        <v>3</v>
      </c>
      <c r="I319" s="54" t="s">
        <v>481</v>
      </c>
      <c r="J319" s="34">
        <v>12000</v>
      </c>
      <c r="K319" s="35">
        <f t="shared" si="4"/>
        <v>2040000</v>
      </c>
      <c r="L319" s="32"/>
      <c r="M319" s="33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9.5" customHeight="1" x14ac:dyDescent="0.25">
      <c r="A320" s="71">
        <v>318</v>
      </c>
      <c r="B320" s="56" t="s">
        <v>2</v>
      </c>
      <c r="C320" s="41" t="s">
        <v>526</v>
      </c>
      <c r="D320" s="56">
        <v>2002</v>
      </c>
      <c r="E320" s="41">
        <v>36</v>
      </c>
      <c r="F320" s="41" t="s">
        <v>485</v>
      </c>
      <c r="G320" s="56">
        <v>114270</v>
      </c>
      <c r="H320" s="41">
        <v>3</v>
      </c>
      <c r="I320" s="81" t="s">
        <v>481</v>
      </c>
      <c r="J320" s="42">
        <v>7900</v>
      </c>
      <c r="K320" s="43">
        <f t="shared" si="4"/>
        <v>1343000</v>
      </c>
      <c r="L320" s="44"/>
      <c r="M320" s="45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8.75" customHeight="1" x14ac:dyDescent="0.25">
      <c r="A321" s="27"/>
      <c r="B321" s="8"/>
      <c r="C321" s="8"/>
      <c r="D321" s="8"/>
      <c r="E321" s="8"/>
      <c r="F321" s="8"/>
      <c r="G321" s="8"/>
      <c r="H321" s="8"/>
      <c r="I321" s="8"/>
      <c r="J321" s="34">
        <f>SUM(J3:J320)</f>
        <v>5630800</v>
      </c>
      <c r="K321" s="35">
        <f>SUM(K3:K320)</f>
        <v>957236000</v>
      </c>
      <c r="L321" s="32"/>
      <c r="M321" s="33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8.75" customHeight="1" x14ac:dyDescent="0.25">
      <c r="A322" s="27"/>
      <c r="B322" s="8"/>
      <c r="C322" s="8"/>
      <c r="D322" s="8"/>
      <c r="E322" s="8"/>
      <c r="F322" s="8"/>
      <c r="G322" s="8"/>
      <c r="H322" s="8"/>
      <c r="I322" s="8"/>
      <c r="J322" s="34"/>
      <c r="K322" s="35"/>
      <c r="L322" s="32"/>
      <c r="M322" s="33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8.75" customHeight="1" x14ac:dyDescent="0.25">
      <c r="A323" s="27"/>
      <c r="B323" s="8"/>
      <c r="C323" s="8"/>
      <c r="D323" s="8"/>
      <c r="E323" s="8"/>
      <c r="F323" s="8"/>
      <c r="G323" s="8"/>
      <c r="H323" s="8"/>
      <c r="I323" s="8"/>
      <c r="J323" s="34"/>
      <c r="K323" s="35"/>
      <c r="L323" s="32"/>
      <c r="M323" s="33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8.75" customHeight="1" x14ac:dyDescent="0.25">
      <c r="A324" s="27"/>
      <c r="B324" s="82"/>
      <c r="C324" s="8"/>
      <c r="D324" s="8"/>
      <c r="E324" s="8"/>
      <c r="F324" s="8"/>
      <c r="G324" s="8"/>
      <c r="H324" s="8"/>
      <c r="I324" s="8"/>
      <c r="J324" s="34"/>
      <c r="K324" s="35"/>
      <c r="L324" s="32"/>
      <c r="M324" s="33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8.75" customHeight="1" x14ac:dyDescent="0.25">
      <c r="A325" s="27"/>
      <c r="B325" s="8"/>
      <c r="C325" s="8"/>
      <c r="D325" s="8"/>
      <c r="E325" s="8"/>
      <c r="F325" s="8"/>
      <c r="G325" s="8"/>
      <c r="H325" s="8"/>
      <c r="I325" s="8"/>
      <c r="J325" s="34"/>
      <c r="K325" s="35"/>
      <c r="L325" s="32"/>
      <c r="M325" s="33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8.75" customHeight="1" x14ac:dyDescent="0.25">
      <c r="A326" s="27"/>
      <c r="B326" s="82"/>
      <c r="C326" s="8"/>
      <c r="D326" s="8"/>
      <c r="E326" s="8"/>
      <c r="F326" s="8"/>
      <c r="G326" s="8"/>
      <c r="H326" s="8"/>
      <c r="I326" s="8"/>
      <c r="J326" s="34"/>
      <c r="K326" s="35"/>
      <c r="L326" s="32"/>
      <c r="M326" s="33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8.75" customHeight="1" x14ac:dyDescent="0.25">
      <c r="A327" s="27"/>
      <c r="B327" s="8"/>
      <c r="C327" s="8"/>
      <c r="D327" s="8"/>
      <c r="E327" s="8"/>
      <c r="F327" s="8"/>
      <c r="G327" s="8"/>
      <c r="H327" s="8"/>
      <c r="I327" s="8"/>
      <c r="J327" s="34"/>
      <c r="K327" s="35"/>
      <c r="L327" s="32"/>
      <c r="M327" s="33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8.75" customHeight="1" x14ac:dyDescent="0.25">
      <c r="A328" s="27"/>
      <c r="B328" s="8"/>
      <c r="C328" s="8"/>
      <c r="D328" s="8"/>
      <c r="E328" s="8"/>
      <c r="F328" s="8"/>
      <c r="G328" s="8"/>
      <c r="H328" s="8"/>
      <c r="I328" s="8"/>
      <c r="J328" s="34"/>
      <c r="K328" s="35"/>
      <c r="L328" s="32"/>
      <c r="M328" s="33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8.75" customHeight="1" x14ac:dyDescent="0.25">
      <c r="A329" s="27"/>
      <c r="B329" s="8"/>
      <c r="C329" s="8"/>
      <c r="D329" s="8"/>
      <c r="E329" s="8"/>
      <c r="F329" s="8"/>
      <c r="G329" s="8"/>
      <c r="H329" s="8"/>
      <c r="I329" s="8"/>
      <c r="J329" s="34"/>
      <c r="K329" s="35"/>
      <c r="L329" s="32"/>
      <c r="M329" s="33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8.75" customHeight="1" x14ac:dyDescent="0.25">
      <c r="A330" s="27"/>
      <c r="B330" s="8"/>
      <c r="C330" s="8"/>
      <c r="D330" s="8"/>
      <c r="E330" s="8"/>
      <c r="F330" s="8"/>
      <c r="G330" s="8"/>
      <c r="H330" s="8"/>
      <c r="I330" s="8"/>
      <c r="J330" s="34"/>
      <c r="K330" s="35"/>
      <c r="L330" s="32"/>
      <c r="M330" s="33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8.75" customHeight="1" x14ac:dyDescent="0.25">
      <c r="A331" s="27"/>
      <c r="B331" s="8"/>
      <c r="C331" s="8"/>
      <c r="D331" s="8"/>
      <c r="E331" s="8"/>
      <c r="F331" s="8"/>
      <c r="G331" s="8"/>
      <c r="H331" s="8"/>
      <c r="I331" s="8"/>
      <c r="J331" s="34"/>
      <c r="K331" s="35"/>
      <c r="L331" s="32"/>
      <c r="M331" s="33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8.75" customHeight="1" x14ac:dyDescent="0.25">
      <c r="A332" s="27"/>
      <c r="B332" s="8"/>
      <c r="C332" s="8"/>
      <c r="D332" s="8"/>
      <c r="E332" s="8"/>
      <c r="F332" s="8"/>
      <c r="G332" s="8"/>
      <c r="H332" s="8"/>
      <c r="I332" s="8"/>
      <c r="J332" s="34"/>
      <c r="K332" s="35"/>
      <c r="L332" s="32"/>
      <c r="M332" s="33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8.75" customHeight="1" x14ac:dyDescent="0.25">
      <c r="A333" s="27"/>
      <c r="B333" s="8"/>
      <c r="C333" s="8"/>
      <c r="D333" s="8"/>
      <c r="E333" s="8"/>
      <c r="F333" s="8"/>
      <c r="G333" s="8"/>
      <c r="H333" s="8"/>
      <c r="I333" s="8"/>
      <c r="J333" s="34"/>
      <c r="K333" s="35"/>
      <c r="L333" s="32"/>
      <c r="M333" s="33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8.75" customHeight="1" x14ac:dyDescent="0.25">
      <c r="A334" s="27"/>
      <c r="B334" s="8"/>
      <c r="C334" s="8"/>
      <c r="D334" s="8"/>
      <c r="E334" s="8"/>
      <c r="F334" s="8"/>
      <c r="G334" s="8"/>
      <c r="H334" s="8"/>
      <c r="I334" s="8"/>
      <c r="J334" s="34"/>
      <c r="K334" s="35"/>
      <c r="L334" s="32"/>
      <c r="M334" s="33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8.75" customHeight="1" x14ac:dyDescent="0.25">
      <c r="A335" s="27"/>
      <c r="B335" s="8"/>
      <c r="C335" s="8"/>
      <c r="D335" s="8"/>
      <c r="E335" s="8"/>
      <c r="F335" s="8"/>
      <c r="G335" s="8"/>
      <c r="H335" s="8"/>
      <c r="I335" s="8"/>
      <c r="J335" s="34"/>
      <c r="K335" s="35"/>
      <c r="L335" s="32"/>
      <c r="M335" s="33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8.75" customHeight="1" x14ac:dyDescent="0.25">
      <c r="A336" s="27"/>
      <c r="B336" s="8"/>
      <c r="C336" s="8"/>
      <c r="D336" s="8"/>
      <c r="E336" s="8"/>
      <c r="F336" s="8"/>
      <c r="G336" s="8"/>
      <c r="H336" s="8"/>
      <c r="I336" s="8"/>
      <c r="J336" s="34"/>
      <c r="K336" s="35"/>
      <c r="L336" s="32"/>
      <c r="M336" s="33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8.75" customHeight="1" x14ac:dyDescent="0.25">
      <c r="A337" s="27"/>
      <c r="B337" s="8"/>
      <c r="C337" s="8"/>
      <c r="D337" s="8"/>
      <c r="E337" s="8"/>
      <c r="F337" s="8"/>
      <c r="G337" s="8"/>
      <c r="H337" s="8"/>
      <c r="I337" s="8"/>
      <c r="J337" s="34"/>
      <c r="K337" s="35"/>
      <c r="L337" s="32"/>
      <c r="M337" s="33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8.75" customHeight="1" x14ac:dyDescent="0.25">
      <c r="A338" s="27"/>
      <c r="B338" s="8"/>
      <c r="C338" s="8"/>
      <c r="D338" s="8"/>
      <c r="E338" s="8"/>
      <c r="F338" s="8"/>
      <c r="G338" s="8"/>
      <c r="H338" s="8"/>
      <c r="I338" s="8"/>
      <c r="J338" s="34"/>
      <c r="K338" s="35"/>
      <c r="L338" s="32"/>
      <c r="M338" s="33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8.75" customHeight="1" x14ac:dyDescent="0.25">
      <c r="A339" s="27"/>
      <c r="B339" s="8"/>
      <c r="C339" s="8"/>
      <c r="D339" s="8"/>
      <c r="E339" s="8"/>
      <c r="F339" s="8"/>
      <c r="G339" s="8"/>
      <c r="H339" s="8"/>
      <c r="I339" s="8"/>
      <c r="J339" s="34"/>
      <c r="K339" s="35"/>
      <c r="L339" s="32"/>
      <c r="M339" s="33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8.75" customHeight="1" x14ac:dyDescent="0.25">
      <c r="A340" s="27"/>
      <c r="B340" s="8"/>
      <c r="C340" s="8"/>
      <c r="D340" s="8"/>
      <c r="E340" s="8"/>
      <c r="F340" s="8"/>
      <c r="G340" s="8"/>
      <c r="H340" s="8"/>
      <c r="I340" s="8"/>
      <c r="J340" s="34"/>
      <c r="K340" s="35"/>
      <c r="L340" s="32"/>
      <c r="M340" s="33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8.75" customHeight="1" x14ac:dyDescent="0.25">
      <c r="A341" s="27"/>
      <c r="B341" s="8"/>
      <c r="C341" s="8"/>
      <c r="D341" s="8"/>
      <c r="E341" s="8"/>
      <c r="F341" s="8"/>
      <c r="G341" s="8"/>
      <c r="H341" s="8"/>
      <c r="I341" s="8"/>
      <c r="J341" s="34"/>
      <c r="K341" s="35"/>
      <c r="L341" s="32"/>
      <c r="M341" s="33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8.75" customHeight="1" x14ac:dyDescent="0.25">
      <c r="A342" s="27"/>
      <c r="B342" s="37"/>
      <c r="C342" s="37"/>
      <c r="D342" s="37"/>
      <c r="E342" s="37"/>
      <c r="F342" s="37"/>
      <c r="G342" s="37"/>
      <c r="H342" s="8"/>
      <c r="I342" s="8"/>
      <c r="J342" s="34"/>
      <c r="K342" s="35"/>
      <c r="L342" s="32"/>
      <c r="M342" s="33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8.75" customHeight="1" x14ac:dyDescent="0.25">
      <c r="A343" s="27"/>
      <c r="B343" s="37"/>
      <c r="C343" s="37"/>
      <c r="D343" s="37"/>
      <c r="E343" s="37"/>
      <c r="F343" s="37"/>
      <c r="G343" s="37"/>
      <c r="H343" s="8"/>
      <c r="I343" s="8"/>
      <c r="J343" s="34"/>
      <c r="K343" s="35"/>
      <c r="L343" s="32"/>
      <c r="M343" s="33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8.75" customHeight="1" x14ac:dyDescent="0.25">
      <c r="A344" s="27"/>
      <c r="B344" s="37"/>
      <c r="C344" s="37"/>
      <c r="D344" s="37"/>
      <c r="E344" s="37"/>
      <c r="F344" s="37"/>
      <c r="G344" s="37"/>
      <c r="H344" s="8"/>
      <c r="I344" s="8"/>
      <c r="J344" s="34"/>
      <c r="K344" s="35"/>
      <c r="L344" s="32"/>
      <c r="M344" s="33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8.75" customHeight="1" x14ac:dyDescent="0.25">
      <c r="A345" s="27"/>
      <c r="B345" s="37"/>
      <c r="C345" s="37"/>
      <c r="D345" s="37"/>
      <c r="E345" s="37"/>
      <c r="F345" s="37"/>
      <c r="G345" s="37"/>
      <c r="H345" s="8"/>
      <c r="I345" s="8"/>
      <c r="J345" s="34"/>
      <c r="K345" s="35"/>
      <c r="L345" s="32"/>
      <c r="M345" s="33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8.75" customHeight="1" x14ac:dyDescent="0.25">
      <c r="A346" s="27"/>
      <c r="B346" s="37"/>
      <c r="C346" s="37"/>
      <c r="D346" s="37"/>
      <c r="E346" s="37"/>
      <c r="F346" s="37"/>
      <c r="G346" s="37"/>
      <c r="H346" s="8"/>
      <c r="I346" s="8"/>
      <c r="J346" s="34"/>
      <c r="K346" s="35"/>
      <c r="L346" s="32"/>
      <c r="M346" s="33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8.75" customHeight="1" x14ac:dyDescent="0.25">
      <c r="A347" s="27"/>
      <c r="B347" s="37"/>
      <c r="C347" s="37"/>
      <c r="D347" s="37"/>
      <c r="E347" s="37"/>
      <c r="F347" s="37"/>
      <c r="G347" s="37"/>
      <c r="H347" s="8"/>
      <c r="I347" s="8"/>
      <c r="J347" s="34"/>
      <c r="K347" s="35"/>
      <c r="L347" s="32"/>
      <c r="M347" s="33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8.75" customHeight="1" x14ac:dyDescent="0.25">
      <c r="A348" s="27"/>
      <c r="B348" s="37"/>
      <c r="C348" s="37"/>
      <c r="D348" s="37"/>
      <c r="E348" s="37"/>
      <c r="F348" s="37"/>
      <c r="G348" s="37"/>
      <c r="H348" s="8"/>
      <c r="I348" s="8"/>
      <c r="J348" s="34"/>
      <c r="K348" s="35"/>
      <c r="L348" s="32"/>
      <c r="M348" s="33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8.75" customHeight="1" x14ac:dyDescent="0.25">
      <c r="A349" s="27"/>
      <c r="B349" s="37"/>
      <c r="C349" s="37"/>
      <c r="D349" s="37"/>
      <c r="E349" s="37"/>
      <c r="F349" s="37"/>
      <c r="G349" s="37"/>
      <c r="H349" s="8"/>
      <c r="I349" s="8"/>
      <c r="J349" s="34"/>
      <c r="K349" s="35"/>
      <c r="L349" s="32"/>
      <c r="M349" s="33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8.75" customHeight="1" x14ac:dyDescent="0.25">
      <c r="A350" s="27"/>
      <c r="B350" s="37"/>
      <c r="C350" s="37"/>
      <c r="D350" s="37"/>
      <c r="E350" s="37"/>
      <c r="F350" s="37"/>
      <c r="G350" s="37"/>
      <c r="H350" s="8"/>
      <c r="I350" s="8"/>
      <c r="J350" s="34"/>
      <c r="K350" s="35"/>
      <c r="L350" s="32"/>
      <c r="M350" s="33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8.75" customHeight="1" x14ac:dyDescent="0.25">
      <c r="A351" s="27"/>
      <c r="B351" s="37"/>
      <c r="C351" s="37"/>
      <c r="D351" s="37"/>
      <c r="E351" s="37"/>
      <c r="F351" s="37"/>
      <c r="G351" s="37"/>
      <c r="H351" s="8"/>
      <c r="I351" s="8"/>
      <c r="J351" s="34"/>
      <c r="K351" s="35"/>
      <c r="L351" s="32"/>
      <c r="M351" s="33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8.75" customHeight="1" x14ac:dyDescent="0.25">
      <c r="A352" s="27"/>
      <c r="B352" s="37"/>
      <c r="C352" s="37"/>
      <c r="D352" s="37"/>
      <c r="E352" s="37"/>
      <c r="F352" s="37"/>
      <c r="G352" s="37"/>
      <c r="H352" s="8"/>
      <c r="I352" s="8"/>
      <c r="J352" s="34"/>
      <c r="K352" s="35"/>
      <c r="L352" s="32"/>
      <c r="M352" s="33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8.75" customHeight="1" x14ac:dyDescent="0.25">
      <c r="A353" s="27"/>
      <c r="B353" s="37"/>
      <c r="C353" s="37"/>
      <c r="D353" s="37"/>
      <c r="E353" s="37"/>
      <c r="F353" s="37"/>
      <c r="G353" s="37"/>
      <c r="H353" s="8"/>
      <c r="I353" s="8"/>
      <c r="J353" s="34"/>
      <c r="K353" s="35"/>
      <c r="L353" s="32"/>
      <c r="M353" s="33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8.75" customHeight="1" x14ac:dyDescent="0.25">
      <c r="A354" s="27"/>
      <c r="B354" s="37"/>
      <c r="C354" s="37"/>
      <c r="D354" s="37"/>
      <c r="E354" s="37"/>
      <c r="F354" s="37"/>
      <c r="G354" s="37"/>
      <c r="H354" s="8"/>
      <c r="I354" s="8"/>
      <c r="J354" s="34"/>
      <c r="K354" s="35"/>
      <c r="L354" s="32"/>
      <c r="M354" s="33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8.75" customHeight="1" x14ac:dyDescent="0.25">
      <c r="A355" s="27"/>
      <c r="B355" s="37"/>
      <c r="C355" s="37"/>
      <c r="D355" s="37"/>
      <c r="E355" s="37"/>
      <c r="F355" s="37"/>
      <c r="G355" s="37"/>
      <c r="H355" s="8"/>
      <c r="I355" s="8"/>
      <c r="J355" s="34"/>
      <c r="K355" s="35"/>
      <c r="L355" s="32"/>
      <c r="M355" s="33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8.75" customHeight="1" x14ac:dyDescent="0.25">
      <c r="A356" s="27"/>
      <c r="B356" s="37"/>
      <c r="C356" s="37"/>
      <c r="D356" s="37"/>
      <c r="E356" s="37"/>
      <c r="F356" s="37"/>
      <c r="G356" s="37"/>
      <c r="H356" s="8"/>
      <c r="I356" s="8"/>
      <c r="J356" s="34"/>
      <c r="K356" s="35"/>
      <c r="L356" s="32"/>
      <c r="M356" s="33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8.75" customHeight="1" x14ac:dyDescent="0.25">
      <c r="A357" s="27"/>
      <c r="B357" s="37"/>
      <c r="C357" s="37"/>
      <c r="D357" s="37"/>
      <c r="E357" s="37"/>
      <c r="F357" s="37"/>
      <c r="G357" s="37"/>
      <c r="H357" s="8"/>
      <c r="I357" s="8"/>
      <c r="J357" s="34"/>
      <c r="K357" s="35"/>
      <c r="L357" s="32"/>
      <c r="M357" s="33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8.75" customHeight="1" x14ac:dyDescent="0.25">
      <c r="A358" s="27"/>
      <c r="B358" s="37"/>
      <c r="C358" s="37"/>
      <c r="D358" s="37"/>
      <c r="E358" s="37"/>
      <c r="F358" s="37"/>
      <c r="G358" s="37"/>
      <c r="H358" s="8"/>
      <c r="I358" s="8"/>
      <c r="J358" s="34"/>
      <c r="K358" s="35"/>
      <c r="L358" s="32"/>
      <c r="M358" s="33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8.75" customHeight="1" x14ac:dyDescent="0.25">
      <c r="A359" s="27"/>
      <c r="B359" s="37"/>
      <c r="C359" s="37"/>
      <c r="D359" s="37"/>
      <c r="E359" s="37"/>
      <c r="F359" s="37"/>
      <c r="G359" s="37"/>
      <c r="H359" s="8"/>
      <c r="I359" s="8"/>
      <c r="J359" s="34"/>
      <c r="K359" s="35"/>
      <c r="L359" s="32"/>
      <c r="M359" s="33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8.75" customHeight="1" x14ac:dyDescent="0.25">
      <c r="A360" s="27"/>
      <c r="B360" s="37"/>
      <c r="C360" s="37"/>
      <c r="D360" s="37"/>
      <c r="E360" s="37"/>
      <c r="F360" s="37"/>
      <c r="G360" s="37"/>
      <c r="H360" s="8"/>
      <c r="I360" s="8"/>
      <c r="J360" s="34"/>
      <c r="K360" s="35"/>
      <c r="L360" s="32"/>
      <c r="M360" s="33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8.75" customHeight="1" x14ac:dyDescent="0.25">
      <c r="A361" s="27"/>
      <c r="B361" s="37"/>
      <c r="C361" s="37"/>
      <c r="D361" s="37"/>
      <c r="E361" s="37"/>
      <c r="F361" s="37"/>
      <c r="G361" s="37"/>
      <c r="H361" s="8"/>
      <c r="I361" s="8"/>
      <c r="J361" s="34"/>
      <c r="K361" s="35"/>
      <c r="L361" s="32"/>
      <c r="M361" s="33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8.75" customHeight="1" x14ac:dyDescent="0.25">
      <c r="A362" s="27"/>
      <c r="B362" s="37"/>
      <c r="C362" s="37"/>
      <c r="D362" s="37"/>
      <c r="E362" s="37"/>
      <c r="F362" s="37"/>
      <c r="G362" s="37"/>
      <c r="H362" s="8"/>
      <c r="I362" s="8"/>
      <c r="J362" s="34"/>
      <c r="K362" s="35"/>
      <c r="L362" s="32"/>
      <c r="M362" s="33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8.75" customHeight="1" x14ac:dyDescent="0.25">
      <c r="A363" s="27"/>
      <c r="B363" s="74"/>
      <c r="C363" s="37"/>
      <c r="D363" s="37"/>
      <c r="E363" s="37"/>
      <c r="F363" s="37"/>
      <c r="G363" s="37"/>
      <c r="H363" s="8"/>
      <c r="I363" s="8"/>
      <c r="J363" s="34"/>
      <c r="K363" s="35"/>
      <c r="L363" s="32"/>
      <c r="M363" s="33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8.75" customHeight="1" x14ac:dyDescent="0.25">
      <c r="A364" s="27"/>
      <c r="B364" s="37"/>
      <c r="C364" s="37"/>
      <c r="D364" s="37"/>
      <c r="E364" s="37"/>
      <c r="F364" s="37"/>
      <c r="G364" s="37"/>
      <c r="H364" s="8"/>
      <c r="I364" s="8"/>
      <c r="J364" s="34"/>
      <c r="K364" s="35"/>
      <c r="L364" s="32"/>
      <c r="M364" s="33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8.75" customHeight="1" x14ac:dyDescent="0.25">
      <c r="A365" s="27"/>
      <c r="B365" s="37"/>
      <c r="C365" s="37"/>
      <c r="D365" s="37"/>
      <c r="E365" s="37"/>
      <c r="F365" s="37"/>
      <c r="G365" s="37"/>
      <c r="H365" s="8"/>
      <c r="I365" s="8"/>
      <c r="J365" s="34"/>
      <c r="K365" s="35"/>
      <c r="L365" s="32"/>
      <c r="M365" s="33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8.75" customHeight="1" x14ac:dyDescent="0.25">
      <c r="A366" s="27"/>
      <c r="B366" s="37"/>
      <c r="C366" s="37"/>
      <c r="D366" s="37"/>
      <c r="E366" s="37"/>
      <c r="F366" s="37"/>
      <c r="G366" s="37"/>
      <c r="H366" s="8"/>
      <c r="I366" s="8"/>
      <c r="J366" s="34"/>
      <c r="K366" s="35"/>
      <c r="L366" s="32"/>
      <c r="M366" s="33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8.75" customHeight="1" x14ac:dyDescent="0.25">
      <c r="A367" s="83" t="s">
        <v>701</v>
      </c>
      <c r="B367" s="37"/>
      <c r="C367" s="37"/>
      <c r="D367" s="37"/>
      <c r="E367" s="37"/>
      <c r="F367" s="37"/>
      <c r="G367" s="37"/>
      <c r="H367" s="8"/>
      <c r="I367" s="8"/>
      <c r="J367" s="34"/>
      <c r="K367" s="35"/>
      <c r="L367" s="32"/>
      <c r="M367" s="33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8.75" customHeight="1" x14ac:dyDescent="0.25">
      <c r="A368" s="27"/>
      <c r="B368" s="37"/>
      <c r="C368" s="37"/>
      <c r="D368" s="37"/>
      <c r="E368" s="37"/>
      <c r="F368" s="37"/>
      <c r="G368" s="37"/>
      <c r="H368" s="8"/>
      <c r="I368" s="8"/>
      <c r="J368" s="34"/>
      <c r="K368" s="35"/>
      <c r="L368" s="32"/>
      <c r="M368" s="33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8.75" customHeight="1" x14ac:dyDescent="0.25">
      <c r="A369" s="27"/>
      <c r="B369" s="37"/>
      <c r="C369" s="37"/>
      <c r="D369" s="37"/>
      <c r="E369" s="37"/>
      <c r="F369" s="37"/>
      <c r="G369" s="37"/>
      <c r="H369" s="8"/>
      <c r="I369" s="8"/>
      <c r="J369" s="34"/>
      <c r="K369" s="35"/>
      <c r="L369" s="32"/>
      <c r="M369" s="33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8.75" customHeight="1" x14ac:dyDescent="0.25">
      <c r="A370" s="27"/>
      <c r="B370" s="37"/>
      <c r="C370" s="37"/>
      <c r="D370" s="37"/>
      <c r="E370" s="37"/>
      <c r="F370" s="37"/>
      <c r="G370" s="37"/>
      <c r="H370" s="8"/>
      <c r="I370" s="8"/>
      <c r="J370" s="34"/>
      <c r="K370" s="35"/>
      <c r="L370" s="32"/>
      <c r="M370" s="33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8.75" customHeight="1" x14ac:dyDescent="0.25">
      <c r="A371" s="27"/>
      <c r="B371" s="37"/>
      <c r="C371" s="37"/>
      <c r="D371" s="37"/>
      <c r="E371" s="37"/>
      <c r="F371" s="37"/>
      <c r="G371" s="37"/>
      <c r="H371" s="8"/>
      <c r="I371" s="8"/>
      <c r="J371" s="34"/>
      <c r="K371" s="35"/>
      <c r="L371" s="32"/>
      <c r="M371" s="33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8.75" customHeight="1" x14ac:dyDescent="0.25">
      <c r="A372" s="27"/>
      <c r="B372" s="37"/>
      <c r="C372" s="37"/>
      <c r="D372" s="37"/>
      <c r="E372" s="37"/>
      <c r="F372" s="37"/>
      <c r="G372" s="37"/>
      <c r="H372" s="8"/>
      <c r="I372" s="8"/>
      <c r="J372" s="34"/>
      <c r="K372" s="35"/>
      <c r="L372" s="32"/>
      <c r="M372" s="33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8.75" customHeight="1" x14ac:dyDescent="0.25">
      <c r="A373" s="27"/>
      <c r="B373" s="37"/>
      <c r="C373" s="37"/>
      <c r="D373" s="37"/>
      <c r="E373" s="37"/>
      <c r="F373" s="37"/>
      <c r="G373" s="37"/>
      <c r="H373" s="8"/>
      <c r="I373" s="8"/>
      <c r="J373" s="34"/>
      <c r="K373" s="35"/>
      <c r="L373" s="32"/>
      <c r="M373" s="33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8.75" customHeight="1" x14ac:dyDescent="0.25">
      <c r="A374" s="27"/>
      <c r="B374" s="37"/>
      <c r="C374" s="37"/>
      <c r="D374" s="37"/>
      <c r="E374" s="37"/>
      <c r="F374" s="37"/>
      <c r="G374" s="37"/>
      <c r="H374" s="8"/>
      <c r="I374" s="8"/>
      <c r="J374" s="34"/>
      <c r="K374" s="35"/>
      <c r="L374" s="32"/>
      <c r="M374" s="33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8.75" customHeight="1" x14ac:dyDescent="0.25">
      <c r="A375" s="27"/>
      <c r="B375" s="37"/>
      <c r="C375" s="37"/>
      <c r="D375" s="37"/>
      <c r="E375" s="37"/>
      <c r="F375" s="37"/>
      <c r="G375" s="37"/>
      <c r="H375" s="8"/>
      <c r="I375" s="8"/>
      <c r="J375" s="34"/>
      <c r="K375" s="35"/>
      <c r="L375" s="32"/>
      <c r="M375" s="33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8.75" customHeight="1" x14ac:dyDescent="0.25">
      <c r="A376" s="27"/>
      <c r="B376" s="37"/>
      <c r="C376" s="37"/>
      <c r="D376" s="37"/>
      <c r="E376" s="37"/>
      <c r="F376" s="37"/>
      <c r="G376" s="37"/>
      <c r="H376" s="8"/>
      <c r="I376" s="8"/>
      <c r="J376" s="34"/>
      <c r="K376" s="35"/>
      <c r="L376" s="32"/>
      <c r="M376" s="33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8.75" customHeight="1" x14ac:dyDescent="0.25">
      <c r="A377" s="27"/>
      <c r="B377" s="37"/>
      <c r="C377" s="37"/>
      <c r="D377" s="37"/>
      <c r="E377" s="37"/>
      <c r="F377" s="37"/>
      <c r="G377" s="37"/>
      <c r="H377" s="8"/>
      <c r="I377" s="8"/>
      <c r="J377" s="34"/>
      <c r="K377" s="35"/>
      <c r="L377" s="32"/>
      <c r="M377" s="33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8.75" customHeight="1" x14ac:dyDescent="0.25">
      <c r="A378" s="27"/>
      <c r="B378" s="37"/>
      <c r="C378" s="37"/>
      <c r="D378" s="37"/>
      <c r="E378" s="37"/>
      <c r="F378" s="37"/>
      <c r="G378" s="37"/>
      <c r="H378" s="8"/>
      <c r="I378" s="8"/>
      <c r="J378" s="34"/>
      <c r="K378" s="35"/>
      <c r="L378" s="32"/>
      <c r="M378" s="33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8.75" customHeight="1" x14ac:dyDescent="0.25">
      <c r="A379" s="27"/>
      <c r="B379" s="37"/>
      <c r="C379" s="37"/>
      <c r="D379" s="37"/>
      <c r="E379" s="37"/>
      <c r="F379" s="37"/>
      <c r="G379" s="37"/>
      <c r="H379" s="8"/>
      <c r="I379" s="8"/>
      <c r="J379" s="34"/>
      <c r="K379" s="35"/>
      <c r="L379" s="32"/>
      <c r="M379" s="33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8.75" customHeight="1" x14ac:dyDescent="0.25">
      <c r="A380" s="27"/>
      <c r="B380" s="37"/>
      <c r="C380" s="37"/>
      <c r="D380" s="37"/>
      <c r="E380" s="37"/>
      <c r="F380" s="37"/>
      <c r="G380" s="37"/>
      <c r="H380" s="8"/>
      <c r="I380" s="8"/>
      <c r="J380" s="34"/>
      <c r="K380" s="35"/>
      <c r="L380" s="32"/>
      <c r="M380" s="33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8.75" customHeight="1" x14ac:dyDescent="0.25">
      <c r="A381" s="27"/>
      <c r="B381" s="37"/>
      <c r="C381" s="37"/>
      <c r="D381" s="37"/>
      <c r="E381" s="37"/>
      <c r="F381" s="37"/>
      <c r="G381" s="37"/>
      <c r="H381" s="8"/>
      <c r="I381" s="8"/>
      <c r="J381" s="34"/>
      <c r="K381" s="35"/>
      <c r="L381" s="32"/>
      <c r="M381" s="33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8.75" customHeight="1" x14ac:dyDescent="0.25">
      <c r="A382" s="27"/>
      <c r="B382" s="37"/>
      <c r="C382" s="37"/>
      <c r="D382" s="37"/>
      <c r="E382" s="37"/>
      <c r="F382" s="37"/>
      <c r="G382" s="37"/>
      <c r="H382" s="8"/>
      <c r="I382" s="8"/>
      <c r="J382" s="34"/>
      <c r="K382" s="35"/>
      <c r="L382" s="32"/>
      <c r="M382" s="33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8.75" customHeight="1" x14ac:dyDescent="0.25">
      <c r="A383" s="27"/>
      <c r="B383" s="37"/>
      <c r="C383" s="37"/>
      <c r="D383" s="37"/>
      <c r="E383" s="37"/>
      <c r="F383" s="37"/>
      <c r="G383" s="37"/>
      <c r="H383" s="8"/>
      <c r="I383" s="8"/>
      <c r="J383" s="34"/>
      <c r="K383" s="35"/>
      <c r="L383" s="32"/>
      <c r="M383" s="33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8.75" customHeight="1" x14ac:dyDescent="0.25">
      <c r="A384" s="27"/>
      <c r="B384" s="37"/>
      <c r="C384" s="37"/>
      <c r="D384" s="37"/>
      <c r="E384" s="37"/>
      <c r="F384" s="37"/>
      <c r="G384" s="37"/>
      <c r="H384" s="8"/>
      <c r="I384" s="8"/>
      <c r="J384" s="34"/>
      <c r="K384" s="35"/>
      <c r="L384" s="32"/>
      <c r="M384" s="33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8.75" customHeight="1" x14ac:dyDescent="0.25">
      <c r="A385" s="27"/>
      <c r="B385" s="37"/>
      <c r="C385" s="37"/>
      <c r="D385" s="37"/>
      <c r="E385" s="37"/>
      <c r="F385" s="37"/>
      <c r="G385" s="37"/>
      <c r="H385" s="8"/>
      <c r="I385" s="8"/>
      <c r="J385" s="34"/>
      <c r="K385" s="35"/>
      <c r="L385" s="32"/>
      <c r="M385" s="33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8.75" customHeight="1" x14ac:dyDescent="0.25">
      <c r="A386" s="27"/>
      <c r="B386" s="37"/>
      <c r="C386" s="37"/>
      <c r="D386" s="37"/>
      <c r="E386" s="37"/>
      <c r="F386" s="37"/>
      <c r="G386" s="37"/>
      <c r="H386" s="8"/>
      <c r="I386" s="8"/>
      <c r="J386" s="34"/>
      <c r="K386" s="35"/>
      <c r="L386" s="32"/>
      <c r="M386" s="33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8.75" customHeight="1" x14ac:dyDescent="0.25">
      <c r="A387" s="27"/>
      <c r="B387" s="37"/>
      <c r="C387" s="37"/>
      <c r="D387" s="37"/>
      <c r="E387" s="37"/>
      <c r="F387" s="37"/>
      <c r="G387" s="37"/>
      <c r="H387" s="8"/>
      <c r="I387" s="8"/>
      <c r="J387" s="34"/>
      <c r="K387" s="35"/>
      <c r="L387" s="32"/>
      <c r="M387" s="33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8.75" customHeight="1" x14ac:dyDescent="0.25">
      <c r="A388" s="27"/>
      <c r="B388" s="37"/>
      <c r="C388" s="37"/>
      <c r="D388" s="37"/>
      <c r="E388" s="37"/>
      <c r="F388" s="37"/>
      <c r="G388" s="37"/>
      <c r="H388" s="8"/>
      <c r="I388" s="8"/>
      <c r="J388" s="34"/>
      <c r="K388" s="35"/>
      <c r="L388" s="32"/>
      <c r="M388" s="33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8.75" customHeight="1" x14ac:dyDescent="0.25">
      <c r="A389" s="27"/>
      <c r="B389" s="37"/>
      <c r="C389" s="37"/>
      <c r="D389" s="37"/>
      <c r="E389" s="37"/>
      <c r="F389" s="37"/>
      <c r="G389" s="37"/>
      <c r="H389" s="8"/>
      <c r="I389" s="8"/>
      <c r="J389" s="34"/>
      <c r="K389" s="35"/>
      <c r="L389" s="32"/>
      <c r="M389" s="33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8.75" customHeight="1" x14ac:dyDescent="0.25">
      <c r="A390" s="27"/>
      <c r="B390" s="37"/>
      <c r="C390" s="37"/>
      <c r="D390" s="37"/>
      <c r="E390" s="37"/>
      <c r="F390" s="37"/>
      <c r="G390" s="37"/>
      <c r="H390" s="8"/>
      <c r="I390" s="8"/>
      <c r="J390" s="34"/>
      <c r="K390" s="35"/>
      <c r="L390" s="32"/>
      <c r="M390" s="33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8.75" customHeight="1" x14ac:dyDescent="0.25">
      <c r="A391" s="27"/>
      <c r="B391" s="37"/>
      <c r="C391" s="37"/>
      <c r="D391" s="37"/>
      <c r="E391" s="37"/>
      <c r="F391" s="37"/>
      <c r="G391" s="37"/>
      <c r="H391" s="8"/>
      <c r="I391" s="8"/>
      <c r="J391" s="34"/>
      <c r="K391" s="35"/>
      <c r="L391" s="32"/>
      <c r="M391" s="33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8.75" customHeight="1" x14ac:dyDescent="0.25">
      <c r="A392" s="27"/>
      <c r="B392" s="37"/>
      <c r="C392" s="37"/>
      <c r="D392" s="37"/>
      <c r="E392" s="37"/>
      <c r="F392" s="37"/>
      <c r="G392" s="37"/>
      <c r="H392" s="8"/>
      <c r="I392" s="8"/>
      <c r="J392" s="34"/>
      <c r="K392" s="35"/>
      <c r="L392" s="32"/>
      <c r="M392" s="33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8.75" customHeight="1" x14ac:dyDescent="0.25">
      <c r="A393" s="27"/>
      <c r="B393" s="37"/>
      <c r="C393" s="37"/>
      <c r="D393" s="37"/>
      <c r="E393" s="37"/>
      <c r="F393" s="37"/>
      <c r="G393" s="37"/>
      <c r="H393" s="8"/>
      <c r="I393" s="8"/>
      <c r="J393" s="34"/>
      <c r="K393" s="35"/>
      <c r="L393" s="32"/>
      <c r="M393" s="33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8.75" customHeight="1" x14ac:dyDescent="0.25">
      <c r="A394" s="27"/>
      <c r="B394" s="37"/>
      <c r="C394" s="37"/>
      <c r="D394" s="37"/>
      <c r="E394" s="37"/>
      <c r="F394" s="37"/>
      <c r="G394" s="37"/>
      <c r="H394" s="8"/>
      <c r="I394" s="8"/>
      <c r="J394" s="34"/>
      <c r="K394" s="35"/>
      <c r="L394" s="32"/>
      <c r="M394" s="33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8.75" customHeight="1" x14ac:dyDescent="0.25">
      <c r="A395" s="27"/>
      <c r="B395" s="37"/>
      <c r="C395" s="37"/>
      <c r="D395" s="37"/>
      <c r="E395" s="37"/>
      <c r="F395" s="37"/>
      <c r="G395" s="37"/>
      <c r="H395" s="8"/>
      <c r="I395" s="8"/>
      <c r="J395" s="34"/>
      <c r="K395" s="35"/>
      <c r="L395" s="32"/>
      <c r="M395" s="33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8.75" customHeight="1" x14ac:dyDescent="0.25">
      <c r="A396" s="27"/>
      <c r="B396" s="37"/>
      <c r="C396" s="37"/>
      <c r="D396" s="37"/>
      <c r="E396" s="37"/>
      <c r="F396" s="37"/>
      <c r="G396" s="37"/>
      <c r="H396" s="8"/>
      <c r="I396" s="8"/>
      <c r="J396" s="34"/>
      <c r="K396" s="35"/>
      <c r="L396" s="32"/>
      <c r="M396" s="33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8.75" customHeight="1" x14ac:dyDescent="0.25">
      <c r="A397" s="27"/>
      <c r="B397" s="37"/>
      <c r="C397" s="37"/>
      <c r="D397" s="37"/>
      <c r="E397" s="37"/>
      <c r="F397" s="37"/>
      <c r="G397" s="37"/>
      <c r="H397" s="8"/>
      <c r="I397" s="8"/>
      <c r="J397" s="34"/>
      <c r="K397" s="35"/>
      <c r="L397" s="32"/>
      <c r="M397" s="33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8.75" customHeight="1" x14ac:dyDescent="0.25">
      <c r="A398" s="27"/>
      <c r="B398" s="37"/>
      <c r="C398" s="37"/>
      <c r="D398" s="37"/>
      <c r="E398" s="37"/>
      <c r="F398" s="37"/>
      <c r="G398" s="37"/>
      <c r="H398" s="8"/>
      <c r="I398" s="8"/>
      <c r="J398" s="34"/>
      <c r="K398" s="35"/>
      <c r="L398" s="32"/>
      <c r="M398" s="33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8.75" customHeight="1" x14ac:dyDescent="0.25">
      <c r="A399" s="27"/>
      <c r="B399" s="37"/>
      <c r="C399" s="37"/>
      <c r="D399" s="37"/>
      <c r="E399" s="37"/>
      <c r="F399" s="37"/>
      <c r="G399" s="37"/>
      <c r="H399" s="8"/>
      <c r="I399" s="8"/>
      <c r="J399" s="34"/>
      <c r="K399" s="35"/>
      <c r="L399" s="32"/>
      <c r="M399" s="33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8.75" customHeight="1" x14ac:dyDescent="0.25">
      <c r="A400" s="27"/>
      <c r="B400" s="37"/>
      <c r="C400" s="37"/>
      <c r="D400" s="37"/>
      <c r="E400" s="37"/>
      <c r="F400" s="37"/>
      <c r="G400" s="37"/>
      <c r="H400" s="8"/>
      <c r="I400" s="8"/>
      <c r="J400" s="34"/>
      <c r="K400" s="35"/>
      <c r="L400" s="32"/>
      <c r="M400" s="33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8.75" customHeight="1" x14ac:dyDescent="0.25">
      <c r="A401" s="27"/>
      <c r="B401" s="37"/>
      <c r="C401" s="37"/>
      <c r="D401" s="37"/>
      <c r="E401" s="37"/>
      <c r="F401" s="37"/>
      <c r="G401" s="37"/>
      <c r="H401" s="8"/>
      <c r="I401" s="8"/>
      <c r="J401" s="34"/>
      <c r="K401" s="35"/>
      <c r="L401" s="32"/>
      <c r="M401" s="33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8.75" customHeight="1" x14ac:dyDescent="0.25">
      <c r="A402" s="27"/>
      <c r="B402" s="37"/>
      <c r="C402" s="37"/>
      <c r="D402" s="37"/>
      <c r="E402" s="37"/>
      <c r="F402" s="37"/>
      <c r="G402" s="37"/>
      <c r="H402" s="8"/>
      <c r="I402" s="8"/>
      <c r="J402" s="34"/>
      <c r="K402" s="35"/>
      <c r="L402" s="32"/>
      <c r="M402" s="33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8.75" customHeight="1" x14ac:dyDescent="0.25">
      <c r="A403" s="27"/>
      <c r="B403" s="37"/>
      <c r="C403" s="37"/>
      <c r="D403" s="37"/>
      <c r="E403" s="37"/>
      <c r="F403" s="37"/>
      <c r="G403" s="37"/>
      <c r="H403" s="8"/>
      <c r="I403" s="8"/>
      <c r="J403" s="34"/>
      <c r="K403" s="35"/>
      <c r="L403" s="32"/>
      <c r="M403" s="33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8.75" customHeight="1" x14ac:dyDescent="0.25">
      <c r="A404" s="27"/>
      <c r="B404" s="37"/>
      <c r="C404" s="37"/>
      <c r="D404" s="37"/>
      <c r="E404" s="37"/>
      <c r="F404" s="37"/>
      <c r="G404" s="37"/>
      <c r="H404" s="8"/>
      <c r="I404" s="8"/>
      <c r="J404" s="34"/>
      <c r="K404" s="35"/>
      <c r="L404" s="32"/>
      <c r="M404" s="33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8.75" customHeight="1" x14ac:dyDescent="0.25">
      <c r="A405" s="27"/>
      <c r="B405" s="37"/>
      <c r="C405" s="37"/>
      <c r="D405" s="37"/>
      <c r="E405" s="37"/>
      <c r="F405" s="37"/>
      <c r="G405" s="37"/>
      <c r="H405" s="8"/>
      <c r="I405" s="8"/>
      <c r="J405" s="34"/>
      <c r="K405" s="35"/>
      <c r="L405" s="32"/>
      <c r="M405" s="33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8.75" customHeight="1" x14ac:dyDescent="0.25">
      <c r="A406" s="27"/>
      <c r="B406" s="37"/>
      <c r="C406" s="37"/>
      <c r="D406" s="37"/>
      <c r="E406" s="37"/>
      <c r="F406" s="37"/>
      <c r="G406" s="37"/>
      <c r="H406" s="8"/>
      <c r="I406" s="8"/>
      <c r="J406" s="34"/>
      <c r="K406" s="35"/>
      <c r="L406" s="32"/>
      <c r="M406" s="33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8.75" customHeight="1" x14ac:dyDescent="0.25">
      <c r="A407" s="27"/>
      <c r="B407" s="37"/>
      <c r="C407" s="37"/>
      <c r="D407" s="37"/>
      <c r="E407" s="37"/>
      <c r="F407" s="37"/>
      <c r="G407" s="37"/>
      <c r="H407" s="8"/>
      <c r="I407" s="8"/>
      <c r="J407" s="34"/>
      <c r="K407" s="35"/>
      <c r="L407" s="32"/>
      <c r="M407" s="33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8.75" customHeight="1" x14ac:dyDescent="0.25">
      <c r="A408" s="27"/>
      <c r="B408" s="37"/>
      <c r="C408" s="37"/>
      <c r="D408" s="37"/>
      <c r="E408" s="37"/>
      <c r="F408" s="37"/>
      <c r="G408" s="37"/>
      <c r="H408" s="8"/>
      <c r="I408" s="8"/>
      <c r="J408" s="34"/>
      <c r="K408" s="35"/>
      <c r="L408" s="32"/>
      <c r="M408" s="33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8.75" customHeight="1" x14ac:dyDescent="0.25">
      <c r="A409" s="27"/>
      <c r="B409" s="37"/>
      <c r="C409" s="37"/>
      <c r="D409" s="37"/>
      <c r="E409" s="37"/>
      <c r="F409" s="37"/>
      <c r="G409" s="37"/>
      <c r="H409" s="8"/>
      <c r="I409" s="8"/>
      <c r="J409" s="34"/>
      <c r="K409" s="35"/>
      <c r="L409" s="32"/>
      <c r="M409" s="33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8.75" customHeight="1" x14ac:dyDescent="0.25">
      <c r="A410" s="27"/>
      <c r="B410" s="37"/>
      <c r="C410" s="37"/>
      <c r="D410" s="37"/>
      <c r="E410" s="37"/>
      <c r="F410" s="37"/>
      <c r="G410" s="37"/>
      <c r="H410" s="8"/>
      <c r="I410" s="8"/>
      <c r="J410" s="34"/>
      <c r="K410" s="35"/>
      <c r="L410" s="32"/>
      <c r="M410" s="33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8.75" customHeight="1" x14ac:dyDescent="0.25">
      <c r="A411" s="27"/>
      <c r="B411" s="37"/>
      <c r="C411" s="37"/>
      <c r="D411" s="37"/>
      <c r="E411" s="37"/>
      <c r="F411" s="37"/>
      <c r="G411" s="37"/>
      <c r="H411" s="8"/>
      <c r="I411" s="8"/>
      <c r="J411" s="34"/>
      <c r="K411" s="35"/>
      <c r="L411" s="32"/>
      <c r="M411" s="33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8.75" customHeight="1" x14ac:dyDescent="0.25">
      <c r="A412" s="27"/>
      <c r="B412" s="37"/>
      <c r="C412" s="37"/>
      <c r="D412" s="37"/>
      <c r="E412" s="37"/>
      <c r="F412" s="37"/>
      <c r="G412" s="37"/>
      <c r="H412" s="8"/>
      <c r="I412" s="8"/>
      <c r="J412" s="34"/>
      <c r="K412" s="35"/>
      <c r="L412" s="32"/>
      <c r="M412" s="33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8.75" customHeight="1" x14ac:dyDescent="0.25">
      <c r="A413" s="27"/>
      <c r="B413" s="37"/>
      <c r="C413" s="37"/>
      <c r="D413" s="37"/>
      <c r="E413" s="37"/>
      <c r="F413" s="37"/>
      <c r="G413" s="37"/>
      <c r="H413" s="8"/>
      <c r="I413" s="8"/>
      <c r="J413" s="34"/>
      <c r="K413" s="35"/>
      <c r="L413" s="32"/>
      <c r="M413" s="33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8.75" customHeight="1" x14ac:dyDescent="0.25">
      <c r="A414" s="27"/>
      <c r="B414" s="37"/>
      <c r="C414" s="37"/>
      <c r="D414" s="37"/>
      <c r="E414" s="37"/>
      <c r="F414" s="37"/>
      <c r="G414" s="37"/>
      <c r="H414" s="8"/>
      <c r="I414" s="8"/>
      <c r="J414" s="34"/>
      <c r="K414" s="35"/>
      <c r="L414" s="32"/>
      <c r="M414" s="33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8.75" customHeight="1" x14ac:dyDescent="0.25">
      <c r="A415" s="27"/>
      <c r="B415" s="37"/>
      <c r="C415" s="37"/>
      <c r="D415" s="37"/>
      <c r="E415" s="37"/>
      <c r="F415" s="37"/>
      <c r="G415" s="37"/>
      <c r="H415" s="8"/>
      <c r="I415" s="8"/>
      <c r="J415" s="34"/>
      <c r="K415" s="35"/>
      <c r="L415" s="32"/>
      <c r="M415" s="33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8.75" customHeight="1" x14ac:dyDescent="0.25">
      <c r="A416" s="27"/>
      <c r="B416" s="37"/>
      <c r="C416" s="37"/>
      <c r="D416" s="37"/>
      <c r="E416" s="37"/>
      <c r="F416" s="37"/>
      <c r="G416" s="37"/>
      <c r="H416" s="8"/>
      <c r="I416" s="8"/>
      <c r="J416" s="34"/>
      <c r="K416" s="35"/>
      <c r="L416" s="32"/>
      <c r="M416" s="33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8.75" customHeight="1" x14ac:dyDescent="0.25">
      <c r="A417" s="27"/>
      <c r="B417" s="37"/>
      <c r="C417" s="37"/>
      <c r="D417" s="37"/>
      <c r="E417" s="37"/>
      <c r="F417" s="37"/>
      <c r="G417" s="37"/>
      <c r="H417" s="8"/>
      <c r="I417" s="8"/>
      <c r="J417" s="34"/>
      <c r="K417" s="35"/>
      <c r="L417" s="32"/>
      <c r="M417" s="33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8.75" customHeight="1" x14ac:dyDescent="0.25">
      <c r="A418" s="27"/>
      <c r="B418" s="37"/>
      <c r="C418" s="37"/>
      <c r="D418" s="37"/>
      <c r="E418" s="37"/>
      <c r="F418" s="37"/>
      <c r="G418" s="37"/>
      <c r="H418" s="8"/>
      <c r="I418" s="8"/>
      <c r="J418" s="34"/>
      <c r="K418" s="35"/>
      <c r="L418" s="32"/>
      <c r="M418" s="33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8.75" customHeight="1" x14ac:dyDescent="0.25">
      <c r="A419" s="27"/>
      <c r="B419" s="37"/>
      <c r="C419" s="37"/>
      <c r="D419" s="37"/>
      <c r="E419" s="37"/>
      <c r="F419" s="37"/>
      <c r="G419" s="37"/>
      <c r="H419" s="8"/>
      <c r="I419" s="8"/>
      <c r="J419" s="34"/>
      <c r="K419" s="35"/>
      <c r="L419" s="32"/>
      <c r="M419" s="33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8.75" customHeight="1" x14ac:dyDescent="0.25">
      <c r="A420" s="27"/>
      <c r="B420" s="37"/>
      <c r="C420" s="37"/>
      <c r="D420" s="37"/>
      <c r="E420" s="37"/>
      <c r="F420" s="37"/>
      <c r="G420" s="37"/>
      <c r="H420" s="8"/>
      <c r="I420" s="8"/>
      <c r="J420" s="34"/>
      <c r="K420" s="35"/>
      <c r="L420" s="32"/>
      <c r="M420" s="33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8.75" customHeight="1" x14ac:dyDescent="0.25">
      <c r="A421" s="27"/>
      <c r="B421" s="37"/>
      <c r="C421" s="37"/>
      <c r="D421" s="37"/>
      <c r="E421" s="37"/>
      <c r="F421" s="37"/>
      <c r="G421" s="37"/>
      <c r="H421" s="8"/>
      <c r="I421" s="8"/>
      <c r="J421" s="34"/>
      <c r="K421" s="35"/>
      <c r="L421" s="32"/>
      <c r="M421" s="33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8.75" customHeight="1" x14ac:dyDescent="0.25">
      <c r="A422" s="27"/>
      <c r="B422" s="37"/>
      <c r="C422" s="37"/>
      <c r="D422" s="37"/>
      <c r="E422" s="37"/>
      <c r="F422" s="37"/>
      <c r="G422" s="37"/>
      <c r="H422" s="8"/>
      <c r="I422" s="8"/>
      <c r="J422" s="34"/>
      <c r="K422" s="35"/>
      <c r="L422" s="32"/>
      <c r="M422" s="33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8.75" customHeight="1" x14ac:dyDescent="0.25">
      <c r="A423" s="27"/>
      <c r="B423" s="37"/>
      <c r="C423" s="37"/>
      <c r="D423" s="37"/>
      <c r="E423" s="37"/>
      <c r="F423" s="37"/>
      <c r="G423" s="37"/>
      <c r="H423" s="8"/>
      <c r="I423" s="8"/>
      <c r="J423" s="34"/>
      <c r="K423" s="35"/>
      <c r="L423" s="32"/>
      <c r="M423" s="33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8.75" customHeight="1" x14ac:dyDescent="0.25">
      <c r="A424" s="27"/>
      <c r="B424" s="37"/>
      <c r="C424" s="37"/>
      <c r="D424" s="37"/>
      <c r="E424" s="37"/>
      <c r="F424" s="37"/>
      <c r="G424" s="37"/>
      <c r="H424" s="8"/>
      <c r="I424" s="8"/>
      <c r="J424" s="34"/>
      <c r="K424" s="35"/>
      <c r="L424" s="32"/>
      <c r="M424" s="33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8.75" customHeight="1" x14ac:dyDescent="0.25">
      <c r="A425" s="27"/>
      <c r="B425" s="37"/>
      <c r="C425" s="37"/>
      <c r="D425" s="37"/>
      <c r="E425" s="37"/>
      <c r="F425" s="37"/>
      <c r="G425" s="37"/>
      <c r="H425" s="8"/>
      <c r="I425" s="8"/>
      <c r="J425" s="34"/>
      <c r="K425" s="35"/>
      <c r="L425" s="32"/>
      <c r="M425" s="33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8.75" customHeight="1" x14ac:dyDescent="0.25">
      <c r="A426" s="27"/>
      <c r="B426" s="37"/>
      <c r="C426" s="37"/>
      <c r="D426" s="37"/>
      <c r="E426" s="37"/>
      <c r="F426" s="37"/>
      <c r="G426" s="37"/>
      <c r="H426" s="8"/>
      <c r="I426" s="8"/>
      <c r="J426" s="34"/>
      <c r="K426" s="35"/>
      <c r="L426" s="32"/>
      <c r="M426" s="33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8.75" customHeight="1" x14ac:dyDescent="0.25">
      <c r="A427" s="27"/>
      <c r="B427" s="37"/>
      <c r="C427" s="37"/>
      <c r="D427" s="37"/>
      <c r="E427" s="37"/>
      <c r="F427" s="37"/>
      <c r="G427" s="37"/>
      <c r="H427" s="8"/>
      <c r="I427" s="8"/>
      <c r="J427" s="34"/>
      <c r="K427" s="35"/>
      <c r="L427" s="32"/>
      <c r="M427" s="33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8.75" customHeight="1" x14ac:dyDescent="0.25">
      <c r="A428" s="27"/>
      <c r="B428" s="37"/>
      <c r="C428" s="37"/>
      <c r="D428" s="37"/>
      <c r="E428" s="37"/>
      <c r="F428" s="37"/>
      <c r="G428" s="37"/>
      <c r="H428" s="8"/>
      <c r="I428" s="8"/>
      <c r="J428" s="34"/>
      <c r="K428" s="35"/>
      <c r="L428" s="32"/>
      <c r="M428" s="33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8.75" customHeight="1" x14ac:dyDescent="0.25">
      <c r="A429" s="27"/>
      <c r="B429" s="37"/>
      <c r="C429" s="37"/>
      <c r="D429" s="37"/>
      <c r="E429" s="37"/>
      <c r="F429" s="37"/>
      <c r="G429" s="37"/>
      <c r="H429" s="8"/>
      <c r="I429" s="8"/>
      <c r="J429" s="34"/>
      <c r="K429" s="35"/>
      <c r="L429" s="32"/>
      <c r="M429" s="33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8.75" customHeight="1" x14ac:dyDescent="0.25">
      <c r="A430" s="27"/>
      <c r="B430" s="37"/>
      <c r="C430" s="37"/>
      <c r="D430" s="37"/>
      <c r="E430" s="37"/>
      <c r="F430" s="37"/>
      <c r="G430" s="37"/>
      <c r="H430" s="8"/>
      <c r="I430" s="8"/>
      <c r="J430" s="34"/>
      <c r="K430" s="35"/>
      <c r="L430" s="32"/>
      <c r="M430" s="33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8.75" customHeight="1" x14ac:dyDescent="0.25">
      <c r="A431" s="27"/>
      <c r="B431" s="37"/>
      <c r="C431" s="37"/>
      <c r="D431" s="37"/>
      <c r="E431" s="37"/>
      <c r="F431" s="37"/>
      <c r="G431" s="37"/>
      <c r="H431" s="8"/>
      <c r="I431" s="8"/>
      <c r="J431" s="34"/>
      <c r="K431" s="35"/>
      <c r="L431" s="32"/>
      <c r="M431" s="33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8.75" customHeight="1" x14ac:dyDescent="0.25">
      <c r="A432" s="27"/>
      <c r="B432" s="37"/>
      <c r="C432" s="37"/>
      <c r="D432" s="37"/>
      <c r="E432" s="37"/>
      <c r="F432" s="37"/>
      <c r="G432" s="37"/>
      <c r="H432" s="8"/>
      <c r="I432" s="8"/>
      <c r="J432" s="34"/>
      <c r="K432" s="35"/>
      <c r="L432" s="32"/>
      <c r="M432" s="33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8.75" customHeight="1" x14ac:dyDescent="0.25">
      <c r="A433" s="27"/>
      <c r="B433" s="37"/>
      <c r="C433" s="37"/>
      <c r="D433" s="37"/>
      <c r="E433" s="37"/>
      <c r="F433" s="37"/>
      <c r="G433" s="37"/>
      <c r="H433" s="8"/>
      <c r="I433" s="8"/>
      <c r="J433" s="34"/>
      <c r="K433" s="35"/>
      <c r="L433" s="32"/>
      <c r="M433" s="33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8.75" customHeight="1" x14ac:dyDescent="0.25">
      <c r="A434" s="27"/>
      <c r="B434" s="37"/>
      <c r="C434" s="37"/>
      <c r="D434" s="37"/>
      <c r="E434" s="37"/>
      <c r="F434" s="37"/>
      <c r="G434" s="37"/>
      <c r="H434" s="8"/>
      <c r="I434" s="8"/>
      <c r="J434" s="34"/>
      <c r="K434" s="35"/>
      <c r="L434" s="32"/>
      <c r="M434" s="33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8.75" customHeight="1" x14ac:dyDescent="0.25">
      <c r="A435" s="27"/>
      <c r="B435" s="37"/>
      <c r="C435" s="37"/>
      <c r="D435" s="37"/>
      <c r="E435" s="37"/>
      <c r="F435" s="37"/>
      <c r="G435" s="37"/>
      <c r="H435" s="8"/>
      <c r="I435" s="8"/>
      <c r="J435" s="34"/>
      <c r="K435" s="35"/>
      <c r="L435" s="32"/>
      <c r="M435" s="33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8.75" customHeight="1" x14ac:dyDescent="0.25">
      <c r="A436" s="27"/>
      <c r="B436" s="37"/>
      <c r="C436" s="37"/>
      <c r="D436" s="37"/>
      <c r="E436" s="37"/>
      <c r="F436" s="37"/>
      <c r="G436" s="37"/>
      <c r="H436" s="8"/>
      <c r="I436" s="8"/>
      <c r="J436" s="34"/>
      <c r="K436" s="35"/>
      <c r="L436" s="32"/>
      <c r="M436" s="33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8.75" customHeight="1" x14ac:dyDescent="0.25">
      <c r="A437" s="27"/>
      <c r="B437" s="37"/>
      <c r="C437" s="37"/>
      <c r="D437" s="37"/>
      <c r="E437" s="37"/>
      <c r="F437" s="37"/>
      <c r="G437" s="37"/>
      <c r="H437" s="8"/>
      <c r="I437" s="8"/>
      <c r="J437" s="34"/>
      <c r="K437" s="35"/>
      <c r="L437" s="32"/>
      <c r="M437" s="33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8.75" customHeight="1" x14ac:dyDescent="0.25">
      <c r="A438" s="27"/>
      <c r="B438" s="37"/>
      <c r="C438" s="37"/>
      <c r="D438" s="37"/>
      <c r="E438" s="37"/>
      <c r="F438" s="37"/>
      <c r="G438" s="37"/>
      <c r="H438" s="8"/>
      <c r="I438" s="8"/>
      <c r="J438" s="34"/>
      <c r="K438" s="35"/>
      <c r="L438" s="32"/>
      <c r="M438" s="33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8.75" customHeight="1" x14ac:dyDescent="0.25">
      <c r="A439" s="27"/>
      <c r="B439" s="37"/>
      <c r="C439" s="37"/>
      <c r="D439" s="37"/>
      <c r="E439" s="37"/>
      <c r="F439" s="37"/>
      <c r="G439" s="37"/>
      <c r="H439" s="8"/>
      <c r="I439" s="8"/>
      <c r="J439" s="34"/>
      <c r="K439" s="35"/>
      <c r="L439" s="32"/>
      <c r="M439" s="33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8.75" customHeight="1" x14ac:dyDescent="0.25">
      <c r="A440" s="27"/>
      <c r="B440" s="37"/>
      <c r="C440" s="37"/>
      <c r="D440" s="37"/>
      <c r="E440" s="37"/>
      <c r="F440" s="37"/>
      <c r="G440" s="37"/>
      <c r="H440" s="8"/>
      <c r="I440" s="8"/>
      <c r="J440" s="34"/>
      <c r="K440" s="35"/>
      <c r="L440" s="32"/>
      <c r="M440" s="33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8.75" customHeight="1" x14ac:dyDescent="0.25">
      <c r="A441" s="27"/>
      <c r="B441" s="37"/>
      <c r="C441" s="37"/>
      <c r="D441" s="37"/>
      <c r="E441" s="37"/>
      <c r="F441" s="37"/>
      <c r="G441" s="37"/>
      <c r="H441" s="8"/>
      <c r="I441" s="8"/>
      <c r="J441" s="34"/>
      <c r="K441" s="35"/>
      <c r="L441" s="32"/>
      <c r="M441" s="33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8.75" customHeight="1" x14ac:dyDescent="0.25">
      <c r="A442" s="27"/>
      <c r="B442" s="37"/>
      <c r="C442" s="37"/>
      <c r="D442" s="37"/>
      <c r="E442" s="37"/>
      <c r="F442" s="37"/>
      <c r="G442" s="37"/>
      <c r="H442" s="8"/>
      <c r="I442" s="8"/>
      <c r="J442" s="34"/>
      <c r="K442" s="35"/>
      <c r="L442" s="32"/>
      <c r="M442" s="33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8.75" customHeight="1" x14ac:dyDescent="0.25">
      <c r="A443" s="27"/>
      <c r="B443" s="37"/>
      <c r="C443" s="37"/>
      <c r="D443" s="37"/>
      <c r="E443" s="37"/>
      <c r="F443" s="37"/>
      <c r="G443" s="37"/>
      <c r="H443" s="8"/>
      <c r="I443" s="8"/>
      <c r="J443" s="34"/>
      <c r="K443" s="35"/>
      <c r="L443" s="32"/>
      <c r="M443" s="33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8.75" customHeight="1" x14ac:dyDescent="0.25">
      <c r="A444" s="27"/>
      <c r="B444" s="37"/>
      <c r="C444" s="37"/>
      <c r="D444" s="37"/>
      <c r="E444" s="37"/>
      <c r="F444" s="37"/>
      <c r="G444" s="37"/>
      <c r="H444" s="8"/>
      <c r="I444" s="8"/>
      <c r="J444" s="34"/>
      <c r="K444" s="35"/>
      <c r="L444" s="32"/>
      <c r="M444" s="33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8.75" customHeight="1" x14ac:dyDescent="0.25">
      <c r="A445" s="27"/>
      <c r="B445" s="37"/>
      <c r="C445" s="37"/>
      <c r="D445" s="37"/>
      <c r="E445" s="37"/>
      <c r="F445" s="37"/>
      <c r="G445" s="37"/>
      <c r="H445" s="8"/>
      <c r="I445" s="8"/>
      <c r="J445" s="34"/>
      <c r="K445" s="35"/>
      <c r="L445" s="32"/>
      <c r="M445" s="33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8.75" customHeight="1" x14ac:dyDescent="0.25">
      <c r="A446" s="27"/>
      <c r="B446" s="37"/>
      <c r="C446" s="37"/>
      <c r="D446" s="37"/>
      <c r="E446" s="37"/>
      <c r="F446" s="37"/>
      <c r="G446" s="37"/>
      <c r="H446" s="8"/>
      <c r="I446" s="8"/>
      <c r="J446" s="34"/>
      <c r="K446" s="35"/>
      <c r="L446" s="32"/>
      <c r="M446" s="33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8.75" customHeight="1" x14ac:dyDescent="0.25">
      <c r="A447" s="27"/>
      <c r="B447" s="37"/>
      <c r="C447" s="37"/>
      <c r="D447" s="37"/>
      <c r="E447" s="37"/>
      <c r="F447" s="37"/>
      <c r="G447" s="37"/>
      <c r="H447" s="8"/>
      <c r="I447" s="8"/>
      <c r="J447" s="34"/>
      <c r="K447" s="35"/>
      <c r="L447" s="32"/>
      <c r="M447" s="33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8.75" customHeight="1" x14ac:dyDescent="0.25">
      <c r="A448" s="27"/>
      <c r="B448" s="37"/>
      <c r="C448" s="37"/>
      <c r="D448" s="37"/>
      <c r="E448" s="37"/>
      <c r="F448" s="37"/>
      <c r="G448" s="37"/>
      <c r="H448" s="8"/>
      <c r="I448" s="8"/>
      <c r="J448" s="34"/>
      <c r="K448" s="35"/>
      <c r="L448" s="32"/>
      <c r="M448" s="33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8.75" customHeight="1" x14ac:dyDescent="0.25">
      <c r="A449" s="27"/>
      <c r="B449" s="37"/>
      <c r="C449" s="37"/>
      <c r="D449" s="37"/>
      <c r="E449" s="37"/>
      <c r="F449" s="37"/>
      <c r="G449" s="37"/>
      <c r="H449" s="8"/>
      <c r="I449" s="8"/>
      <c r="J449" s="34"/>
      <c r="K449" s="35"/>
      <c r="L449" s="32"/>
      <c r="M449" s="33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8.75" customHeight="1" x14ac:dyDescent="0.25">
      <c r="A450" s="27"/>
      <c r="B450" s="37"/>
      <c r="C450" s="37"/>
      <c r="D450" s="37"/>
      <c r="E450" s="37"/>
      <c r="F450" s="37"/>
      <c r="G450" s="37"/>
      <c r="H450" s="8"/>
      <c r="I450" s="8"/>
      <c r="J450" s="34"/>
      <c r="K450" s="35"/>
      <c r="L450" s="32"/>
      <c r="M450" s="33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8.75" customHeight="1" x14ac:dyDescent="0.25">
      <c r="A451" s="27"/>
      <c r="B451" s="37"/>
      <c r="C451" s="37"/>
      <c r="D451" s="37"/>
      <c r="E451" s="37"/>
      <c r="F451" s="37"/>
      <c r="G451" s="37"/>
      <c r="H451" s="8"/>
      <c r="I451" s="8"/>
      <c r="J451" s="34"/>
      <c r="K451" s="35"/>
      <c r="L451" s="32"/>
      <c r="M451" s="33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8.75" customHeight="1" x14ac:dyDescent="0.25">
      <c r="A452" s="27"/>
      <c r="B452" s="37"/>
      <c r="C452" s="37"/>
      <c r="D452" s="37"/>
      <c r="E452" s="37"/>
      <c r="F452" s="37"/>
      <c r="G452" s="37"/>
      <c r="H452" s="8"/>
      <c r="I452" s="8"/>
      <c r="J452" s="34"/>
      <c r="K452" s="35"/>
      <c r="L452" s="32"/>
      <c r="M452" s="33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8.75" customHeight="1" x14ac:dyDescent="0.25">
      <c r="A453" s="27"/>
      <c r="B453" s="37"/>
      <c r="C453" s="37"/>
      <c r="D453" s="37"/>
      <c r="E453" s="37"/>
      <c r="F453" s="37"/>
      <c r="G453" s="37"/>
      <c r="H453" s="8"/>
      <c r="I453" s="8"/>
      <c r="J453" s="34"/>
      <c r="K453" s="35"/>
      <c r="L453" s="32"/>
      <c r="M453" s="33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8.75" customHeight="1" x14ac:dyDescent="0.25">
      <c r="A454" s="27"/>
      <c r="B454" s="37"/>
      <c r="C454" s="37"/>
      <c r="D454" s="37"/>
      <c r="E454" s="37"/>
      <c r="F454" s="37"/>
      <c r="G454" s="37"/>
      <c r="H454" s="8"/>
      <c r="I454" s="8"/>
      <c r="J454" s="34"/>
      <c r="K454" s="35"/>
      <c r="L454" s="32"/>
      <c r="M454" s="33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8.75" customHeight="1" x14ac:dyDescent="0.25">
      <c r="A455" s="27"/>
      <c r="B455" s="37"/>
      <c r="C455" s="37"/>
      <c r="D455" s="37"/>
      <c r="E455" s="37"/>
      <c r="F455" s="37"/>
      <c r="G455" s="37"/>
      <c r="H455" s="8"/>
      <c r="I455" s="8"/>
      <c r="J455" s="34"/>
      <c r="K455" s="35"/>
      <c r="L455" s="32"/>
      <c r="M455" s="33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8.75" customHeight="1" x14ac:dyDescent="0.25">
      <c r="A456" s="27"/>
      <c r="B456" s="37"/>
      <c r="C456" s="37"/>
      <c r="D456" s="37"/>
      <c r="E456" s="37"/>
      <c r="F456" s="37"/>
      <c r="G456" s="37"/>
      <c r="H456" s="8"/>
      <c r="I456" s="8"/>
      <c r="J456" s="34"/>
      <c r="K456" s="35"/>
      <c r="L456" s="32"/>
      <c r="M456" s="33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8.75" customHeight="1" x14ac:dyDescent="0.25">
      <c r="A457" s="27"/>
      <c r="B457" s="37"/>
      <c r="C457" s="37"/>
      <c r="D457" s="37"/>
      <c r="E457" s="37"/>
      <c r="F457" s="37"/>
      <c r="G457" s="37"/>
      <c r="H457" s="8"/>
      <c r="I457" s="8"/>
      <c r="J457" s="34"/>
      <c r="K457" s="35"/>
      <c r="L457" s="32"/>
      <c r="M457" s="33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8.75" customHeight="1" x14ac:dyDescent="0.25">
      <c r="A458" s="27"/>
      <c r="B458" s="37"/>
      <c r="C458" s="37"/>
      <c r="D458" s="37"/>
      <c r="E458" s="37"/>
      <c r="F458" s="37"/>
      <c r="G458" s="37"/>
      <c r="H458" s="8"/>
      <c r="I458" s="8"/>
      <c r="J458" s="34"/>
      <c r="K458" s="35"/>
      <c r="L458" s="32"/>
      <c r="M458" s="33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8.75" customHeight="1" x14ac:dyDescent="0.25">
      <c r="A459" s="27"/>
      <c r="B459" s="37"/>
      <c r="C459" s="37"/>
      <c r="D459" s="37"/>
      <c r="E459" s="37"/>
      <c r="F459" s="37"/>
      <c r="G459" s="37"/>
      <c r="H459" s="8"/>
      <c r="I459" s="8"/>
      <c r="J459" s="34"/>
      <c r="K459" s="35"/>
      <c r="L459" s="32"/>
      <c r="M459" s="33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8.75" customHeight="1" x14ac:dyDescent="0.25">
      <c r="A460" s="27"/>
      <c r="B460" s="37"/>
      <c r="C460" s="37"/>
      <c r="D460" s="37"/>
      <c r="E460" s="37"/>
      <c r="F460" s="37"/>
      <c r="G460" s="37"/>
      <c r="H460" s="8"/>
      <c r="I460" s="8"/>
      <c r="J460" s="34"/>
      <c r="K460" s="35"/>
      <c r="L460" s="32"/>
      <c r="M460" s="33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8.75" customHeight="1" x14ac:dyDescent="0.25">
      <c r="A461" s="27"/>
      <c r="B461" s="37"/>
      <c r="C461" s="37"/>
      <c r="D461" s="37"/>
      <c r="E461" s="37"/>
      <c r="F461" s="37"/>
      <c r="G461" s="37"/>
      <c r="H461" s="8"/>
      <c r="I461" s="8"/>
      <c r="J461" s="34"/>
      <c r="K461" s="35"/>
      <c r="L461" s="32"/>
      <c r="M461" s="33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8.75" customHeight="1" x14ac:dyDescent="0.25">
      <c r="A462" s="27"/>
      <c r="B462" s="37"/>
      <c r="C462" s="37"/>
      <c r="D462" s="37"/>
      <c r="E462" s="37"/>
      <c r="F462" s="37"/>
      <c r="G462" s="37"/>
      <c r="H462" s="8"/>
      <c r="I462" s="8"/>
      <c r="J462" s="34"/>
      <c r="K462" s="35"/>
      <c r="L462" s="32"/>
      <c r="M462" s="33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8.75" customHeight="1" x14ac:dyDescent="0.25">
      <c r="A463" s="27"/>
      <c r="B463" s="37"/>
      <c r="C463" s="37"/>
      <c r="D463" s="37"/>
      <c r="E463" s="37"/>
      <c r="F463" s="37"/>
      <c r="G463" s="37"/>
      <c r="H463" s="8"/>
      <c r="I463" s="8"/>
      <c r="J463" s="34"/>
      <c r="K463" s="35"/>
      <c r="L463" s="32"/>
      <c r="M463" s="33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8.75" customHeight="1" x14ac:dyDescent="0.25">
      <c r="A464" s="27"/>
      <c r="B464" s="37"/>
      <c r="C464" s="37"/>
      <c r="D464" s="37"/>
      <c r="E464" s="37"/>
      <c r="F464" s="37"/>
      <c r="G464" s="37"/>
      <c r="H464" s="8"/>
      <c r="I464" s="8"/>
      <c r="J464" s="34"/>
      <c r="K464" s="35"/>
      <c r="L464" s="32"/>
      <c r="M464" s="33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8.75" customHeight="1" x14ac:dyDescent="0.25">
      <c r="A465" s="27"/>
      <c r="B465" s="37"/>
      <c r="C465" s="37"/>
      <c r="D465" s="37"/>
      <c r="E465" s="37"/>
      <c r="F465" s="37"/>
      <c r="G465" s="37"/>
      <c r="H465" s="8"/>
      <c r="I465" s="8"/>
      <c r="J465" s="34"/>
      <c r="K465" s="35"/>
      <c r="L465" s="32"/>
      <c r="M465" s="33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8.75" customHeight="1" x14ac:dyDescent="0.25">
      <c r="A466" s="27"/>
      <c r="B466" s="37"/>
      <c r="C466" s="37"/>
      <c r="D466" s="37"/>
      <c r="E466" s="37"/>
      <c r="F466" s="37"/>
      <c r="G466" s="37"/>
      <c r="H466" s="8"/>
      <c r="I466" s="8"/>
      <c r="J466" s="34"/>
      <c r="K466" s="35"/>
      <c r="L466" s="32"/>
      <c r="M466" s="33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8.75" customHeight="1" x14ac:dyDescent="0.25">
      <c r="A467" s="27"/>
      <c r="B467" s="37"/>
      <c r="C467" s="37"/>
      <c r="D467" s="37"/>
      <c r="E467" s="37"/>
      <c r="F467" s="37"/>
      <c r="G467" s="37"/>
      <c r="H467" s="8"/>
      <c r="I467" s="8"/>
      <c r="J467" s="34"/>
      <c r="K467" s="35"/>
      <c r="L467" s="32"/>
      <c r="M467" s="33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8.75" customHeight="1" x14ac:dyDescent="0.25">
      <c r="A468" s="27"/>
      <c r="B468" s="37"/>
      <c r="C468" s="37"/>
      <c r="D468" s="37"/>
      <c r="E468" s="37"/>
      <c r="F468" s="37"/>
      <c r="G468" s="37"/>
      <c r="H468" s="8"/>
      <c r="I468" s="8"/>
      <c r="J468" s="34"/>
      <c r="K468" s="35"/>
      <c r="L468" s="32"/>
      <c r="M468" s="33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8.75" customHeight="1" x14ac:dyDescent="0.25">
      <c r="A469" s="27"/>
      <c r="B469" s="37"/>
      <c r="C469" s="37"/>
      <c r="D469" s="37"/>
      <c r="E469" s="37"/>
      <c r="F469" s="37"/>
      <c r="G469" s="37"/>
      <c r="H469" s="8"/>
      <c r="I469" s="8"/>
      <c r="J469" s="34"/>
      <c r="K469" s="35"/>
      <c r="L469" s="32"/>
      <c r="M469" s="33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8.75" customHeight="1" x14ac:dyDescent="0.25">
      <c r="A470" s="27"/>
      <c r="B470" s="37"/>
      <c r="C470" s="37"/>
      <c r="D470" s="37"/>
      <c r="E470" s="37"/>
      <c r="F470" s="37"/>
      <c r="G470" s="37"/>
      <c r="H470" s="8"/>
      <c r="I470" s="8"/>
      <c r="J470" s="34"/>
      <c r="K470" s="35"/>
      <c r="L470" s="32"/>
      <c r="M470" s="33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8.75" customHeight="1" x14ac:dyDescent="0.25">
      <c r="A471" s="27"/>
      <c r="B471" s="37"/>
      <c r="C471" s="37"/>
      <c r="D471" s="37"/>
      <c r="E471" s="37"/>
      <c r="F471" s="37"/>
      <c r="G471" s="37"/>
      <c r="H471" s="8"/>
      <c r="I471" s="8"/>
      <c r="J471" s="34"/>
      <c r="K471" s="35"/>
      <c r="L471" s="32"/>
      <c r="M471" s="33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8.75" customHeight="1" x14ac:dyDescent="0.25">
      <c r="A472" s="27"/>
      <c r="B472" s="37"/>
      <c r="C472" s="37"/>
      <c r="D472" s="37"/>
      <c r="E472" s="37"/>
      <c r="F472" s="37"/>
      <c r="G472" s="37"/>
      <c r="H472" s="8"/>
      <c r="I472" s="8"/>
      <c r="J472" s="34"/>
      <c r="K472" s="35"/>
      <c r="L472" s="32"/>
      <c r="M472" s="33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8.75" customHeight="1" x14ac:dyDescent="0.25">
      <c r="A473" s="27"/>
      <c r="B473" s="37"/>
      <c r="C473" s="37"/>
      <c r="D473" s="37"/>
      <c r="E473" s="37"/>
      <c r="F473" s="37"/>
      <c r="G473" s="37"/>
      <c r="H473" s="8"/>
      <c r="I473" s="8"/>
      <c r="J473" s="34"/>
      <c r="K473" s="35"/>
      <c r="L473" s="32"/>
      <c r="M473" s="33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8.75" customHeight="1" x14ac:dyDescent="0.25">
      <c r="A474" s="27"/>
      <c r="B474" s="37"/>
      <c r="C474" s="37"/>
      <c r="D474" s="37"/>
      <c r="E474" s="37"/>
      <c r="F474" s="37"/>
      <c r="G474" s="37"/>
      <c r="H474" s="8"/>
      <c r="I474" s="8"/>
      <c r="J474" s="34"/>
      <c r="K474" s="35"/>
      <c r="L474" s="32"/>
      <c r="M474" s="33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8.75" customHeight="1" x14ac:dyDescent="0.25">
      <c r="A475" s="27"/>
      <c r="B475" s="37"/>
      <c r="C475" s="37"/>
      <c r="D475" s="37"/>
      <c r="E475" s="37"/>
      <c r="F475" s="37"/>
      <c r="G475" s="37"/>
      <c r="H475" s="8"/>
      <c r="I475" s="8"/>
      <c r="J475" s="34"/>
      <c r="K475" s="35"/>
      <c r="L475" s="32"/>
      <c r="M475" s="33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8.75" customHeight="1" x14ac:dyDescent="0.25">
      <c r="A476" s="27"/>
      <c r="B476" s="37"/>
      <c r="C476" s="37"/>
      <c r="D476" s="37"/>
      <c r="E476" s="37"/>
      <c r="F476" s="37"/>
      <c r="G476" s="37"/>
      <c r="H476" s="8"/>
      <c r="I476" s="8"/>
      <c r="J476" s="34"/>
      <c r="K476" s="35"/>
      <c r="L476" s="32"/>
      <c r="M476" s="33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8.75" customHeight="1" x14ac:dyDescent="0.25">
      <c r="A477" s="27"/>
      <c r="B477" s="37"/>
      <c r="C477" s="37"/>
      <c r="D477" s="37"/>
      <c r="E477" s="37"/>
      <c r="F477" s="37"/>
      <c r="G477" s="37"/>
      <c r="H477" s="8"/>
      <c r="I477" s="8"/>
      <c r="J477" s="34"/>
      <c r="K477" s="35"/>
      <c r="L477" s="32"/>
      <c r="M477" s="33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8.75" customHeight="1" x14ac:dyDescent="0.25">
      <c r="A478" s="27"/>
      <c r="B478" s="37"/>
      <c r="C478" s="37"/>
      <c r="D478" s="37"/>
      <c r="E478" s="37"/>
      <c r="F478" s="37"/>
      <c r="G478" s="37"/>
      <c r="H478" s="8"/>
      <c r="I478" s="8"/>
      <c r="J478" s="34"/>
      <c r="K478" s="35"/>
      <c r="L478" s="32"/>
      <c r="M478" s="33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8.75" customHeight="1" x14ac:dyDescent="0.25">
      <c r="A479" s="27"/>
      <c r="B479" s="37"/>
      <c r="C479" s="37"/>
      <c r="D479" s="37"/>
      <c r="E479" s="37"/>
      <c r="F479" s="37"/>
      <c r="G479" s="37"/>
      <c r="H479" s="8"/>
      <c r="I479" s="8"/>
      <c r="J479" s="34"/>
      <c r="K479" s="35"/>
      <c r="L479" s="32"/>
      <c r="M479" s="33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8.75" customHeight="1" x14ac:dyDescent="0.25">
      <c r="A480" s="27"/>
      <c r="B480" s="37"/>
      <c r="C480" s="37"/>
      <c r="D480" s="37"/>
      <c r="E480" s="37"/>
      <c r="F480" s="37"/>
      <c r="G480" s="37"/>
      <c r="H480" s="8"/>
      <c r="I480" s="8"/>
      <c r="J480" s="34"/>
      <c r="K480" s="35"/>
      <c r="L480" s="32"/>
      <c r="M480" s="33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8.75" customHeight="1" x14ac:dyDescent="0.25">
      <c r="A481" s="27"/>
      <c r="B481" s="37"/>
      <c r="C481" s="37"/>
      <c r="D481" s="37"/>
      <c r="E481" s="37"/>
      <c r="F481" s="37"/>
      <c r="G481" s="37"/>
      <c r="H481" s="8"/>
      <c r="I481" s="8"/>
      <c r="J481" s="34"/>
      <c r="K481" s="35"/>
      <c r="L481" s="32"/>
      <c r="M481" s="33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8.75" customHeight="1" x14ac:dyDescent="0.25">
      <c r="A482" s="27"/>
      <c r="B482" s="37"/>
      <c r="C482" s="37"/>
      <c r="D482" s="37"/>
      <c r="E482" s="37"/>
      <c r="F482" s="37"/>
      <c r="G482" s="37"/>
      <c r="H482" s="8"/>
      <c r="I482" s="8"/>
      <c r="J482" s="34"/>
      <c r="K482" s="35"/>
      <c r="L482" s="32"/>
      <c r="M482" s="33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8.75" customHeight="1" x14ac:dyDescent="0.25">
      <c r="A483" s="27"/>
      <c r="B483" s="37"/>
      <c r="C483" s="37"/>
      <c r="D483" s="37"/>
      <c r="E483" s="37"/>
      <c r="F483" s="37"/>
      <c r="G483" s="37"/>
      <c r="H483" s="8"/>
      <c r="I483" s="8"/>
      <c r="J483" s="34"/>
      <c r="K483" s="35"/>
      <c r="L483" s="32"/>
      <c r="M483" s="33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8.75" customHeight="1" x14ac:dyDescent="0.25">
      <c r="A484" s="27"/>
      <c r="B484" s="37"/>
      <c r="C484" s="37"/>
      <c r="D484" s="37"/>
      <c r="E484" s="37"/>
      <c r="F484" s="37"/>
      <c r="G484" s="37"/>
      <c r="H484" s="8"/>
      <c r="I484" s="8"/>
      <c r="J484" s="34"/>
      <c r="K484" s="35"/>
      <c r="L484" s="32"/>
      <c r="M484" s="33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8.75" customHeight="1" x14ac:dyDescent="0.25">
      <c r="A485" s="27"/>
      <c r="B485" s="37"/>
      <c r="C485" s="37"/>
      <c r="D485" s="37"/>
      <c r="E485" s="37"/>
      <c r="F485" s="37"/>
      <c r="G485" s="37"/>
      <c r="H485" s="8"/>
      <c r="I485" s="8"/>
      <c r="J485" s="34"/>
      <c r="K485" s="35"/>
      <c r="L485" s="32"/>
      <c r="M485" s="33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8.75" customHeight="1" x14ac:dyDescent="0.25">
      <c r="A486" s="27"/>
      <c r="B486" s="37"/>
      <c r="C486" s="37"/>
      <c r="D486" s="37"/>
      <c r="E486" s="37"/>
      <c r="F486" s="37"/>
      <c r="G486" s="37"/>
      <c r="H486" s="8"/>
      <c r="I486" s="8"/>
      <c r="J486" s="34"/>
      <c r="K486" s="35"/>
      <c r="L486" s="32"/>
      <c r="M486" s="33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8.75" customHeight="1" x14ac:dyDescent="0.25">
      <c r="A487" s="27"/>
      <c r="B487" s="37"/>
      <c r="C487" s="37"/>
      <c r="D487" s="37"/>
      <c r="E487" s="37"/>
      <c r="F487" s="37"/>
      <c r="G487" s="37"/>
      <c r="H487" s="8"/>
      <c r="I487" s="8"/>
      <c r="J487" s="34"/>
      <c r="K487" s="35"/>
      <c r="L487" s="32"/>
      <c r="M487" s="33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8.75" customHeight="1" x14ac:dyDescent="0.25">
      <c r="A488" s="27"/>
      <c r="B488" s="37"/>
      <c r="C488" s="37"/>
      <c r="D488" s="37"/>
      <c r="E488" s="37"/>
      <c r="F488" s="37"/>
      <c r="G488" s="37"/>
      <c r="H488" s="8"/>
      <c r="I488" s="8"/>
      <c r="J488" s="34"/>
      <c r="K488" s="35"/>
      <c r="L488" s="32"/>
      <c r="M488" s="33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8.75" customHeight="1" x14ac:dyDescent="0.25">
      <c r="A489" s="27"/>
      <c r="B489" s="37"/>
      <c r="C489" s="37"/>
      <c r="D489" s="37"/>
      <c r="E489" s="37"/>
      <c r="F489" s="37"/>
      <c r="G489" s="37"/>
      <c r="H489" s="8"/>
      <c r="I489" s="8"/>
      <c r="J489" s="34"/>
      <c r="K489" s="35"/>
      <c r="L489" s="32"/>
      <c r="M489" s="33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8.75" customHeight="1" x14ac:dyDescent="0.25">
      <c r="A490" s="27"/>
      <c r="B490" s="74"/>
      <c r="C490" s="37"/>
      <c r="D490" s="37"/>
      <c r="E490" s="37"/>
      <c r="F490" s="37"/>
      <c r="G490" s="37"/>
      <c r="H490" s="8"/>
      <c r="I490" s="8"/>
      <c r="J490" s="34"/>
      <c r="K490" s="35"/>
      <c r="L490" s="32"/>
      <c r="M490" s="33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8.75" customHeight="1" x14ac:dyDescent="0.25">
      <c r="A491" s="27"/>
      <c r="B491" s="37"/>
      <c r="C491" s="37"/>
      <c r="D491" s="37"/>
      <c r="E491" s="37"/>
      <c r="F491" s="37"/>
      <c r="G491" s="37"/>
      <c r="H491" s="8"/>
      <c r="I491" s="8"/>
      <c r="J491" s="34"/>
      <c r="K491" s="35"/>
      <c r="L491" s="32"/>
      <c r="M491" s="33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8.75" customHeight="1" x14ac:dyDescent="0.25">
      <c r="A492" s="27"/>
      <c r="B492" s="37"/>
      <c r="C492" s="37"/>
      <c r="D492" s="37"/>
      <c r="E492" s="37"/>
      <c r="F492" s="37"/>
      <c r="G492" s="37"/>
      <c r="H492" s="8"/>
      <c r="I492" s="8"/>
      <c r="J492" s="34"/>
      <c r="K492" s="35"/>
      <c r="L492" s="32"/>
      <c r="M492" s="33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8.75" customHeight="1" x14ac:dyDescent="0.25">
      <c r="A493" s="27"/>
      <c r="B493" s="37"/>
      <c r="C493" s="37"/>
      <c r="D493" s="37"/>
      <c r="E493" s="37"/>
      <c r="F493" s="37"/>
      <c r="G493" s="37"/>
      <c r="H493" s="8"/>
      <c r="I493" s="8"/>
      <c r="J493" s="34"/>
      <c r="K493" s="35"/>
      <c r="L493" s="32"/>
      <c r="M493" s="33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8.75" customHeight="1" x14ac:dyDescent="0.25">
      <c r="A494" s="27"/>
      <c r="B494" s="37"/>
      <c r="C494" s="37"/>
      <c r="D494" s="37"/>
      <c r="E494" s="37"/>
      <c r="F494" s="37"/>
      <c r="G494" s="37"/>
      <c r="H494" s="8"/>
      <c r="I494" s="8"/>
      <c r="J494" s="34"/>
      <c r="K494" s="35"/>
      <c r="L494" s="32"/>
      <c r="M494" s="33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8.75" customHeight="1" x14ac:dyDescent="0.25">
      <c r="A495" s="27"/>
      <c r="B495" s="37"/>
      <c r="C495" s="37"/>
      <c r="D495" s="37"/>
      <c r="E495" s="37"/>
      <c r="F495" s="37"/>
      <c r="G495" s="37"/>
      <c r="H495" s="8"/>
      <c r="I495" s="8"/>
      <c r="J495" s="34"/>
      <c r="K495" s="35"/>
      <c r="L495" s="32"/>
      <c r="M495" s="33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8.75" customHeight="1" x14ac:dyDescent="0.25">
      <c r="A496" s="27"/>
      <c r="B496" s="37"/>
      <c r="C496" s="37"/>
      <c r="D496" s="37"/>
      <c r="E496" s="37"/>
      <c r="F496" s="37"/>
      <c r="G496" s="37"/>
      <c r="H496" s="8"/>
      <c r="I496" s="8"/>
      <c r="J496" s="34"/>
      <c r="K496" s="35"/>
      <c r="L496" s="32"/>
      <c r="M496" s="33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8.75" customHeight="1" x14ac:dyDescent="0.25">
      <c r="A497" s="27"/>
      <c r="B497" s="37"/>
      <c r="C497" s="37"/>
      <c r="D497" s="37"/>
      <c r="E497" s="37"/>
      <c r="F497" s="37"/>
      <c r="G497" s="37"/>
      <c r="H497" s="8"/>
      <c r="I497" s="8"/>
      <c r="J497" s="34"/>
      <c r="K497" s="35"/>
      <c r="L497" s="32"/>
      <c r="M497" s="33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8.75" customHeight="1" x14ac:dyDescent="0.25">
      <c r="A498" s="27"/>
      <c r="B498" s="37"/>
      <c r="C498" s="37"/>
      <c r="D498" s="37"/>
      <c r="E498" s="37"/>
      <c r="F498" s="37"/>
      <c r="G498" s="37"/>
      <c r="H498" s="8"/>
      <c r="I498" s="8"/>
      <c r="J498" s="34"/>
      <c r="K498" s="35"/>
      <c r="L498" s="32"/>
      <c r="M498" s="33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8.75" customHeight="1" x14ac:dyDescent="0.25">
      <c r="A499" s="27"/>
      <c r="B499" s="37"/>
      <c r="C499" s="37"/>
      <c r="D499" s="37"/>
      <c r="E499" s="37"/>
      <c r="F499" s="37"/>
      <c r="G499" s="37"/>
      <c r="H499" s="8"/>
      <c r="I499" s="8"/>
      <c r="J499" s="34"/>
      <c r="K499" s="35"/>
      <c r="L499" s="32"/>
      <c r="M499" s="33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8.75" customHeight="1" x14ac:dyDescent="0.25">
      <c r="A500" s="27"/>
      <c r="B500" s="37"/>
      <c r="C500" s="37"/>
      <c r="D500" s="37"/>
      <c r="E500" s="37"/>
      <c r="F500" s="37"/>
      <c r="G500" s="37"/>
      <c r="H500" s="8"/>
      <c r="I500" s="8"/>
      <c r="J500" s="34"/>
      <c r="K500" s="35"/>
      <c r="L500" s="32"/>
      <c r="M500" s="33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8.75" customHeight="1" x14ac:dyDescent="0.25">
      <c r="A501" s="27"/>
      <c r="B501" s="37"/>
      <c r="C501" s="37"/>
      <c r="D501" s="37"/>
      <c r="E501" s="37"/>
      <c r="F501" s="37"/>
      <c r="G501" s="37"/>
      <c r="H501" s="8"/>
      <c r="I501" s="8"/>
      <c r="J501" s="34"/>
      <c r="K501" s="35"/>
      <c r="L501" s="32"/>
      <c r="M501" s="33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8.75" customHeight="1" x14ac:dyDescent="0.25">
      <c r="A502" s="27"/>
      <c r="B502" s="37"/>
      <c r="C502" s="37"/>
      <c r="D502" s="37"/>
      <c r="E502" s="37"/>
      <c r="F502" s="37"/>
      <c r="G502" s="37"/>
      <c r="H502" s="8"/>
      <c r="I502" s="8"/>
      <c r="J502" s="34"/>
      <c r="K502" s="35"/>
      <c r="L502" s="32"/>
      <c r="M502" s="33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8.75" customHeight="1" x14ac:dyDescent="0.25">
      <c r="A503" s="27"/>
      <c r="B503" s="37"/>
      <c r="C503" s="37"/>
      <c r="D503" s="37"/>
      <c r="E503" s="37"/>
      <c r="F503" s="37"/>
      <c r="G503" s="37"/>
      <c r="H503" s="8"/>
      <c r="I503" s="8"/>
      <c r="J503" s="34"/>
      <c r="K503" s="35"/>
      <c r="L503" s="32"/>
      <c r="M503" s="33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8.75" customHeight="1" x14ac:dyDescent="0.25">
      <c r="A504" s="27"/>
      <c r="B504" s="37"/>
      <c r="C504" s="37"/>
      <c r="D504" s="37"/>
      <c r="E504" s="37"/>
      <c r="F504" s="37"/>
      <c r="G504" s="37"/>
      <c r="H504" s="8"/>
      <c r="I504" s="8"/>
      <c r="J504" s="34"/>
      <c r="K504" s="35"/>
      <c r="L504" s="32"/>
      <c r="M504" s="33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8.75" customHeight="1" x14ac:dyDescent="0.25">
      <c r="A505" s="27"/>
      <c r="B505" s="37"/>
      <c r="C505" s="37"/>
      <c r="D505" s="37"/>
      <c r="E505" s="37"/>
      <c r="F505" s="37"/>
      <c r="G505" s="37"/>
      <c r="H505" s="8"/>
      <c r="I505" s="8"/>
      <c r="J505" s="34"/>
      <c r="K505" s="35"/>
      <c r="L505" s="32"/>
      <c r="M505" s="33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8.75" customHeight="1" x14ac:dyDescent="0.25">
      <c r="A506" s="27"/>
      <c r="B506" s="37"/>
      <c r="C506" s="37"/>
      <c r="D506" s="37"/>
      <c r="E506" s="37"/>
      <c r="F506" s="37"/>
      <c r="G506" s="37"/>
      <c r="H506" s="8"/>
      <c r="I506" s="8"/>
      <c r="J506" s="34"/>
      <c r="K506" s="35"/>
      <c r="L506" s="32"/>
      <c r="M506" s="33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8.75" customHeight="1" x14ac:dyDescent="0.25">
      <c r="A507" s="27"/>
      <c r="B507" s="37"/>
      <c r="C507" s="37"/>
      <c r="D507" s="37"/>
      <c r="E507" s="37"/>
      <c r="F507" s="37"/>
      <c r="G507" s="37"/>
      <c r="H507" s="8"/>
      <c r="I507" s="8"/>
      <c r="J507" s="34"/>
      <c r="K507" s="35"/>
      <c r="L507" s="32"/>
      <c r="M507" s="33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8.75" customHeight="1" x14ac:dyDescent="0.25">
      <c r="A508" s="27"/>
      <c r="B508" s="37"/>
      <c r="C508" s="37"/>
      <c r="D508" s="37"/>
      <c r="E508" s="37"/>
      <c r="F508" s="37"/>
      <c r="G508" s="37"/>
      <c r="H508" s="8"/>
      <c r="I508" s="8"/>
      <c r="J508" s="34"/>
      <c r="K508" s="35"/>
      <c r="L508" s="32"/>
      <c r="M508" s="33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8.75" customHeight="1" x14ac:dyDescent="0.25">
      <c r="A509" s="27"/>
      <c r="B509" s="37"/>
      <c r="C509" s="37"/>
      <c r="D509" s="37"/>
      <c r="E509" s="37"/>
      <c r="F509" s="37"/>
      <c r="G509" s="37"/>
      <c r="H509" s="8"/>
      <c r="I509" s="8"/>
      <c r="J509" s="34"/>
      <c r="K509" s="35"/>
      <c r="L509" s="32"/>
      <c r="M509" s="33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8.75" customHeight="1" x14ac:dyDescent="0.25">
      <c r="A510" s="27"/>
      <c r="B510" s="37"/>
      <c r="C510" s="37"/>
      <c r="D510" s="37"/>
      <c r="E510" s="37"/>
      <c r="F510" s="37"/>
      <c r="G510" s="37"/>
      <c r="H510" s="8"/>
      <c r="I510" s="8"/>
      <c r="J510" s="34"/>
      <c r="K510" s="35"/>
      <c r="L510" s="32"/>
      <c r="M510" s="33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8.75" customHeight="1" x14ac:dyDescent="0.25">
      <c r="A511" s="27"/>
      <c r="B511" s="37"/>
      <c r="C511" s="37"/>
      <c r="D511" s="37"/>
      <c r="E511" s="37"/>
      <c r="F511" s="37"/>
      <c r="G511" s="37"/>
      <c r="H511" s="8"/>
      <c r="I511" s="8"/>
      <c r="J511" s="34"/>
      <c r="K511" s="35"/>
      <c r="L511" s="32"/>
      <c r="M511" s="33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8.75" customHeight="1" x14ac:dyDescent="0.25">
      <c r="A512" s="27"/>
      <c r="B512" s="37"/>
      <c r="C512" s="37"/>
      <c r="D512" s="37"/>
      <c r="E512" s="37"/>
      <c r="F512" s="37"/>
      <c r="G512" s="37"/>
      <c r="H512" s="8"/>
      <c r="I512" s="8"/>
      <c r="J512" s="34"/>
      <c r="K512" s="35"/>
      <c r="L512" s="32"/>
      <c r="M512" s="33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8.75" customHeight="1" x14ac:dyDescent="0.25">
      <c r="A513" s="27"/>
      <c r="B513" s="37"/>
      <c r="C513" s="37"/>
      <c r="D513" s="37"/>
      <c r="E513" s="37"/>
      <c r="F513" s="37"/>
      <c r="G513" s="37"/>
      <c r="H513" s="8"/>
      <c r="I513" s="8"/>
      <c r="J513" s="34"/>
      <c r="K513" s="35"/>
      <c r="L513" s="32"/>
      <c r="M513" s="33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8.75" customHeight="1" x14ac:dyDescent="0.25">
      <c r="A514" s="27"/>
      <c r="B514" s="37"/>
      <c r="C514" s="37"/>
      <c r="D514" s="37"/>
      <c r="E514" s="37"/>
      <c r="F514" s="37"/>
      <c r="G514" s="37"/>
      <c r="H514" s="8"/>
      <c r="I514" s="8"/>
      <c r="J514" s="34"/>
      <c r="K514" s="35"/>
      <c r="L514" s="32"/>
      <c r="M514" s="33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8.75" customHeight="1" x14ac:dyDescent="0.25">
      <c r="A515" s="27"/>
      <c r="B515" s="37"/>
      <c r="C515" s="37"/>
      <c r="D515" s="37"/>
      <c r="E515" s="37"/>
      <c r="F515" s="37"/>
      <c r="G515" s="37"/>
      <c r="H515" s="8"/>
      <c r="I515" s="8"/>
      <c r="J515" s="34"/>
      <c r="K515" s="35"/>
      <c r="L515" s="32"/>
      <c r="M515" s="33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8.75" customHeight="1" x14ac:dyDescent="0.25">
      <c r="A516" s="27"/>
      <c r="B516" s="37"/>
      <c r="C516" s="37"/>
      <c r="D516" s="37"/>
      <c r="E516" s="37"/>
      <c r="F516" s="37"/>
      <c r="G516" s="37"/>
      <c r="H516" s="8"/>
      <c r="I516" s="8"/>
      <c r="J516" s="34"/>
      <c r="K516" s="35"/>
      <c r="L516" s="32"/>
      <c r="M516" s="33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8.75" customHeight="1" x14ac:dyDescent="0.25">
      <c r="A517" s="27"/>
      <c r="B517" s="37"/>
      <c r="C517" s="37"/>
      <c r="D517" s="37"/>
      <c r="E517" s="37"/>
      <c r="F517" s="37"/>
      <c r="G517" s="37"/>
      <c r="H517" s="8"/>
      <c r="I517" s="8"/>
      <c r="J517" s="34"/>
      <c r="K517" s="35"/>
      <c r="L517" s="32"/>
      <c r="M517" s="33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8.75" customHeight="1" x14ac:dyDescent="0.25">
      <c r="A518" s="27"/>
      <c r="B518" s="37"/>
      <c r="C518" s="37"/>
      <c r="D518" s="37"/>
      <c r="E518" s="37"/>
      <c r="F518" s="37"/>
      <c r="G518" s="37"/>
      <c r="H518" s="8"/>
      <c r="I518" s="8"/>
      <c r="J518" s="34"/>
      <c r="K518" s="35"/>
      <c r="L518" s="32"/>
      <c r="M518" s="33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8.75" customHeight="1" x14ac:dyDescent="0.25">
      <c r="A519" s="27"/>
      <c r="B519" s="37"/>
      <c r="C519" s="37"/>
      <c r="D519" s="37"/>
      <c r="E519" s="37"/>
      <c r="F519" s="37"/>
      <c r="G519" s="37"/>
      <c r="H519" s="8"/>
      <c r="I519" s="8"/>
      <c r="J519" s="34"/>
      <c r="K519" s="35"/>
      <c r="L519" s="32"/>
      <c r="M519" s="33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8.75" customHeight="1" x14ac:dyDescent="0.25">
      <c r="A520" s="27"/>
      <c r="B520" s="37"/>
      <c r="C520" s="37"/>
      <c r="D520" s="37"/>
      <c r="E520" s="37"/>
      <c r="F520" s="37"/>
      <c r="G520" s="37"/>
      <c r="H520" s="8"/>
      <c r="I520" s="8"/>
      <c r="J520" s="34"/>
      <c r="K520" s="35"/>
      <c r="L520" s="32"/>
      <c r="M520" s="33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8.75" customHeight="1" x14ac:dyDescent="0.25">
      <c r="A521" s="27"/>
      <c r="B521" s="37"/>
      <c r="C521" s="37"/>
      <c r="D521" s="37"/>
      <c r="E521" s="37"/>
      <c r="F521" s="37"/>
      <c r="G521" s="37"/>
      <c r="H521" s="8"/>
      <c r="I521" s="8"/>
      <c r="J521" s="34"/>
      <c r="K521" s="35"/>
      <c r="L521" s="32"/>
      <c r="M521" s="33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8.75" customHeight="1" x14ac:dyDescent="0.25">
      <c r="A522" s="27"/>
      <c r="B522" s="37"/>
      <c r="C522" s="37"/>
      <c r="D522" s="37"/>
      <c r="E522" s="37"/>
      <c r="F522" s="37"/>
      <c r="G522" s="37"/>
      <c r="H522" s="8"/>
      <c r="I522" s="8"/>
      <c r="J522" s="34"/>
      <c r="K522" s="35"/>
      <c r="L522" s="32"/>
      <c r="M522" s="33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8.75" customHeight="1" x14ac:dyDescent="0.25">
      <c r="A523" s="27"/>
      <c r="B523" s="37"/>
      <c r="C523" s="37"/>
      <c r="D523" s="37"/>
      <c r="E523" s="37"/>
      <c r="F523" s="37"/>
      <c r="G523" s="37"/>
      <c r="H523" s="8"/>
      <c r="I523" s="8"/>
      <c r="J523" s="34"/>
      <c r="K523" s="35"/>
      <c r="L523" s="32"/>
      <c r="M523" s="33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8.75" customHeight="1" x14ac:dyDescent="0.25">
      <c r="A524" s="27"/>
      <c r="B524" s="37"/>
      <c r="C524" s="37"/>
      <c r="D524" s="37"/>
      <c r="E524" s="37"/>
      <c r="F524" s="37"/>
      <c r="G524" s="37"/>
      <c r="H524" s="8"/>
      <c r="I524" s="8"/>
      <c r="J524" s="34"/>
      <c r="K524" s="35"/>
      <c r="L524" s="32"/>
      <c r="M524" s="33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8.75" customHeight="1" x14ac:dyDescent="0.25">
      <c r="A525" s="27"/>
      <c r="B525" s="37"/>
      <c r="C525" s="37"/>
      <c r="D525" s="37"/>
      <c r="E525" s="37"/>
      <c r="F525" s="37"/>
      <c r="G525" s="37"/>
      <c r="H525" s="8"/>
      <c r="I525" s="8"/>
      <c r="J525" s="34"/>
      <c r="K525" s="35"/>
      <c r="L525" s="32"/>
      <c r="M525" s="33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8.75" customHeight="1" x14ac:dyDescent="0.25">
      <c r="A526" s="27"/>
      <c r="B526" s="37"/>
      <c r="C526" s="37"/>
      <c r="D526" s="37"/>
      <c r="E526" s="37"/>
      <c r="F526" s="37"/>
      <c r="G526" s="37"/>
      <c r="H526" s="8"/>
      <c r="I526" s="8"/>
      <c r="J526" s="34"/>
      <c r="K526" s="35"/>
      <c r="L526" s="32"/>
      <c r="M526" s="33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8.75" customHeight="1" x14ac:dyDescent="0.25">
      <c r="A527" s="27"/>
      <c r="B527" s="37"/>
      <c r="C527" s="37"/>
      <c r="D527" s="37"/>
      <c r="E527" s="37"/>
      <c r="F527" s="37"/>
      <c r="G527" s="37"/>
      <c r="H527" s="8"/>
      <c r="I527" s="8"/>
      <c r="J527" s="34"/>
      <c r="K527" s="35"/>
      <c r="L527" s="32"/>
      <c r="M527" s="33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8.75" customHeight="1" x14ac:dyDescent="0.25">
      <c r="A528" s="27"/>
      <c r="B528" s="37"/>
      <c r="C528" s="37"/>
      <c r="D528" s="37"/>
      <c r="E528" s="37"/>
      <c r="F528" s="37"/>
      <c r="G528" s="37"/>
      <c r="H528" s="8"/>
      <c r="I528" s="8"/>
      <c r="J528" s="34"/>
      <c r="K528" s="35"/>
      <c r="L528" s="32"/>
      <c r="M528" s="33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8.75" customHeight="1" x14ac:dyDescent="0.25">
      <c r="A529" s="27"/>
      <c r="B529" s="37"/>
      <c r="C529" s="37"/>
      <c r="D529" s="37"/>
      <c r="E529" s="37"/>
      <c r="F529" s="37"/>
      <c r="G529" s="37"/>
      <c r="H529" s="8"/>
      <c r="I529" s="8"/>
      <c r="J529" s="34"/>
      <c r="K529" s="35"/>
      <c r="L529" s="32"/>
      <c r="M529" s="33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8.75" customHeight="1" x14ac:dyDescent="0.25">
      <c r="A530" s="27"/>
      <c r="B530" s="37"/>
      <c r="C530" s="37"/>
      <c r="D530" s="37"/>
      <c r="E530" s="37"/>
      <c r="F530" s="37"/>
      <c r="G530" s="37"/>
      <c r="H530" s="8"/>
      <c r="I530" s="8"/>
      <c r="J530" s="34"/>
      <c r="K530" s="35"/>
      <c r="L530" s="32"/>
      <c r="M530" s="33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8.75" customHeight="1" x14ac:dyDescent="0.25">
      <c r="A531" s="27"/>
      <c r="B531" s="37"/>
      <c r="C531" s="37"/>
      <c r="D531" s="37"/>
      <c r="E531" s="37"/>
      <c r="F531" s="37"/>
      <c r="G531" s="37"/>
      <c r="H531" s="8"/>
      <c r="I531" s="8"/>
      <c r="J531" s="34"/>
      <c r="K531" s="35"/>
      <c r="L531" s="32"/>
      <c r="M531" s="33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8.75" customHeight="1" x14ac:dyDescent="0.25">
      <c r="A532" s="27"/>
      <c r="B532" s="37"/>
      <c r="C532" s="37"/>
      <c r="D532" s="37"/>
      <c r="E532" s="37"/>
      <c r="F532" s="37"/>
      <c r="G532" s="37"/>
      <c r="H532" s="8"/>
      <c r="I532" s="8"/>
      <c r="J532" s="34"/>
      <c r="K532" s="35"/>
      <c r="L532" s="32"/>
      <c r="M532" s="33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8.75" customHeight="1" x14ac:dyDescent="0.25">
      <c r="A533" s="27"/>
      <c r="B533" s="37"/>
      <c r="C533" s="37"/>
      <c r="D533" s="37"/>
      <c r="E533" s="37"/>
      <c r="F533" s="37"/>
      <c r="G533" s="37"/>
      <c r="H533" s="8"/>
      <c r="I533" s="8"/>
      <c r="J533" s="34"/>
      <c r="K533" s="35"/>
      <c r="L533" s="32"/>
      <c r="M533" s="33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8.75" customHeight="1" x14ac:dyDescent="0.25">
      <c r="A534" s="27"/>
      <c r="B534" s="37"/>
      <c r="C534" s="37"/>
      <c r="D534" s="37"/>
      <c r="E534" s="37"/>
      <c r="F534" s="37"/>
      <c r="G534" s="37"/>
      <c r="H534" s="8"/>
      <c r="I534" s="8"/>
      <c r="J534" s="34"/>
      <c r="K534" s="35"/>
      <c r="L534" s="32"/>
      <c r="M534" s="33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8.75" customHeight="1" x14ac:dyDescent="0.25">
      <c r="A535" s="27"/>
      <c r="B535" s="37"/>
      <c r="C535" s="37"/>
      <c r="D535" s="37"/>
      <c r="E535" s="37"/>
      <c r="F535" s="37"/>
      <c r="G535" s="37"/>
      <c r="H535" s="8"/>
      <c r="I535" s="8"/>
      <c r="J535" s="34"/>
      <c r="K535" s="35"/>
      <c r="L535" s="32"/>
      <c r="M535" s="33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8.75" customHeight="1" x14ac:dyDescent="0.25">
      <c r="A536" s="27"/>
      <c r="B536" s="37"/>
      <c r="C536" s="37"/>
      <c r="D536" s="37"/>
      <c r="E536" s="37"/>
      <c r="F536" s="37"/>
      <c r="G536" s="37"/>
      <c r="H536" s="8"/>
      <c r="I536" s="8"/>
      <c r="J536" s="34"/>
      <c r="K536" s="35"/>
      <c r="L536" s="32"/>
      <c r="M536" s="33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8.75" customHeight="1" x14ac:dyDescent="0.25">
      <c r="A537" s="27"/>
      <c r="B537" s="37"/>
      <c r="C537" s="37"/>
      <c r="D537" s="37"/>
      <c r="E537" s="37"/>
      <c r="F537" s="37"/>
      <c r="G537" s="37"/>
      <c r="H537" s="8"/>
      <c r="I537" s="8"/>
      <c r="J537" s="34"/>
      <c r="K537" s="35"/>
      <c r="L537" s="32"/>
      <c r="M537" s="33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8.75" customHeight="1" x14ac:dyDescent="0.25">
      <c r="A538" s="27"/>
      <c r="B538" s="37"/>
      <c r="C538" s="37"/>
      <c r="D538" s="37"/>
      <c r="E538" s="37"/>
      <c r="F538" s="37"/>
      <c r="G538" s="37"/>
      <c r="H538" s="8"/>
      <c r="I538" s="8"/>
      <c r="J538" s="34"/>
      <c r="K538" s="35"/>
      <c r="L538" s="32"/>
      <c r="M538" s="33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8.75" customHeight="1" x14ac:dyDescent="0.25">
      <c r="A539" s="27"/>
      <c r="B539" s="37"/>
      <c r="C539" s="37"/>
      <c r="D539" s="37"/>
      <c r="E539" s="37"/>
      <c r="F539" s="37"/>
      <c r="G539" s="37"/>
      <c r="H539" s="8"/>
      <c r="I539" s="8"/>
      <c r="J539" s="34"/>
      <c r="K539" s="35"/>
      <c r="L539" s="32"/>
      <c r="M539" s="33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8.75" customHeight="1" x14ac:dyDescent="0.25">
      <c r="A540" s="27"/>
      <c r="B540" s="37"/>
      <c r="C540" s="37"/>
      <c r="D540" s="37"/>
      <c r="E540" s="37"/>
      <c r="F540" s="37"/>
      <c r="G540" s="37"/>
      <c r="H540" s="8"/>
      <c r="I540" s="8"/>
      <c r="J540" s="34"/>
      <c r="K540" s="35"/>
      <c r="L540" s="32"/>
      <c r="M540" s="33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8.75" customHeight="1" x14ac:dyDescent="0.25">
      <c r="A541" s="27"/>
      <c r="B541" s="37"/>
      <c r="C541" s="37"/>
      <c r="D541" s="37"/>
      <c r="E541" s="37"/>
      <c r="F541" s="37"/>
      <c r="G541" s="37"/>
      <c r="H541" s="8"/>
      <c r="I541" s="8"/>
      <c r="J541" s="34"/>
      <c r="K541" s="35"/>
      <c r="L541" s="32"/>
      <c r="M541" s="33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8.75" customHeight="1" x14ac:dyDescent="0.25">
      <c r="A542" s="27"/>
      <c r="B542" s="37"/>
      <c r="C542" s="37"/>
      <c r="D542" s="37"/>
      <c r="E542" s="37"/>
      <c r="F542" s="37"/>
      <c r="G542" s="37"/>
      <c r="H542" s="8"/>
      <c r="I542" s="8"/>
      <c r="J542" s="34"/>
      <c r="K542" s="35"/>
      <c r="L542" s="32"/>
      <c r="M542" s="33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8.75" customHeight="1" x14ac:dyDescent="0.25">
      <c r="A543" s="27"/>
      <c r="B543" s="37"/>
      <c r="C543" s="37"/>
      <c r="D543" s="37"/>
      <c r="E543" s="37"/>
      <c r="F543" s="37"/>
      <c r="G543" s="37"/>
      <c r="H543" s="8"/>
      <c r="I543" s="8"/>
      <c r="J543" s="34"/>
      <c r="K543" s="35"/>
      <c r="L543" s="32"/>
      <c r="M543" s="33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8.75" customHeight="1" x14ac:dyDescent="0.25">
      <c r="A544" s="27"/>
      <c r="B544" s="37"/>
      <c r="C544" s="37"/>
      <c r="D544" s="37"/>
      <c r="E544" s="37"/>
      <c r="F544" s="37"/>
      <c r="G544" s="37"/>
      <c r="H544" s="8"/>
      <c r="I544" s="8"/>
      <c r="J544" s="34"/>
      <c r="K544" s="35"/>
      <c r="L544" s="32"/>
      <c r="M544" s="33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8.75" customHeight="1" x14ac:dyDescent="0.25">
      <c r="A545" s="27"/>
      <c r="B545" s="37"/>
      <c r="C545" s="37"/>
      <c r="D545" s="37"/>
      <c r="E545" s="37"/>
      <c r="F545" s="37"/>
      <c r="G545" s="37"/>
      <c r="H545" s="8"/>
      <c r="I545" s="8"/>
      <c r="J545" s="34"/>
      <c r="K545" s="35"/>
      <c r="L545" s="32"/>
      <c r="M545" s="33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8.75" customHeight="1" x14ac:dyDescent="0.25">
      <c r="A546" s="27"/>
      <c r="B546" s="37"/>
      <c r="C546" s="37"/>
      <c r="D546" s="37"/>
      <c r="E546" s="37"/>
      <c r="F546" s="37"/>
      <c r="G546" s="37"/>
      <c r="H546" s="8"/>
      <c r="I546" s="8"/>
      <c r="J546" s="34"/>
      <c r="K546" s="35"/>
      <c r="L546" s="32"/>
      <c r="M546" s="33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8.75" customHeight="1" x14ac:dyDescent="0.25">
      <c r="A547" s="27"/>
      <c r="B547" s="37"/>
      <c r="C547" s="37"/>
      <c r="D547" s="37"/>
      <c r="E547" s="37"/>
      <c r="F547" s="37"/>
      <c r="G547" s="37"/>
      <c r="H547" s="8"/>
      <c r="I547" s="8"/>
      <c r="J547" s="34"/>
      <c r="K547" s="35"/>
      <c r="L547" s="32"/>
      <c r="M547" s="33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8.75" customHeight="1" x14ac:dyDescent="0.25">
      <c r="A548" s="27"/>
      <c r="B548" s="37"/>
      <c r="C548" s="37"/>
      <c r="D548" s="37"/>
      <c r="E548" s="37"/>
      <c r="F548" s="37"/>
      <c r="G548" s="37"/>
      <c r="H548" s="8"/>
      <c r="I548" s="8"/>
      <c r="J548" s="34"/>
      <c r="K548" s="35"/>
      <c r="L548" s="32"/>
      <c r="M548" s="33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8.75" customHeight="1" x14ac:dyDescent="0.25">
      <c r="A549" s="27"/>
      <c r="B549" s="37"/>
      <c r="C549" s="37"/>
      <c r="D549" s="37"/>
      <c r="E549" s="37"/>
      <c r="F549" s="37"/>
      <c r="G549" s="37"/>
      <c r="H549" s="8"/>
      <c r="I549" s="8"/>
      <c r="J549" s="34"/>
      <c r="K549" s="35"/>
      <c r="L549" s="32"/>
      <c r="M549" s="33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8.75" customHeight="1" x14ac:dyDescent="0.25">
      <c r="A550" s="27"/>
      <c r="B550" s="37"/>
      <c r="C550" s="37"/>
      <c r="D550" s="37"/>
      <c r="E550" s="37"/>
      <c r="F550" s="37"/>
      <c r="G550" s="37"/>
      <c r="H550" s="8"/>
      <c r="I550" s="8"/>
      <c r="J550" s="34"/>
      <c r="K550" s="35"/>
      <c r="L550" s="32"/>
      <c r="M550" s="33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8.75" customHeight="1" x14ac:dyDescent="0.25">
      <c r="A551" s="27"/>
      <c r="B551" s="37"/>
      <c r="C551" s="37"/>
      <c r="D551" s="37"/>
      <c r="E551" s="37"/>
      <c r="F551" s="37"/>
      <c r="G551" s="37"/>
      <c r="H551" s="8"/>
      <c r="I551" s="8"/>
      <c r="J551" s="34"/>
      <c r="K551" s="35"/>
      <c r="L551" s="32"/>
      <c r="M551" s="33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8.75" customHeight="1" x14ac:dyDescent="0.25">
      <c r="A552" s="27"/>
      <c r="B552" s="37"/>
      <c r="C552" s="37"/>
      <c r="D552" s="37"/>
      <c r="E552" s="37"/>
      <c r="F552" s="37"/>
      <c r="G552" s="37"/>
      <c r="H552" s="8"/>
      <c r="I552" s="8"/>
      <c r="J552" s="34"/>
      <c r="K552" s="35"/>
      <c r="L552" s="32"/>
      <c r="M552" s="33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8.75" customHeight="1" x14ac:dyDescent="0.25">
      <c r="A553" s="27"/>
      <c r="B553" s="37"/>
      <c r="C553" s="37"/>
      <c r="D553" s="37"/>
      <c r="E553" s="37"/>
      <c r="F553" s="37"/>
      <c r="G553" s="37"/>
      <c r="H553" s="8"/>
      <c r="I553" s="8"/>
      <c r="J553" s="34"/>
      <c r="K553" s="35"/>
      <c r="L553" s="32"/>
      <c r="M553" s="33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8.75" customHeight="1" x14ac:dyDescent="0.25">
      <c r="A554" s="27"/>
      <c r="B554" s="37"/>
      <c r="C554" s="37"/>
      <c r="D554" s="37"/>
      <c r="E554" s="37"/>
      <c r="F554" s="37"/>
      <c r="G554" s="37"/>
      <c r="H554" s="8"/>
      <c r="I554" s="8"/>
      <c r="J554" s="34"/>
      <c r="K554" s="35"/>
      <c r="L554" s="32"/>
      <c r="M554" s="33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8.75" customHeight="1" x14ac:dyDescent="0.25">
      <c r="A555" s="27"/>
      <c r="B555" s="37"/>
      <c r="C555" s="37"/>
      <c r="D555" s="37"/>
      <c r="E555" s="37"/>
      <c r="F555" s="37"/>
      <c r="G555" s="37"/>
      <c r="H555" s="8"/>
      <c r="I555" s="8"/>
      <c r="J555" s="34"/>
      <c r="K555" s="35"/>
      <c r="L555" s="32"/>
      <c r="M555" s="33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8.75" customHeight="1" x14ac:dyDescent="0.25">
      <c r="A556" s="27"/>
      <c r="B556" s="37"/>
      <c r="C556" s="37"/>
      <c r="D556" s="37"/>
      <c r="E556" s="37"/>
      <c r="F556" s="37"/>
      <c r="G556" s="37"/>
      <c r="H556" s="8"/>
      <c r="I556" s="8"/>
      <c r="J556" s="34"/>
      <c r="K556" s="35"/>
      <c r="L556" s="32"/>
      <c r="M556" s="33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8.75" customHeight="1" x14ac:dyDescent="0.25">
      <c r="A557" s="27"/>
      <c r="B557" s="37"/>
      <c r="C557" s="37"/>
      <c r="D557" s="37"/>
      <c r="E557" s="37"/>
      <c r="F557" s="37"/>
      <c r="G557" s="37"/>
      <c r="H557" s="8"/>
      <c r="I557" s="8"/>
      <c r="J557" s="34"/>
      <c r="K557" s="35"/>
      <c r="L557" s="32"/>
      <c r="M557" s="33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8.75" customHeight="1" x14ac:dyDescent="0.25">
      <c r="A558" s="27"/>
      <c r="B558" s="37"/>
      <c r="C558" s="37"/>
      <c r="D558" s="37"/>
      <c r="E558" s="37"/>
      <c r="F558" s="37"/>
      <c r="G558" s="37"/>
      <c r="H558" s="8"/>
      <c r="I558" s="8"/>
      <c r="J558" s="34"/>
      <c r="K558" s="35"/>
      <c r="L558" s="32"/>
      <c r="M558" s="33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8.75" customHeight="1" x14ac:dyDescent="0.25">
      <c r="A559" s="27"/>
      <c r="B559" s="37"/>
      <c r="C559" s="37"/>
      <c r="D559" s="37"/>
      <c r="E559" s="37"/>
      <c r="F559" s="37"/>
      <c r="G559" s="37"/>
      <c r="H559" s="8"/>
      <c r="I559" s="8"/>
      <c r="J559" s="34"/>
      <c r="K559" s="35"/>
      <c r="L559" s="32"/>
      <c r="M559" s="33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8.75" customHeight="1" x14ac:dyDescent="0.25">
      <c r="A560" s="27"/>
      <c r="B560" s="37"/>
      <c r="C560" s="37"/>
      <c r="D560" s="37"/>
      <c r="E560" s="37"/>
      <c r="F560" s="37"/>
      <c r="G560" s="37"/>
      <c r="H560" s="8"/>
      <c r="I560" s="8"/>
      <c r="J560" s="34"/>
      <c r="K560" s="35"/>
      <c r="L560" s="32"/>
      <c r="M560" s="33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8.75" customHeight="1" x14ac:dyDescent="0.25">
      <c r="A561" s="27"/>
      <c r="B561" s="37"/>
      <c r="C561" s="37"/>
      <c r="D561" s="37"/>
      <c r="E561" s="37"/>
      <c r="F561" s="37"/>
      <c r="G561" s="37"/>
      <c r="H561" s="8"/>
      <c r="I561" s="8"/>
      <c r="J561" s="34"/>
      <c r="K561" s="35"/>
      <c r="L561" s="32"/>
      <c r="M561" s="33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8.75" customHeight="1" x14ac:dyDescent="0.25">
      <c r="A562" s="27"/>
      <c r="B562" s="37"/>
      <c r="C562" s="37"/>
      <c r="D562" s="37"/>
      <c r="E562" s="37"/>
      <c r="F562" s="37"/>
      <c r="G562" s="37"/>
      <c r="H562" s="8"/>
      <c r="I562" s="8"/>
      <c r="J562" s="34"/>
      <c r="K562" s="35"/>
      <c r="L562" s="32"/>
      <c r="M562" s="33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8.75" customHeight="1" x14ac:dyDescent="0.25">
      <c r="A563" s="27"/>
      <c r="B563" s="37"/>
      <c r="C563" s="37"/>
      <c r="D563" s="37"/>
      <c r="E563" s="37"/>
      <c r="F563" s="37"/>
      <c r="G563" s="37"/>
      <c r="H563" s="8"/>
      <c r="I563" s="8"/>
      <c r="J563" s="34"/>
      <c r="K563" s="35"/>
      <c r="L563" s="32"/>
      <c r="M563" s="33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8.75" customHeight="1" x14ac:dyDescent="0.25">
      <c r="A564" s="27"/>
      <c r="B564" s="37"/>
      <c r="C564" s="37"/>
      <c r="D564" s="37"/>
      <c r="E564" s="37"/>
      <c r="F564" s="37"/>
      <c r="G564" s="37"/>
      <c r="H564" s="8"/>
      <c r="I564" s="8"/>
      <c r="J564" s="34"/>
      <c r="K564" s="35"/>
      <c r="L564" s="32"/>
      <c r="M564" s="33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8.75" customHeight="1" x14ac:dyDescent="0.25">
      <c r="A565" s="27"/>
      <c r="B565" s="37"/>
      <c r="C565" s="37"/>
      <c r="D565" s="37"/>
      <c r="E565" s="37"/>
      <c r="F565" s="37"/>
      <c r="G565" s="37"/>
      <c r="H565" s="8"/>
      <c r="I565" s="8"/>
      <c r="J565" s="34"/>
      <c r="K565" s="35"/>
      <c r="L565" s="32"/>
      <c r="M565" s="33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8.75" customHeight="1" x14ac:dyDescent="0.25">
      <c r="A566" s="27"/>
      <c r="B566" s="37"/>
      <c r="C566" s="37"/>
      <c r="D566" s="37"/>
      <c r="E566" s="37"/>
      <c r="F566" s="37"/>
      <c r="G566" s="37"/>
      <c r="H566" s="8"/>
      <c r="I566" s="8"/>
      <c r="J566" s="34"/>
      <c r="K566" s="35"/>
      <c r="L566" s="32"/>
      <c r="M566" s="33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8.75" customHeight="1" x14ac:dyDescent="0.25">
      <c r="A567" s="27"/>
      <c r="B567" s="37"/>
      <c r="C567" s="37"/>
      <c r="D567" s="37"/>
      <c r="E567" s="37"/>
      <c r="F567" s="37"/>
      <c r="G567" s="37"/>
      <c r="H567" s="8"/>
      <c r="I567" s="8"/>
      <c r="J567" s="34"/>
      <c r="K567" s="35"/>
      <c r="L567" s="32"/>
      <c r="M567" s="33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8.75" customHeight="1" x14ac:dyDescent="0.25">
      <c r="A568" s="27"/>
      <c r="B568" s="37"/>
      <c r="C568" s="37"/>
      <c r="D568" s="37"/>
      <c r="E568" s="37"/>
      <c r="F568" s="37"/>
      <c r="G568" s="37"/>
      <c r="H568" s="8"/>
      <c r="I568" s="8"/>
      <c r="J568" s="34"/>
      <c r="K568" s="35"/>
      <c r="L568" s="32"/>
      <c r="M568" s="33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8.75" customHeight="1" x14ac:dyDescent="0.25">
      <c r="A569" s="27"/>
      <c r="B569" s="37"/>
      <c r="C569" s="37"/>
      <c r="D569" s="37"/>
      <c r="E569" s="37"/>
      <c r="F569" s="37"/>
      <c r="G569" s="37"/>
      <c r="H569" s="8"/>
      <c r="I569" s="8"/>
      <c r="J569" s="34"/>
      <c r="K569" s="35"/>
      <c r="L569" s="32"/>
      <c r="M569" s="33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8.75" customHeight="1" x14ac:dyDescent="0.25">
      <c r="A570" s="27"/>
      <c r="B570" s="37"/>
      <c r="C570" s="37"/>
      <c r="D570" s="37"/>
      <c r="E570" s="37"/>
      <c r="F570" s="37"/>
      <c r="G570" s="37"/>
      <c r="H570" s="8"/>
      <c r="I570" s="8"/>
      <c r="J570" s="34"/>
      <c r="K570" s="35"/>
      <c r="L570" s="32"/>
      <c r="M570" s="33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8.75" customHeight="1" x14ac:dyDescent="0.25">
      <c r="A571" s="27"/>
      <c r="B571" s="37"/>
      <c r="C571" s="37"/>
      <c r="D571" s="37"/>
      <c r="E571" s="37"/>
      <c r="F571" s="37"/>
      <c r="G571" s="37"/>
      <c r="H571" s="8"/>
      <c r="I571" s="8"/>
      <c r="J571" s="34"/>
      <c r="K571" s="35"/>
      <c r="L571" s="32"/>
      <c r="M571" s="33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8.75" customHeight="1" x14ac:dyDescent="0.25">
      <c r="A572" s="27"/>
      <c r="B572" s="37"/>
      <c r="C572" s="37"/>
      <c r="D572" s="37"/>
      <c r="E572" s="37"/>
      <c r="F572" s="37"/>
      <c r="G572" s="37"/>
      <c r="H572" s="8"/>
      <c r="I572" s="8"/>
      <c r="J572" s="34"/>
      <c r="K572" s="35"/>
      <c r="L572" s="32"/>
      <c r="M572" s="33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8.75" customHeight="1" x14ac:dyDescent="0.25">
      <c r="A573" s="27"/>
      <c r="B573" s="37"/>
      <c r="C573" s="37"/>
      <c r="D573" s="37"/>
      <c r="E573" s="37"/>
      <c r="F573" s="37"/>
      <c r="G573" s="37"/>
      <c r="H573" s="8"/>
      <c r="I573" s="8"/>
      <c r="J573" s="34"/>
      <c r="K573" s="35"/>
      <c r="L573" s="32"/>
      <c r="M573" s="33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8.75" customHeight="1" x14ac:dyDescent="0.25">
      <c r="A574" s="27"/>
      <c r="B574" s="37"/>
      <c r="C574" s="37"/>
      <c r="D574" s="37"/>
      <c r="E574" s="37"/>
      <c r="F574" s="37"/>
      <c r="G574" s="37"/>
      <c r="H574" s="8"/>
      <c r="I574" s="8"/>
      <c r="J574" s="34"/>
      <c r="K574" s="35"/>
      <c r="L574" s="32"/>
      <c r="M574" s="33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8.75" customHeight="1" x14ac:dyDescent="0.25">
      <c r="A575" s="27"/>
      <c r="B575" s="37"/>
      <c r="C575" s="37"/>
      <c r="D575" s="37"/>
      <c r="E575" s="37"/>
      <c r="F575" s="37"/>
      <c r="G575" s="37"/>
      <c r="H575" s="8"/>
      <c r="I575" s="8"/>
      <c r="J575" s="34"/>
      <c r="K575" s="35"/>
      <c r="L575" s="32"/>
      <c r="M575" s="33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8.75" customHeight="1" x14ac:dyDescent="0.25">
      <c r="A576" s="27"/>
      <c r="B576" s="37"/>
      <c r="C576" s="37"/>
      <c r="D576" s="37"/>
      <c r="E576" s="37"/>
      <c r="F576" s="37"/>
      <c r="G576" s="37"/>
      <c r="H576" s="8"/>
      <c r="I576" s="8"/>
      <c r="J576" s="34"/>
      <c r="K576" s="35"/>
      <c r="L576" s="32"/>
      <c r="M576" s="33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8.75" customHeight="1" x14ac:dyDescent="0.25">
      <c r="A577" s="27"/>
      <c r="B577" s="37"/>
      <c r="C577" s="37"/>
      <c r="D577" s="37"/>
      <c r="E577" s="37"/>
      <c r="F577" s="37"/>
      <c r="G577" s="37"/>
      <c r="H577" s="8"/>
      <c r="I577" s="8"/>
      <c r="J577" s="34"/>
      <c r="K577" s="35"/>
      <c r="L577" s="32"/>
      <c r="M577" s="33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8.75" customHeight="1" x14ac:dyDescent="0.25">
      <c r="A578" s="27"/>
      <c r="B578" s="37"/>
      <c r="C578" s="37"/>
      <c r="D578" s="37"/>
      <c r="E578" s="37"/>
      <c r="F578" s="37"/>
      <c r="G578" s="37"/>
      <c r="H578" s="8"/>
      <c r="I578" s="8"/>
      <c r="J578" s="34"/>
      <c r="K578" s="35"/>
      <c r="L578" s="32"/>
      <c r="M578" s="33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8.75" customHeight="1" x14ac:dyDescent="0.25">
      <c r="A579" s="27"/>
      <c r="B579" s="37"/>
      <c r="C579" s="37"/>
      <c r="D579" s="37"/>
      <c r="E579" s="37"/>
      <c r="F579" s="37"/>
      <c r="G579" s="37"/>
      <c r="H579" s="8"/>
      <c r="I579" s="8"/>
      <c r="J579" s="34"/>
      <c r="K579" s="35"/>
      <c r="L579" s="32"/>
      <c r="M579" s="33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8.75" customHeight="1" x14ac:dyDescent="0.25">
      <c r="A580" s="27"/>
      <c r="B580" s="37"/>
      <c r="C580" s="37"/>
      <c r="D580" s="37"/>
      <c r="E580" s="37"/>
      <c r="F580" s="37"/>
      <c r="G580" s="37"/>
      <c r="H580" s="8"/>
      <c r="I580" s="8"/>
      <c r="J580" s="34"/>
      <c r="K580" s="35"/>
      <c r="L580" s="32"/>
      <c r="M580" s="33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8.75" customHeight="1" x14ac:dyDescent="0.25">
      <c r="A581" s="27"/>
      <c r="B581" s="37"/>
      <c r="C581" s="37"/>
      <c r="D581" s="37"/>
      <c r="E581" s="37"/>
      <c r="F581" s="37"/>
      <c r="G581" s="37"/>
      <c r="H581" s="8"/>
      <c r="I581" s="8"/>
      <c r="J581" s="34"/>
      <c r="K581" s="35"/>
      <c r="L581" s="32"/>
      <c r="M581" s="33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8.75" customHeight="1" x14ac:dyDescent="0.25">
      <c r="A582" s="27"/>
      <c r="B582" s="37"/>
      <c r="C582" s="37"/>
      <c r="D582" s="37"/>
      <c r="E582" s="37"/>
      <c r="F582" s="37"/>
      <c r="G582" s="37"/>
      <c r="H582" s="8"/>
      <c r="I582" s="8"/>
      <c r="J582" s="34"/>
      <c r="K582" s="35"/>
      <c r="L582" s="32"/>
      <c r="M582" s="33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8.75" customHeight="1" x14ac:dyDescent="0.25">
      <c r="A583" s="27"/>
      <c r="B583" s="37"/>
      <c r="C583" s="37"/>
      <c r="D583" s="37"/>
      <c r="E583" s="37"/>
      <c r="F583" s="37"/>
      <c r="G583" s="37"/>
      <c r="H583" s="8"/>
      <c r="I583" s="8"/>
      <c r="J583" s="34"/>
      <c r="K583" s="35"/>
      <c r="L583" s="32"/>
      <c r="M583" s="33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8.75" customHeight="1" x14ac:dyDescent="0.25">
      <c r="A584" s="27"/>
      <c r="B584" s="37"/>
      <c r="C584" s="37"/>
      <c r="D584" s="37"/>
      <c r="E584" s="37"/>
      <c r="F584" s="37"/>
      <c r="G584" s="37"/>
      <c r="H584" s="8"/>
      <c r="I584" s="8"/>
      <c r="J584" s="34"/>
      <c r="K584" s="35"/>
      <c r="L584" s="32"/>
      <c r="M584" s="33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8.75" customHeight="1" x14ac:dyDescent="0.25">
      <c r="A585" s="27"/>
      <c r="B585" s="37"/>
      <c r="C585" s="37"/>
      <c r="D585" s="37"/>
      <c r="E585" s="37"/>
      <c r="F585" s="37"/>
      <c r="G585" s="37"/>
      <c r="H585" s="8"/>
      <c r="I585" s="8"/>
      <c r="J585" s="34"/>
      <c r="K585" s="35"/>
      <c r="L585" s="32"/>
      <c r="M585" s="33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8.75" customHeight="1" x14ac:dyDescent="0.25">
      <c r="A586" s="27"/>
      <c r="B586" s="37"/>
      <c r="C586" s="37"/>
      <c r="D586" s="37"/>
      <c r="E586" s="37"/>
      <c r="F586" s="37"/>
      <c r="G586" s="37"/>
      <c r="H586" s="8"/>
      <c r="I586" s="8"/>
      <c r="J586" s="34"/>
      <c r="K586" s="35"/>
      <c r="L586" s="32"/>
      <c r="M586" s="33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8.75" customHeight="1" x14ac:dyDescent="0.25">
      <c r="A587" s="27"/>
      <c r="B587" s="37"/>
      <c r="C587" s="37"/>
      <c r="D587" s="37"/>
      <c r="E587" s="37"/>
      <c r="F587" s="37"/>
      <c r="G587" s="37"/>
      <c r="H587" s="8"/>
      <c r="I587" s="8"/>
      <c r="J587" s="34"/>
      <c r="K587" s="35"/>
      <c r="L587" s="32"/>
      <c r="M587" s="33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8.75" customHeight="1" x14ac:dyDescent="0.25">
      <c r="A588" s="27"/>
      <c r="B588" s="37"/>
      <c r="C588" s="37"/>
      <c r="D588" s="37"/>
      <c r="E588" s="37"/>
      <c r="F588" s="37"/>
      <c r="G588" s="37"/>
      <c r="H588" s="8"/>
      <c r="I588" s="8"/>
      <c r="J588" s="34"/>
      <c r="K588" s="35"/>
      <c r="L588" s="32"/>
      <c r="M588" s="33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8.75" customHeight="1" x14ac:dyDescent="0.25">
      <c r="A589" s="27"/>
      <c r="B589" s="37"/>
      <c r="C589" s="37"/>
      <c r="D589" s="37"/>
      <c r="E589" s="37"/>
      <c r="F589" s="37"/>
      <c r="G589" s="37"/>
      <c r="H589" s="8"/>
      <c r="I589" s="8"/>
      <c r="J589" s="34"/>
      <c r="K589" s="35"/>
      <c r="L589" s="32"/>
      <c r="M589" s="33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8.75" customHeight="1" x14ac:dyDescent="0.25">
      <c r="A590" s="27"/>
      <c r="B590" s="37"/>
      <c r="C590" s="37"/>
      <c r="D590" s="37"/>
      <c r="E590" s="37"/>
      <c r="F590" s="37"/>
      <c r="G590" s="37"/>
      <c r="H590" s="8"/>
      <c r="I590" s="8"/>
      <c r="J590" s="34"/>
      <c r="K590" s="35"/>
      <c r="L590" s="32"/>
      <c r="M590" s="33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8.75" customHeight="1" x14ac:dyDescent="0.25">
      <c r="A591" s="27"/>
      <c r="B591" s="37"/>
      <c r="C591" s="37"/>
      <c r="D591" s="37"/>
      <c r="E591" s="37"/>
      <c r="F591" s="37"/>
      <c r="G591" s="37"/>
      <c r="H591" s="8"/>
      <c r="I591" s="8"/>
      <c r="J591" s="34"/>
      <c r="K591" s="35"/>
      <c r="L591" s="32"/>
      <c r="M591" s="33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8.75" customHeight="1" x14ac:dyDescent="0.25">
      <c r="A592" s="27"/>
      <c r="B592" s="37"/>
      <c r="C592" s="37"/>
      <c r="D592" s="37"/>
      <c r="E592" s="37"/>
      <c r="F592" s="37"/>
      <c r="G592" s="37"/>
      <c r="H592" s="8"/>
      <c r="I592" s="8"/>
      <c r="J592" s="34"/>
      <c r="K592" s="35"/>
      <c r="L592" s="32"/>
      <c r="M592" s="33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8.75" customHeight="1" x14ac:dyDescent="0.25">
      <c r="A593" s="27"/>
      <c r="B593" s="37"/>
      <c r="C593" s="37"/>
      <c r="D593" s="37"/>
      <c r="E593" s="37"/>
      <c r="F593" s="37"/>
      <c r="G593" s="37"/>
      <c r="H593" s="8"/>
      <c r="I593" s="8"/>
      <c r="J593" s="34"/>
      <c r="K593" s="35"/>
      <c r="L593" s="32"/>
      <c r="M593" s="33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8.75" customHeight="1" x14ac:dyDescent="0.25">
      <c r="A594" s="27"/>
      <c r="B594" s="37"/>
      <c r="C594" s="37"/>
      <c r="D594" s="37"/>
      <c r="E594" s="37"/>
      <c r="F594" s="37"/>
      <c r="G594" s="37"/>
      <c r="H594" s="8"/>
      <c r="I594" s="8"/>
      <c r="J594" s="34"/>
      <c r="K594" s="35"/>
      <c r="L594" s="32"/>
      <c r="M594" s="33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8.75" customHeight="1" x14ac:dyDescent="0.25">
      <c r="A595" s="27"/>
      <c r="B595" s="37"/>
      <c r="C595" s="37"/>
      <c r="D595" s="37"/>
      <c r="E595" s="37"/>
      <c r="F595" s="37"/>
      <c r="G595" s="37"/>
      <c r="H595" s="8"/>
      <c r="I595" s="8"/>
      <c r="J595" s="34"/>
      <c r="K595" s="35"/>
      <c r="L595" s="32"/>
      <c r="M595" s="33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8.75" customHeight="1" x14ac:dyDescent="0.25">
      <c r="A596" s="27"/>
      <c r="B596" s="37"/>
      <c r="C596" s="37"/>
      <c r="D596" s="37"/>
      <c r="E596" s="37"/>
      <c r="F596" s="37"/>
      <c r="G596" s="37"/>
      <c r="H596" s="8"/>
      <c r="I596" s="8"/>
      <c r="J596" s="34"/>
      <c r="K596" s="35"/>
      <c r="L596" s="32"/>
      <c r="M596" s="33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8.75" customHeight="1" x14ac:dyDescent="0.25">
      <c r="A597" s="27"/>
      <c r="B597" s="37"/>
      <c r="C597" s="37"/>
      <c r="D597" s="37"/>
      <c r="E597" s="37"/>
      <c r="F597" s="37"/>
      <c r="G597" s="37"/>
      <c r="H597" s="8"/>
      <c r="I597" s="8"/>
      <c r="J597" s="34"/>
      <c r="K597" s="35"/>
      <c r="L597" s="32"/>
      <c r="M597" s="33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8.75" customHeight="1" x14ac:dyDescent="0.25">
      <c r="A598" s="27"/>
      <c r="B598" s="37"/>
      <c r="C598" s="37"/>
      <c r="D598" s="37"/>
      <c r="E598" s="37"/>
      <c r="F598" s="37"/>
      <c r="G598" s="37"/>
      <c r="H598" s="8"/>
      <c r="I598" s="8"/>
      <c r="J598" s="34"/>
      <c r="K598" s="35"/>
      <c r="L598" s="32"/>
      <c r="M598" s="33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8.75" customHeight="1" x14ac:dyDescent="0.25">
      <c r="A599" s="27"/>
      <c r="B599" s="37"/>
      <c r="C599" s="37"/>
      <c r="D599" s="37"/>
      <c r="E599" s="37"/>
      <c r="F599" s="37"/>
      <c r="G599" s="37"/>
      <c r="H599" s="8"/>
      <c r="I599" s="8"/>
      <c r="J599" s="34"/>
      <c r="K599" s="35"/>
      <c r="L599" s="32"/>
      <c r="M599" s="33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8.75" customHeight="1" x14ac:dyDescent="0.25">
      <c r="A600" s="27"/>
      <c r="B600" s="37"/>
      <c r="C600" s="37"/>
      <c r="D600" s="37"/>
      <c r="E600" s="37"/>
      <c r="F600" s="37"/>
      <c r="G600" s="37"/>
      <c r="H600" s="8"/>
      <c r="I600" s="8"/>
      <c r="J600" s="34"/>
      <c r="K600" s="35"/>
      <c r="L600" s="32"/>
      <c r="M600" s="33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8.75" customHeight="1" x14ac:dyDescent="0.25">
      <c r="A601" s="27"/>
      <c r="B601" s="37"/>
      <c r="C601" s="37"/>
      <c r="D601" s="37"/>
      <c r="E601" s="37"/>
      <c r="F601" s="37"/>
      <c r="G601" s="37"/>
      <c r="H601" s="8"/>
      <c r="I601" s="8"/>
      <c r="J601" s="34"/>
      <c r="K601" s="35"/>
      <c r="L601" s="32"/>
      <c r="M601" s="33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8.75" customHeight="1" x14ac:dyDescent="0.25">
      <c r="A602" s="27"/>
      <c r="B602" s="37"/>
      <c r="C602" s="37"/>
      <c r="D602" s="37"/>
      <c r="E602" s="37"/>
      <c r="F602" s="37"/>
      <c r="G602" s="37"/>
      <c r="H602" s="8"/>
      <c r="I602" s="8"/>
      <c r="J602" s="34"/>
      <c r="K602" s="35"/>
      <c r="L602" s="32"/>
      <c r="M602" s="33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8.75" customHeight="1" x14ac:dyDescent="0.25">
      <c r="A603" s="27"/>
      <c r="B603" s="37"/>
      <c r="C603" s="37"/>
      <c r="D603" s="37"/>
      <c r="E603" s="37"/>
      <c r="F603" s="37"/>
      <c r="G603" s="37"/>
      <c r="H603" s="8"/>
      <c r="I603" s="8"/>
      <c r="J603" s="34"/>
      <c r="K603" s="35"/>
      <c r="L603" s="32"/>
      <c r="M603" s="33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8.75" customHeight="1" x14ac:dyDescent="0.25">
      <c r="A604" s="27"/>
      <c r="B604" s="37"/>
      <c r="C604" s="37"/>
      <c r="D604" s="37"/>
      <c r="E604" s="37"/>
      <c r="F604" s="37"/>
      <c r="G604" s="37"/>
      <c r="H604" s="8"/>
      <c r="I604" s="8"/>
      <c r="J604" s="34"/>
      <c r="K604" s="35"/>
      <c r="L604" s="32"/>
      <c r="M604" s="33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8.75" customHeight="1" x14ac:dyDescent="0.25">
      <c r="A605" s="27"/>
      <c r="B605" s="37"/>
      <c r="C605" s="37"/>
      <c r="D605" s="37"/>
      <c r="E605" s="37"/>
      <c r="F605" s="37"/>
      <c r="G605" s="37"/>
      <c r="H605" s="8"/>
      <c r="I605" s="8"/>
      <c r="J605" s="34"/>
      <c r="K605" s="35"/>
      <c r="L605" s="32"/>
      <c r="M605" s="33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8.75" customHeight="1" x14ac:dyDescent="0.25">
      <c r="A606" s="27"/>
      <c r="B606" s="37"/>
      <c r="C606" s="37"/>
      <c r="D606" s="37"/>
      <c r="E606" s="37"/>
      <c r="F606" s="37"/>
      <c r="G606" s="37"/>
      <c r="H606" s="8"/>
      <c r="I606" s="8"/>
      <c r="J606" s="34"/>
      <c r="K606" s="35"/>
      <c r="L606" s="32"/>
      <c r="M606" s="33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8.75" customHeight="1" x14ac:dyDescent="0.25">
      <c r="A607" s="27"/>
      <c r="B607" s="75"/>
      <c r="C607" s="37"/>
      <c r="D607" s="37"/>
      <c r="E607" s="37"/>
      <c r="F607" s="37"/>
      <c r="G607" s="37"/>
      <c r="H607" s="37"/>
      <c r="I607" s="8"/>
      <c r="J607" s="34"/>
      <c r="K607" s="35"/>
      <c r="L607" s="32"/>
      <c r="M607" s="33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8.75" customHeight="1" x14ac:dyDescent="0.25">
      <c r="A608" s="27">
        <v>2</v>
      </c>
      <c r="B608" s="21"/>
      <c r="C608" s="8"/>
      <c r="D608" s="8"/>
      <c r="E608" s="8"/>
      <c r="F608" s="8"/>
      <c r="G608" s="8"/>
      <c r="H608" s="8"/>
      <c r="I608" s="8"/>
      <c r="J608" s="34"/>
      <c r="K608" s="35"/>
      <c r="L608" s="32"/>
      <c r="M608" s="33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8.75" customHeight="1" x14ac:dyDescent="0.25">
      <c r="A609" s="27">
        <v>3</v>
      </c>
      <c r="B609" s="21"/>
      <c r="C609" s="8"/>
      <c r="D609" s="8"/>
      <c r="E609" s="8"/>
      <c r="F609" s="8"/>
      <c r="G609" s="8"/>
      <c r="H609" s="8"/>
      <c r="I609" s="8"/>
      <c r="J609" s="34"/>
      <c r="K609" s="35"/>
      <c r="L609" s="32"/>
      <c r="M609" s="33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8.75" customHeight="1" x14ac:dyDescent="0.25">
      <c r="A610" s="27">
        <v>4</v>
      </c>
      <c r="B610" s="21"/>
      <c r="C610" s="8"/>
      <c r="D610" s="8"/>
      <c r="E610" s="8"/>
      <c r="F610" s="8"/>
      <c r="G610" s="8"/>
      <c r="H610" s="8"/>
      <c r="I610" s="8"/>
      <c r="J610" s="34"/>
      <c r="K610" s="35"/>
      <c r="L610" s="32"/>
      <c r="M610" s="33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spans="1:26" ht="18.75" customHeight="1" x14ac:dyDescent="0.25">
      <c r="A611" s="27">
        <v>5</v>
      </c>
      <c r="B611" s="21"/>
      <c r="C611" s="8"/>
      <c r="D611" s="8"/>
      <c r="E611" s="8"/>
      <c r="F611" s="8"/>
      <c r="G611" s="8"/>
      <c r="H611" s="8"/>
      <c r="I611" s="8"/>
      <c r="J611" s="34"/>
      <c r="K611" s="35"/>
      <c r="L611" s="32"/>
      <c r="M611" s="33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8.75" customHeight="1" x14ac:dyDescent="0.25">
      <c r="A612" s="27">
        <v>6</v>
      </c>
      <c r="B612" s="21"/>
      <c r="C612" s="8"/>
      <c r="D612" s="8"/>
      <c r="E612" s="8"/>
      <c r="F612" s="8"/>
      <c r="G612" s="8"/>
      <c r="H612" s="8"/>
      <c r="I612" s="8"/>
      <c r="J612" s="34"/>
      <c r="K612" s="35"/>
      <c r="L612" s="32"/>
      <c r="M612" s="33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8.75" customHeight="1" x14ac:dyDescent="0.25">
      <c r="A613" s="27">
        <v>7</v>
      </c>
      <c r="B613" s="21"/>
      <c r="C613" s="8"/>
      <c r="D613" s="8"/>
      <c r="E613" s="8"/>
      <c r="F613" s="8"/>
      <c r="G613" s="8"/>
      <c r="H613" s="8"/>
      <c r="I613" s="8"/>
      <c r="J613" s="34"/>
      <c r="K613" s="35"/>
      <c r="L613" s="32"/>
      <c r="M613" s="33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8.75" customHeight="1" x14ac:dyDescent="0.25">
      <c r="A614" s="27">
        <v>8</v>
      </c>
      <c r="B614" s="21"/>
      <c r="C614" s="8"/>
      <c r="D614" s="8"/>
      <c r="E614" s="8"/>
      <c r="F614" s="8"/>
      <c r="G614" s="8"/>
      <c r="H614" s="8"/>
      <c r="I614" s="8"/>
      <c r="J614" s="34"/>
      <c r="K614" s="35"/>
      <c r="L614" s="32"/>
      <c r="M614" s="33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8.75" customHeight="1" x14ac:dyDescent="0.25">
      <c r="A615" s="27">
        <v>9</v>
      </c>
      <c r="B615" s="21"/>
      <c r="C615" s="8"/>
      <c r="D615" s="8"/>
      <c r="E615" s="8"/>
      <c r="F615" s="8"/>
      <c r="G615" s="8"/>
      <c r="H615" s="8"/>
      <c r="I615" s="8"/>
      <c r="J615" s="34"/>
      <c r="K615" s="35"/>
      <c r="L615" s="32"/>
      <c r="M615" s="33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8.75" customHeight="1" x14ac:dyDescent="0.25">
      <c r="A616" s="27">
        <v>10</v>
      </c>
      <c r="B616" s="21"/>
      <c r="C616" s="8"/>
      <c r="D616" s="8"/>
      <c r="E616" s="8"/>
      <c r="F616" s="8"/>
      <c r="G616" s="8"/>
      <c r="H616" s="8"/>
      <c r="I616" s="8"/>
      <c r="J616" s="34"/>
      <c r="K616" s="35"/>
      <c r="L616" s="32"/>
      <c r="M616" s="33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8.75" customHeight="1" x14ac:dyDescent="0.25">
      <c r="A617" s="27">
        <v>11</v>
      </c>
      <c r="B617" s="21"/>
      <c r="C617" s="8"/>
      <c r="D617" s="8"/>
      <c r="E617" s="8"/>
      <c r="F617" s="8"/>
      <c r="G617" s="8"/>
      <c r="H617" s="8"/>
      <c r="I617" s="8"/>
      <c r="J617" s="34"/>
      <c r="K617" s="35"/>
      <c r="L617" s="32"/>
      <c r="M617" s="33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8.75" customHeight="1" x14ac:dyDescent="0.25">
      <c r="A618" s="27">
        <v>12</v>
      </c>
      <c r="B618" s="21"/>
      <c r="C618" s="8"/>
      <c r="D618" s="8"/>
      <c r="E618" s="8"/>
      <c r="F618" s="8"/>
      <c r="G618" s="8"/>
      <c r="H618" s="8"/>
      <c r="I618" s="8"/>
      <c r="J618" s="34"/>
      <c r="K618" s="35"/>
      <c r="L618" s="32"/>
      <c r="M618" s="33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8.75" customHeight="1" x14ac:dyDescent="0.25">
      <c r="A619" s="27">
        <v>13</v>
      </c>
      <c r="B619" s="21"/>
      <c r="C619" s="8"/>
      <c r="D619" s="8"/>
      <c r="E619" s="8"/>
      <c r="F619" s="8"/>
      <c r="G619" s="8"/>
      <c r="H619" s="8"/>
      <c r="I619" s="8"/>
      <c r="J619" s="34"/>
      <c r="K619" s="35"/>
      <c r="L619" s="32"/>
      <c r="M619" s="33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8.75" customHeight="1" x14ac:dyDescent="0.25">
      <c r="A620" s="27">
        <v>14</v>
      </c>
      <c r="B620" s="21"/>
      <c r="C620" s="8"/>
      <c r="D620" s="8"/>
      <c r="E620" s="8"/>
      <c r="F620" s="8"/>
      <c r="G620" s="8"/>
      <c r="H620" s="8"/>
      <c r="I620" s="8"/>
      <c r="J620" s="34"/>
      <c r="K620" s="35"/>
      <c r="L620" s="32"/>
      <c r="M620" s="33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8.75" customHeight="1" x14ac:dyDescent="0.25">
      <c r="A621" s="27">
        <v>15</v>
      </c>
      <c r="B621" s="21"/>
      <c r="C621" s="8"/>
      <c r="D621" s="8"/>
      <c r="E621" s="8"/>
      <c r="F621" s="8"/>
      <c r="G621" s="8"/>
      <c r="H621" s="8"/>
      <c r="I621" s="8"/>
      <c r="J621" s="34"/>
      <c r="K621" s="35"/>
      <c r="L621" s="32"/>
      <c r="M621" s="33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8.75" customHeight="1" x14ac:dyDescent="0.25">
      <c r="A622" s="27">
        <v>16</v>
      </c>
      <c r="B622" s="21"/>
      <c r="C622" s="8"/>
      <c r="D622" s="8"/>
      <c r="E622" s="8"/>
      <c r="F622" s="8"/>
      <c r="G622" s="8"/>
      <c r="H622" s="8"/>
      <c r="I622" s="8"/>
      <c r="J622" s="34"/>
      <c r="K622" s="35"/>
      <c r="L622" s="32"/>
      <c r="M622" s="33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8.75" customHeight="1" x14ac:dyDescent="0.25">
      <c r="A623" s="27">
        <v>17</v>
      </c>
      <c r="B623" s="21"/>
      <c r="C623" s="8"/>
      <c r="D623" s="8"/>
      <c r="E623" s="8"/>
      <c r="F623" s="8"/>
      <c r="G623" s="8"/>
      <c r="H623" s="8"/>
      <c r="I623" s="8"/>
      <c r="J623" s="34"/>
      <c r="K623" s="35"/>
      <c r="L623" s="32"/>
      <c r="M623" s="33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8.75" customHeight="1" x14ac:dyDescent="0.25">
      <c r="A624" s="27">
        <v>18</v>
      </c>
      <c r="B624" s="21"/>
      <c r="C624" s="8"/>
      <c r="D624" s="8"/>
      <c r="E624" s="8"/>
      <c r="F624" s="8"/>
      <c r="G624" s="8"/>
      <c r="H624" s="8"/>
      <c r="I624" s="8"/>
      <c r="J624" s="34"/>
      <c r="K624" s="35"/>
      <c r="L624" s="32"/>
      <c r="M624" s="33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8.75" customHeight="1" x14ac:dyDescent="0.25">
      <c r="A625" s="27">
        <v>19</v>
      </c>
      <c r="B625" s="21"/>
      <c r="C625" s="8"/>
      <c r="D625" s="8"/>
      <c r="E625" s="8"/>
      <c r="F625" s="8"/>
      <c r="G625" s="8"/>
      <c r="H625" s="8"/>
      <c r="I625" s="8"/>
      <c r="J625" s="34"/>
      <c r="K625" s="35"/>
      <c r="L625" s="32"/>
      <c r="M625" s="33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8.75" customHeight="1" x14ac:dyDescent="0.25">
      <c r="A626" s="27">
        <v>20</v>
      </c>
      <c r="B626" s="21"/>
      <c r="C626" s="8"/>
      <c r="D626" s="8"/>
      <c r="E626" s="8"/>
      <c r="F626" s="8"/>
      <c r="G626" s="8"/>
      <c r="H626" s="8"/>
      <c r="I626" s="8"/>
      <c r="J626" s="34"/>
      <c r="K626" s="35"/>
      <c r="L626" s="32"/>
      <c r="M626" s="33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8.75" customHeight="1" x14ac:dyDescent="0.25">
      <c r="A627" s="27">
        <v>21</v>
      </c>
      <c r="B627" s="21"/>
      <c r="C627" s="8"/>
      <c r="D627" s="8"/>
      <c r="E627" s="8"/>
      <c r="F627" s="8"/>
      <c r="G627" s="8"/>
      <c r="H627" s="8"/>
      <c r="I627" s="8"/>
      <c r="J627" s="34"/>
      <c r="K627" s="35"/>
      <c r="L627" s="32"/>
      <c r="M627" s="33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8.75" customHeight="1" x14ac:dyDescent="0.25">
      <c r="A628" s="27">
        <v>22</v>
      </c>
      <c r="B628" s="21"/>
      <c r="C628" s="8"/>
      <c r="D628" s="8"/>
      <c r="E628" s="8"/>
      <c r="F628" s="8"/>
      <c r="G628" s="8"/>
      <c r="H628" s="8"/>
      <c r="I628" s="8"/>
      <c r="J628" s="34"/>
      <c r="K628" s="35"/>
      <c r="L628" s="32"/>
      <c r="M628" s="33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8.75" customHeight="1" x14ac:dyDescent="0.25">
      <c r="A629" s="27">
        <v>23</v>
      </c>
      <c r="B629" s="21"/>
      <c r="C629" s="8"/>
      <c r="D629" s="8"/>
      <c r="E629" s="8"/>
      <c r="F629" s="8"/>
      <c r="G629" s="8"/>
      <c r="H629" s="8"/>
      <c r="I629" s="8"/>
      <c r="J629" s="34"/>
      <c r="K629" s="35"/>
      <c r="L629" s="32"/>
      <c r="M629" s="33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8.75" customHeight="1" x14ac:dyDescent="0.25">
      <c r="A630" s="27">
        <v>24</v>
      </c>
      <c r="B630" s="21"/>
      <c r="C630" s="8"/>
      <c r="D630" s="8"/>
      <c r="E630" s="8"/>
      <c r="F630" s="8"/>
      <c r="G630" s="8"/>
      <c r="H630" s="8"/>
      <c r="I630" s="8"/>
      <c r="J630" s="34"/>
      <c r="K630" s="35"/>
      <c r="L630" s="32"/>
      <c r="M630" s="33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8.75" customHeight="1" x14ac:dyDescent="0.25">
      <c r="A631" s="27">
        <v>25</v>
      </c>
      <c r="B631" s="21"/>
      <c r="C631" s="8"/>
      <c r="D631" s="8"/>
      <c r="E631" s="8"/>
      <c r="F631" s="8"/>
      <c r="G631" s="8"/>
      <c r="H631" s="8"/>
      <c r="I631" s="8"/>
      <c r="J631" s="34"/>
      <c r="K631" s="35"/>
      <c r="L631" s="32"/>
      <c r="M631" s="33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8" customHeight="1" x14ac:dyDescent="0.25">
      <c r="A632" s="27">
        <v>26</v>
      </c>
      <c r="B632" s="21"/>
      <c r="C632" s="8"/>
      <c r="D632" s="8"/>
      <c r="E632" s="8"/>
      <c r="F632" s="8"/>
      <c r="G632" s="8"/>
      <c r="H632" s="8"/>
      <c r="I632" s="8"/>
      <c r="J632" s="34"/>
      <c r="K632" s="35"/>
      <c r="L632" s="32"/>
      <c r="M632" s="33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8.75" customHeight="1" x14ac:dyDescent="0.25">
      <c r="A633" s="27">
        <v>27</v>
      </c>
      <c r="B633" s="21"/>
      <c r="C633" s="8"/>
      <c r="D633" s="8"/>
      <c r="E633" s="8"/>
      <c r="F633" s="8"/>
      <c r="G633" s="8"/>
      <c r="H633" s="8"/>
      <c r="I633" s="8"/>
      <c r="J633" s="34"/>
      <c r="K633" s="35"/>
      <c r="L633" s="32"/>
      <c r="M633" s="33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8.75" customHeight="1" x14ac:dyDescent="0.25">
      <c r="A634" s="27">
        <v>28</v>
      </c>
      <c r="B634" s="21"/>
      <c r="C634" s="8"/>
      <c r="D634" s="8"/>
      <c r="E634" s="8"/>
      <c r="F634" s="8"/>
      <c r="G634" s="8"/>
      <c r="H634" s="8"/>
      <c r="I634" s="8"/>
      <c r="J634" s="34"/>
      <c r="K634" s="35"/>
      <c r="L634" s="32"/>
      <c r="M634" s="33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8.75" customHeight="1" x14ac:dyDescent="0.25">
      <c r="A635" s="27">
        <v>29</v>
      </c>
      <c r="B635" s="21"/>
      <c r="C635" s="8"/>
      <c r="D635" s="8"/>
      <c r="E635" s="8"/>
      <c r="F635" s="8"/>
      <c r="G635" s="8"/>
      <c r="H635" s="8"/>
      <c r="I635" s="8"/>
      <c r="J635" s="34"/>
      <c r="K635" s="35"/>
      <c r="L635" s="32"/>
      <c r="M635" s="33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8.75" customHeight="1" x14ac:dyDescent="0.25">
      <c r="A636" s="27">
        <v>30</v>
      </c>
      <c r="B636" s="21"/>
      <c r="C636" s="8"/>
      <c r="D636" s="8"/>
      <c r="E636" s="8"/>
      <c r="F636" s="8"/>
      <c r="G636" s="8"/>
      <c r="H636" s="8"/>
      <c r="I636" s="8"/>
      <c r="J636" s="34"/>
      <c r="K636" s="35"/>
      <c r="L636" s="32"/>
      <c r="M636" s="33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8.75" customHeight="1" x14ac:dyDescent="0.25">
      <c r="A637" s="27">
        <v>31</v>
      </c>
      <c r="B637" s="21"/>
      <c r="C637" s="8"/>
      <c r="D637" s="8"/>
      <c r="E637" s="8"/>
      <c r="F637" s="8"/>
      <c r="G637" s="8"/>
      <c r="H637" s="8"/>
      <c r="I637" s="8"/>
      <c r="J637" s="34"/>
      <c r="K637" s="35"/>
      <c r="L637" s="32"/>
      <c r="M637" s="33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8.75" customHeight="1" x14ac:dyDescent="0.25">
      <c r="A638" s="27">
        <v>32</v>
      </c>
      <c r="B638" s="21"/>
      <c r="C638" s="8"/>
      <c r="D638" s="8"/>
      <c r="E638" s="8"/>
      <c r="F638" s="8"/>
      <c r="G638" s="8"/>
      <c r="H638" s="8"/>
      <c r="I638" s="8"/>
      <c r="J638" s="34"/>
      <c r="K638" s="35"/>
      <c r="L638" s="32"/>
      <c r="M638" s="33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8.75" customHeight="1" x14ac:dyDescent="0.25">
      <c r="A639" s="27">
        <v>33</v>
      </c>
      <c r="B639" s="21"/>
      <c r="C639" s="8"/>
      <c r="D639" s="8"/>
      <c r="E639" s="8"/>
      <c r="F639" s="8"/>
      <c r="G639" s="8"/>
      <c r="H639" s="8"/>
      <c r="I639" s="8"/>
      <c r="J639" s="34"/>
      <c r="K639" s="35"/>
      <c r="L639" s="32"/>
      <c r="M639" s="33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8.75" customHeight="1" x14ac:dyDescent="0.25">
      <c r="A640" s="27">
        <v>34</v>
      </c>
      <c r="B640" s="21"/>
      <c r="C640" s="8"/>
      <c r="D640" s="8"/>
      <c r="E640" s="8"/>
      <c r="F640" s="8"/>
      <c r="G640" s="8"/>
      <c r="H640" s="8"/>
      <c r="I640" s="8"/>
      <c r="J640" s="34"/>
      <c r="K640" s="35"/>
      <c r="L640" s="32"/>
      <c r="M640" s="33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8.75" customHeight="1" x14ac:dyDescent="0.25">
      <c r="A641" s="27">
        <v>35</v>
      </c>
      <c r="B641" s="21"/>
      <c r="C641" s="8"/>
      <c r="D641" s="8"/>
      <c r="E641" s="8"/>
      <c r="F641" s="8"/>
      <c r="G641" s="8"/>
      <c r="H641" s="8"/>
      <c r="I641" s="8"/>
      <c r="J641" s="34"/>
      <c r="K641" s="35"/>
      <c r="L641" s="32"/>
      <c r="M641" s="33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8.75" customHeight="1" x14ac:dyDescent="0.25">
      <c r="A642" s="27">
        <v>36</v>
      </c>
      <c r="B642" s="21"/>
      <c r="C642" s="8"/>
      <c r="D642" s="8"/>
      <c r="E642" s="8"/>
      <c r="F642" s="8"/>
      <c r="G642" s="8"/>
      <c r="H642" s="8"/>
      <c r="I642" s="8"/>
      <c r="J642" s="34"/>
      <c r="K642" s="35"/>
      <c r="L642" s="32"/>
      <c r="M642" s="33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8.75" customHeight="1" x14ac:dyDescent="0.25">
      <c r="A643" s="27">
        <v>37</v>
      </c>
      <c r="B643" s="21"/>
      <c r="C643" s="8"/>
      <c r="D643" s="8"/>
      <c r="E643" s="8"/>
      <c r="F643" s="8"/>
      <c r="G643" s="8"/>
      <c r="H643" s="8"/>
      <c r="I643" s="8"/>
      <c r="J643" s="34"/>
      <c r="K643" s="35"/>
      <c r="L643" s="32"/>
      <c r="M643" s="33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8.75" customHeight="1" x14ac:dyDescent="0.25">
      <c r="A644" s="27">
        <v>38</v>
      </c>
      <c r="B644" s="21"/>
      <c r="C644" s="8"/>
      <c r="D644" s="8"/>
      <c r="E644" s="8"/>
      <c r="F644" s="8"/>
      <c r="G644" s="8"/>
      <c r="H644" s="8"/>
      <c r="I644" s="8"/>
      <c r="J644" s="34"/>
      <c r="K644" s="35"/>
      <c r="L644" s="32"/>
      <c r="M644" s="33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8.75" customHeight="1" x14ac:dyDescent="0.25">
      <c r="A645" s="27">
        <v>39</v>
      </c>
      <c r="B645" s="21"/>
      <c r="C645" s="8"/>
      <c r="D645" s="8"/>
      <c r="E645" s="8"/>
      <c r="F645" s="8"/>
      <c r="G645" s="8"/>
      <c r="H645" s="8"/>
      <c r="I645" s="8"/>
      <c r="J645" s="34"/>
      <c r="K645" s="35"/>
      <c r="L645" s="32"/>
      <c r="M645" s="33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8.75" customHeight="1" x14ac:dyDescent="0.25">
      <c r="A646" s="27">
        <v>40</v>
      </c>
      <c r="B646" s="21"/>
      <c r="C646" s="8"/>
      <c r="D646" s="8"/>
      <c r="E646" s="8"/>
      <c r="F646" s="8"/>
      <c r="G646" s="8"/>
      <c r="H646" s="8"/>
      <c r="I646" s="8"/>
      <c r="J646" s="34"/>
      <c r="K646" s="35"/>
      <c r="L646" s="32"/>
      <c r="M646" s="33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8.75" customHeight="1" x14ac:dyDescent="0.25">
      <c r="A647" s="27">
        <v>41</v>
      </c>
      <c r="B647" s="21"/>
      <c r="C647" s="8"/>
      <c r="D647" s="8"/>
      <c r="E647" s="8"/>
      <c r="F647" s="8"/>
      <c r="G647" s="8"/>
      <c r="H647" s="8"/>
      <c r="I647" s="8"/>
      <c r="J647" s="34"/>
      <c r="K647" s="35"/>
      <c r="L647" s="32"/>
      <c r="M647" s="33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8.75" customHeight="1" x14ac:dyDescent="0.25">
      <c r="A648" s="27">
        <v>42</v>
      </c>
      <c r="B648" s="21"/>
      <c r="C648" s="8"/>
      <c r="D648" s="8"/>
      <c r="E648" s="8"/>
      <c r="F648" s="8"/>
      <c r="G648" s="8"/>
      <c r="H648" s="8"/>
      <c r="I648" s="8"/>
      <c r="J648" s="34"/>
      <c r="K648" s="35"/>
      <c r="L648" s="32"/>
      <c r="M648" s="33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8.75" customHeight="1" x14ac:dyDescent="0.25">
      <c r="A649" s="27">
        <v>43</v>
      </c>
      <c r="B649" s="21"/>
      <c r="C649" s="8"/>
      <c r="D649" s="8"/>
      <c r="E649" s="8"/>
      <c r="F649" s="8"/>
      <c r="G649" s="8"/>
      <c r="H649" s="8"/>
      <c r="I649" s="8"/>
      <c r="J649" s="34"/>
      <c r="K649" s="35"/>
      <c r="L649" s="32"/>
      <c r="M649" s="33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8.75" customHeight="1" x14ac:dyDescent="0.25">
      <c r="A650" s="27">
        <v>44</v>
      </c>
      <c r="B650" s="21"/>
      <c r="C650" s="8"/>
      <c r="D650" s="8"/>
      <c r="E650" s="8"/>
      <c r="F650" s="8"/>
      <c r="G650" s="8"/>
      <c r="H650" s="8"/>
      <c r="I650" s="8"/>
      <c r="J650" s="34"/>
      <c r="K650" s="35"/>
      <c r="L650" s="32"/>
      <c r="M650" s="33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8.75" customHeight="1" x14ac:dyDescent="0.25">
      <c r="A651" s="27">
        <v>45</v>
      </c>
      <c r="B651" s="21"/>
      <c r="C651" s="8"/>
      <c r="D651" s="8"/>
      <c r="E651" s="8"/>
      <c r="F651" s="8"/>
      <c r="G651" s="8"/>
      <c r="H651" s="8"/>
      <c r="I651" s="8"/>
      <c r="J651" s="34"/>
      <c r="K651" s="35"/>
      <c r="L651" s="32"/>
      <c r="M651" s="33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8.75" customHeight="1" x14ac:dyDescent="0.25">
      <c r="A652" s="27">
        <v>46</v>
      </c>
      <c r="B652" s="21"/>
      <c r="C652" s="8"/>
      <c r="D652" s="8"/>
      <c r="E652" s="8"/>
      <c r="F652" s="8"/>
      <c r="G652" s="8"/>
      <c r="H652" s="8"/>
      <c r="I652" s="8"/>
      <c r="J652" s="34"/>
      <c r="K652" s="35"/>
      <c r="L652" s="32"/>
      <c r="M652" s="33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8.75" customHeight="1" x14ac:dyDescent="0.25">
      <c r="A653" s="27">
        <v>47</v>
      </c>
      <c r="B653" s="21"/>
      <c r="C653" s="8"/>
      <c r="D653" s="8"/>
      <c r="E653" s="8"/>
      <c r="F653" s="8"/>
      <c r="G653" s="8"/>
      <c r="H653" s="8"/>
      <c r="I653" s="8"/>
      <c r="J653" s="34"/>
      <c r="K653" s="35"/>
      <c r="L653" s="32"/>
      <c r="M653" s="33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8.75" customHeight="1" x14ac:dyDescent="0.25">
      <c r="A654" s="27">
        <v>48</v>
      </c>
      <c r="B654" s="21"/>
      <c r="C654" s="8"/>
      <c r="D654" s="8"/>
      <c r="E654" s="8"/>
      <c r="F654" s="8"/>
      <c r="G654" s="8"/>
      <c r="H654" s="8"/>
      <c r="I654" s="8"/>
      <c r="J654" s="34"/>
      <c r="K654" s="35"/>
      <c r="L654" s="32"/>
      <c r="M654" s="33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8.75" customHeight="1" x14ac:dyDescent="0.25">
      <c r="A655" s="27">
        <v>49</v>
      </c>
      <c r="B655" s="21"/>
      <c r="C655" s="8"/>
      <c r="D655" s="8"/>
      <c r="E655" s="8"/>
      <c r="F655" s="8"/>
      <c r="G655" s="8"/>
      <c r="H655" s="8"/>
      <c r="I655" s="8"/>
      <c r="J655" s="34"/>
      <c r="K655" s="35"/>
      <c r="L655" s="32"/>
      <c r="M655" s="33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8.75" customHeight="1" x14ac:dyDescent="0.25">
      <c r="A656" s="27">
        <v>50</v>
      </c>
      <c r="B656" s="21"/>
      <c r="C656" s="8"/>
      <c r="D656" s="8"/>
      <c r="E656" s="8"/>
      <c r="F656" s="8"/>
      <c r="G656" s="8"/>
      <c r="H656" s="8"/>
      <c r="I656" s="8"/>
      <c r="J656" s="34"/>
      <c r="K656" s="35"/>
      <c r="L656" s="32"/>
      <c r="M656" s="33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8.75" customHeight="1" x14ac:dyDescent="0.25">
      <c r="A657" s="27">
        <v>51</v>
      </c>
      <c r="B657" s="21"/>
      <c r="C657" s="8"/>
      <c r="D657" s="8"/>
      <c r="E657" s="8"/>
      <c r="F657" s="8"/>
      <c r="G657" s="8"/>
      <c r="H657" s="8"/>
      <c r="I657" s="8"/>
      <c r="J657" s="34"/>
      <c r="K657" s="35"/>
      <c r="L657" s="32"/>
      <c r="M657" s="33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8.75" customHeight="1" x14ac:dyDescent="0.25">
      <c r="A658" s="27">
        <v>52</v>
      </c>
      <c r="B658" s="21"/>
      <c r="C658" s="8"/>
      <c r="D658" s="8"/>
      <c r="E658" s="8"/>
      <c r="F658" s="8"/>
      <c r="G658" s="8"/>
      <c r="H658" s="8"/>
      <c r="I658" s="8"/>
      <c r="J658" s="34"/>
      <c r="K658" s="35"/>
      <c r="L658" s="32"/>
      <c r="M658" s="33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8.75" customHeight="1" x14ac:dyDescent="0.25">
      <c r="A659" s="27">
        <v>53</v>
      </c>
      <c r="B659" s="21"/>
      <c r="C659" s="8"/>
      <c r="D659" s="8"/>
      <c r="E659" s="8"/>
      <c r="F659" s="8"/>
      <c r="G659" s="8"/>
      <c r="H659" s="8"/>
      <c r="I659" s="8"/>
      <c r="J659" s="34"/>
      <c r="K659" s="35"/>
      <c r="L659" s="32"/>
      <c r="M659" s="33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8.75" customHeight="1" x14ac:dyDescent="0.25">
      <c r="A660" s="27">
        <v>54</v>
      </c>
      <c r="B660" s="21"/>
      <c r="C660" s="8"/>
      <c r="D660" s="8"/>
      <c r="E660" s="8"/>
      <c r="F660" s="8"/>
      <c r="G660" s="8"/>
      <c r="H660" s="8"/>
      <c r="I660" s="8"/>
      <c r="J660" s="34"/>
      <c r="K660" s="35"/>
      <c r="L660" s="32"/>
      <c r="M660" s="33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8.75" customHeight="1" x14ac:dyDescent="0.25">
      <c r="A661" s="27">
        <v>55</v>
      </c>
      <c r="B661" s="21"/>
      <c r="C661" s="8"/>
      <c r="D661" s="8"/>
      <c r="E661" s="8"/>
      <c r="F661" s="8"/>
      <c r="G661" s="8"/>
      <c r="H661" s="8"/>
      <c r="I661" s="8"/>
      <c r="J661" s="34"/>
      <c r="K661" s="35"/>
      <c r="L661" s="32"/>
      <c r="M661" s="33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8.75" customHeight="1" x14ac:dyDescent="0.25">
      <c r="A662" s="27">
        <v>56</v>
      </c>
      <c r="B662" s="21"/>
      <c r="C662" s="8"/>
      <c r="D662" s="8"/>
      <c r="E662" s="8"/>
      <c r="F662" s="8"/>
      <c r="G662" s="8"/>
      <c r="H662" s="8"/>
      <c r="I662" s="8"/>
      <c r="J662" s="34"/>
      <c r="K662" s="35"/>
      <c r="L662" s="32"/>
      <c r="M662" s="33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8.75" customHeight="1" x14ac:dyDescent="0.25">
      <c r="A663" s="27">
        <v>57</v>
      </c>
      <c r="B663" s="21"/>
      <c r="C663" s="8"/>
      <c r="D663" s="8"/>
      <c r="E663" s="8"/>
      <c r="F663" s="8"/>
      <c r="G663" s="8"/>
      <c r="H663" s="8"/>
      <c r="I663" s="8"/>
      <c r="J663" s="34"/>
      <c r="K663" s="35"/>
      <c r="L663" s="32"/>
      <c r="M663" s="33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8.75" customHeight="1" x14ac:dyDescent="0.25">
      <c r="A664" s="27">
        <v>58</v>
      </c>
      <c r="B664" s="21"/>
      <c r="C664" s="8"/>
      <c r="D664" s="8"/>
      <c r="E664" s="8"/>
      <c r="F664" s="8"/>
      <c r="G664" s="8"/>
      <c r="H664" s="8"/>
      <c r="I664" s="8"/>
      <c r="J664" s="34"/>
      <c r="K664" s="35"/>
      <c r="L664" s="32"/>
      <c r="M664" s="33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8.75" customHeight="1" x14ac:dyDescent="0.25">
      <c r="A665" s="27">
        <v>59</v>
      </c>
      <c r="B665" s="21"/>
      <c r="C665" s="8"/>
      <c r="D665" s="8"/>
      <c r="E665" s="8"/>
      <c r="F665" s="8"/>
      <c r="G665" s="8"/>
      <c r="H665" s="8"/>
      <c r="I665" s="8"/>
      <c r="J665" s="34"/>
      <c r="K665" s="35"/>
      <c r="L665" s="32"/>
      <c r="M665" s="33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8.75" customHeight="1" x14ac:dyDescent="0.25">
      <c r="A666" s="27">
        <v>60</v>
      </c>
      <c r="B666" s="21"/>
      <c r="C666" s="8"/>
      <c r="D666" s="8"/>
      <c r="E666" s="8"/>
      <c r="F666" s="8"/>
      <c r="G666" s="8"/>
      <c r="H666" s="8"/>
      <c r="I666" s="8"/>
      <c r="J666" s="34"/>
      <c r="K666" s="35"/>
      <c r="L666" s="32"/>
      <c r="M666" s="33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8.75" customHeight="1" x14ac:dyDescent="0.25">
      <c r="A667" s="27">
        <v>61</v>
      </c>
      <c r="B667" s="21"/>
      <c r="C667" s="8"/>
      <c r="D667" s="8"/>
      <c r="E667" s="8"/>
      <c r="F667" s="8"/>
      <c r="G667" s="8"/>
      <c r="H667" s="8"/>
      <c r="I667" s="8"/>
      <c r="J667" s="34"/>
      <c r="K667" s="35"/>
      <c r="L667" s="32"/>
      <c r="M667" s="33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8.75" customHeight="1" x14ac:dyDescent="0.25">
      <c r="A668" s="27">
        <v>62</v>
      </c>
      <c r="B668" s="21"/>
      <c r="C668" s="8"/>
      <c r="D668" s="8"/>
      <c r="E668" s="8"/>
      <c r="F668" s="8"/>
      <c r="G668" s="8"/>
      <c r="H668" s="8"/>
      <c r="I668" s="8"/>
      <c r="J668" s="34"/>
      <c r="K668" s="35"/>
      <c r="L668" s="32"/>
      <c r="M668" s="33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8.75" customHeight="1" x14ac:dyDescent="0.25">
      <c r="A669" s="27">
        <v>63</v>
      </c>
      <c r="B669" s="21"/>
      <c r="C669" s="8"/>
      <c r="D669" s="8"/>
      <c r="E669" s="8"/>
      <c r="F669" s="8"/>
      <c r="G669" s="8"/>
      <c r="H669" s="8"/>
      <c r="I669" s="8"/>
      <c r="J669" s="34"/>
      <c r="K669" s="35"/>
      <c r="L669" s="32"/>
      <c r="M669" s="33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8.75" customHeight="1" x14ac:dyDescent="0.25">
      <c r="A670" s="27">
        <v>64</v>
      </c>
      <c r="B670" s="21"/>
      <c r="C670" s="8"/>
      <c r="D670" s="8"/>
      <c r="E670" s="8"/>
      <c r="F670" s="8"/>
      <c r="G670" s="8"/>
      <c r="H670" s="8"/>
      <c r="I670" s="8"/>
      <c r="J670" s="34"/>
      <c r="K670" s="35"/>
      <c r="L670" s="32"/>
      <c r="M670" s="33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8.75" customHeight="1" x14ac:dyDescent="0.25">
      <c r="A671" s="27">
        <v>65</v>
      </c>
      <c r="B671" s="21"/>
      <c r="C671" s="8"/>
      <c r="D671" s="8"/>
      <c r="E671" s="8"/>
      <c r="F671" s="8"/>
      <c r="G671" s="8"/>
      <c r="H671" s="8"/>
      <c r="I671" s="8"/>
      <c r="J671" s="34"/>
      <c r="K671" s="35"/>
      <c r="L671" s="32"/>
      <c r="M671" s="33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8.75" customHeight="1" x14ac:dyDescent="0.25">
      <c r="A672" s="27">
        <v>66</v>
      </c>
      <c r="B672" s="21"/>
      <c r="C672" s="8"/>
      <c r="D672" s="8"/>
      <c r="E672" s="8"/>
      <c r="F672" s="8"/>
      <c r="G672" s="8"/>
      <c r="H672" s="8"/>
      <c r="I672" s="8"/>
      <c r="J672" s="34"/>
      <c r="K672" s="35"/>
      <c r="L672" s="32"/>
      <c r="M672" s="33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8.75" customHeight="1" x14ac:dyDescent="0.25">
      <c r="A673" s="27">
        <v>67</v>
      </c>
      <c r="B673" s="21"/>
      <c r="C673" s="8"/>
      <c r="D673" s="8"/>
      <c r="E673" s="8"/>
      <c r="F673" s="8"/>
      <c r="G673" s="8"/>
      <c r="H673" s="8"/>
      <c r="I673" s="8"/>
      <c r="J673" s="34"/>
      <c r="K673" s="35"/>
      <c r="L673" s="32"/>
      <c r="M673" s="33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8.75" customHeight="1" x14ac:dyDescent="0.25">
      <c r="A674" s="27">
        <v>68</v>
      </c>
      <c r="B674" s="21"/>
      <c r="C674" s="8"/>
      <c r="D674" s="8"/>
      <c r="E674" s="8"/>
      <c r="F674" s="8"/>
      <c r="G674" s="8"/>
      <c r="H674" s="8"/>
      <c r="I674" s="8"/>
      <c r="J674" s="34"/>
      <c r="K674" s="35"/>
      <c r="L674" s="32"/>
      <c r="M674" s="33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8.75" customHeight="1" x14ac:dyDescent="0.25">
      <c r="A675" s="27">
        <v>69</v>
      </c>
      <c r="B675" s="21"/>
      <c r="C675" s="8"/>
      <c r="D675" s="8"/>
      <c r="E675" s="8"/>
      <c r="F675" s="8"/>
      <c r="G675" s="8"/>
      <c r="H675" s="8"/>
      <c r="I675" s="8"/>
      <c r="J675" s="34"/>
      <c r="K675" s="35"/>
      <c r="L675" s="32"/>
      <c r="M675" s="33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8.75" customHeight="1" x14ac:dyDescent="0.25">
      <c r="A676" s="27">
        <v>70</v>
      </c>
      <c r="B676" s="21"/>
      <c r="C676" s="8"/>
      <c r="D676" s="8"/>
      <c r="E676" s="8"/>
      <c r="F676" s="8"/>
      <c r="G676" s="8"/>
      <c r="H676" s="8"/>
      <c r="I676" s="8"/>
      <c r="J676" s="34"/>
      <c r="K676" s="35"/>
      <c r="L676" s="32"/>
      <c r="M676" s="33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8.75" customHeight="1" x14ac:dyDescent="0.25">
      <c r="A677" s="27">
        <v>71</v>
      </c>
      <c r="B677" s="21"/>
      <c r="C677" s="8"/>
      <c r="D677" s="8"/>
      <c r="E677" s="8"/>
      <c r="F677" s="8"/>
      <c r="G677" s="8"/>
      <c r="H677" s="8"/>
      <c r="I677" s="8"/>
      <c r="J677" s="34"/>
      <c r="K677" s="35"/>
      <c r="L677" s="32"/>
      <c r="M677" s="33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8.75" customHeight="1" x14ac:dyDescent="0.25">
      <c r="A678" s="27">
        <v>72</v>
      </c>
      <c r="B678" s="21"/>
      <c r="C678" s="8"/>
      <c r="D678" s="8"/>
      <c r="E678" s="8"/>
      <c r="F678" s="8"/>
      <c r="G678" s="8"/>
      <c r="H678" s="8"/>
      <c r="I678" s="8"/>
      <c r="J678" s="34"/>
      <c r="K678" s="35"/>
      <c r="L678" s="32"/>
      <c r="M678" s="33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8.75" customHeight="1" x14ac:dyDescent="0.25">
      <c r="A679" s="27">
        <v>73</v>
      </c>
      <c r="B679" s="21"/>
      <c r="C679" s="8"/>
      <c r="D679" s="8"/>
      <c r="E679" s="8"/>
      <c r="F679" s="8"/>
      <c r="G679" s="8"/>
      <c r="H679" s="8"/>
      <c r="I679" s="8"/>
      <c r="J679" s="34"/>
      <c r="K679" s="35"/>
      <c r="L679" s="32"/>
      <c r="M679" s="33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8.75" customHeight="1" x14ac:dyDescent="0.25">
      <c r="A680" s="27">
        <v>74</v>
      </c>
      <c r="B680" s="21"/>
      <c r="C680" s="8"/>
      <c r="D680" s="8"/>
      <c r="E680" s="8"/>
      <c r="F680" s="8"/>
      <c r="G680" s="8"/>
      <c r="H680" s="8"/>
      <c r="I680" s="8"/>
      <c r="J680" s="34"/>
      <c r="K680" s="35"/>
      <c r="L680" s="32"/>
      <c r="M680" s="33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8.75" customHeight="1" x14ac:dyDescent="0.25">
      <c r="A681" s="27">
        <v>75</v>
      </c>
      <c r="B681" s="21"/>
      <c r="C681" s="8"/>
      <c r="D681" s="8"/>
      <c r="E681" s="8"/>
      <c r="F681" s="8"/>
      <c r="G681" s="8"/>
      <c r="H681" s="8"/>
      <c r="I681" s="8"/>
      <c r="J681" s="34"/>
      <c r="K681" s="35"/>
      <c r="L681" s="32"/>
      <c r="M681" s="33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8.75" customHeight="1" x14ac:dyDescent="0.25">
      <c r="A682" s="27">
        <v>76</v>
      </c>
      <c r="B682" s="21"/>
      <c r="C682" s="8"/>
      <c r="D682" s="8"/>
      <c r="E682" s="8"/>
      <c r="F682" s="8"/>
      <c r="G682" s="8"/>
      <c r="H682" s="8"/>
      <c r="I682" s="8"/>
      <c r="J682" s="34"/>
      <c r="K682" s="35"/>
      <c r="L682" s="32"/>
      <c r="M682" s="33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8.75" customHeight="1" x14ac:dyDescent="0.25">
      <c r="A683" s="27">
        <v>77</v>
      </c>
      <c r="B683" s="21"/>
      <c r="C683" s="8"/>
      <c r="D683" s="8"/>
      <c r="E683" s="8"/>
      <c r="F683" s="8"/>
      <c r="G683" s="8"/>
      <c r="H683" s="8"/>
      <c r="I683" s="8"/>
      <c r="J683" s="34"/>
      <c r="K683" s="35"/>
      <c r="L683" s="32"/>
      <c r="M683" s="33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8.75" customHeight="1" x14ac:dyDescent="0.25">
      <c r="A684" s="27">
        <v>78</v>
      </c>
      <c r="B684" s="21"/>
      <c r="C684" s="8"/>
      <c r="D684" s="8"/>
      <c r="E684" s="8"/>
      <c r="F684" s="8"/>
      <c r="G684" s="8"/>
      <c r="H684" s="8"/>
      <c r="I684" s="8"/>
      <c r="J684" s="34"/>
      <c r="K684" s="35"/>
      <c r="L684" s="32"/>
      <c r="M684" s="33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8.75" customHeight="1" x14ac:dyDescent="0.25">
      <c r="A685" s="27">
        <v>79</v>
      </c>
      <c r="B685" s="21"/>
      <c r="C685" s="8"/>
      <c r="D685" s="8"/>
      <c r="E685" s="8"/>
      <c r="F685" s="8"/>
      <c r="G685" s="8"/>
      <c r="H685" s="8"/>
      <c r="I685" s="8"/>
      <c r="J685" s="34"/>
      <c r="K685" s="35"/>
      <c r="L685" s="32"/>
      <c r="M685" s="33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8.75" customHeight="1" x14ac:dyDescent="0.25">
      <c r="A686" s="27">
        <v>80</v>
      </c>
      <c r="B686" s="21"/>
      <c r="C686" s="8"/>
      <c r="D686" s="8"/>
      <c r="E686" s="8"/>
      <c r="F686" s="8"/>
      <c r="G686" s="8"/>
      <c r="H686" s="8"/>
      <c r="I686" s="8"/>
      <c r="J686" s="34"/>
      <c r="K686" s="35"/>
      <c r="L686" s="32"/>
      <c r="M686" s="33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8.75" customHeight="1" x14ac:dyDescent="0.25">
      <c r="A687" s="27">
        <v>81</v>
      </c>
      <c r="B687" s="21"/>
      <c r="C687" s="8"/>
      <c r="D687" s="8"/>
      <c r="E687" s="8"/>
      <c r="F687" s="8"/>
      <c r="G687" s="8"/>
      <c r="H687" s="8"/>
      <c r="I687" s="8"/>
      <c r="J687" s="34"/>
      <c r="K687" s="35"/>
      <c r="L687" s="32"/>
      <c r="M687" s="33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8.75" customHeight="1" x14ac:dyDescent="0.25">
      <c r="A688" s="27">
        <v>82</v>
      </c>
      <c r="B688" s="21"/>
      <c r="C688" s="8"/>
      <c r="D688" s="8"/>
      <c r="E688" s="8"/>
      <c r="F688" s="8"/>
      <c r="G688" s="8"/>
      <c r="H688" s="8"/>
      <c r="I688" s="8"/>
      <c r="J688" s="34"/>
      <c r="K688" s="35"/>
      <c r="L688" s="32"/>
      <c r="M688" s="33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8.75" customHeight="1" x14ac:dyDescent="0.25">
      <c r="A689" s="27">
        <v>83</v>
      </c>
      <c r="B689" s="21"/>
      <c r="C689" s="8"/>
      <c r="D689" s="8"/>
      <c r="E689" s="8"/>
      <c r="F689" s="8"/>
      <c r="G689" s="8"/>
      <c r="H689" s="8"/>
      <c r="I689" s="8"/>
      <c r="J689" s="34"/>
      <c r="K689" s="35"/>
      <c r="L689" s="32"/>
      <c r="M689" s="33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8.75" customHeight="1" x14ac:dyDescent="0.25">
      <c r="A690" s="27">
        <v>84</v>
      </c>
      <c r="B690" s="21"/>
      <c r="C690" s="8"/>
      <c r="D690" s="8"/>
      <c r="E690" s="8"/>
      <c r="F690" s="8"/>
      <c r="G690" s="8"/>
      <c r="H690" s="8"/>
      <c r="I690" s="8"/>
      <c r="J690" s="34"/>
      <c r="K690" s="35"/>
      <c r="L690" s="32"/>
      <c r="M690" s="33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8.75" customHeight="1" x14ac:dyDescent="0.25">
      <c r="A691" s="27">
        <v>85</v>
      </c>
      <c r="B691" s="21"/>
      <c r="C691" s="8"/>
      <c r="D691" s="8"/>
      <c r="E691" s="8"/>
      <c r="F691" s="8"/>
      <c r="G691" s="8"/>
      <c r="H691" s="8"/>
      <c r="I691" s="8"/>
      <c r="J691" s="34"/>
      <c r="K691" s="35"/>
      <c r="L691" s="32"/>
      <c r="M691" s="33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8" customHeight="1" x14ac:dyDescent="0.25">
      <c r="A692" s="27">
        <v>86</v>
      </c>
      <c r="B692" s="21"/>
      <c r="C692" s="8"/>
      <c r="D692" s="8"/>
      <c r="E692" s="8"/>
      <c r="F692" s="8"/>
      <c r="G692" s="8"/>
      <c r="H692" s="8"/>
      <c r="I692" s="8"/>
      <c r="J692" s="34"/>
      <c r="K692" s="35"/>
      <c r="L692" s="32"/>
      <c r="M692" s="33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8" customHeight="1" x14ac:dyDescent="0.25">
      <c r="A693" s="27">
        <v>87</v>
      </c>
      <c r="B693" s="21"/>
      <c r="C693" s="8"/>
      <c r="D693" s="8"/>
      <c r="E693" s="8"/>
      <c r="F693" s="8"/>
      <c r="G693" s="8"/>
      <c r="H693" s="8"/>
      <c r="I693" s="8"/>
      <c r="J693" s="34"/>
      <c r="K693" s="35"/>
      <c r="L693" s="32"/>
      <c r="M693" s="33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8.75" customHeight="1" x14ac:dyDescent="0.25">
      <c r="A694" s="27">
        <v>88</v>
      </c>
      <c r="B694" s="21"/>
      <c r="C694" s="8"/>
      <c r="D694" s="8"/>
      <c r="E694" s="8"/>
      <c r="F694" s="8"/>
      <c r="G694" s="8"/>
      <c r="H694" s="8"/>
      <c r="I694" s="8"/>
      <c r="J694" s="34"/>
      <c r="K694" s="35"/>
      <c r="L694" s="32"/>
      <c r="M694" s="33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8.75" customHeight="1" x14ac:dyDescent="0.25">
      <c r="A695" s="27">
        <v>89</v>
      </c>
      <c r="B695" s="21"/>
      <c r="C695" s="8"/>
      <c r="D695" s="8"/>
      <c r="E695" s="8"/>
      <c r="F695" s="8"/>
      <c r="G695" s="8"/>
      <c r="H695" s="8"/>
      <c r="I695" s="8"/>
      <c r="J695" s="34"/>
      <c r="K695" s="35"/>
      <c r="L695" s="32"/>
      <c r="M695" s="33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8.75" customHeight="1" x14ac:dyDescent="0.25">
      <c r="A696" s="27">
        <v>90</v>
      </c>
      <c r="B696" s="21"/>
      <c r="C696" s="8"/>
      <c r="D696" s="8"/>
      <c r="E696" s="8"/>
      <c r="F696" s="8"/>
      <c r="G696" s="8"/>
      <c r="H696" s="8"/>
      <c r="I696" s="8"/>
      <c r="J696" s="34"/>
      <c r="K696" s="35"/>
      <c r="L696" s="32"/>
      <c r="M696" s="33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8.75" customHeight="1" x14ac:dyDescent="0.25">
      <c r="A697" s="27">
        <v>91</v>
      </c>
      <c r="B697" s="21"/>
      <c r="C697" s="8"/>
      <c r="D697" s="8"/>
      <c r="E697" s="8"/>
      <c r="F697" s="8"/>
      <c r="G697" s="8"/>
      <c r="H697" s="8"/>
      <c r="I697" s="8"/>
      <c r="J697" s="34"/>
      <c r="K697" s="35"/>
      <c r="L697" s="32"/>
      <c r="M697" s="33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8.75" customHeight="1" x14ac:dyDescent="0.25">
      <c r="A698" s="27">
        <v>92</v>
      </c>
      <c r="B698" s="21"/>
      <c r="C698" s="8"/>
      <c r="D698" s="8"/>
      <c r="E698" s="8"/>
      <c r="F698" s="8"/>
      <c r="G698" s="8"/>
      <c r="H698" s="8"/>
      <c r="I698" s="8"/>
      <c r="J698" s="34"/>
      <c r="K698" s="35"/>
      <c r="L698" s="32"/>
      <c r="M698" s="33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8.75" customHeight="1" x14ac:dyDescent="0.25">
      <c r="A699" s="27">
        <v>93</v>
      </c>
      <c r="B699" s="21"/>
      <c r="C699" s="8"/>
      <c r="D699" s="8"/>
      <c r="E699" s="8"/>
      <c r="F699" s="8"/>
      <c r="G699" s="8"/>
      <c r="H699" s="8"/>
      <c r="I699" s="8"/>
      <c r="J699" s="34"/>
      <c r="K699" s="35"/>
      <c r="L699" s="32"/>
      <c r="M699" s="33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8.75" customHeight="1" x14ac:dyDescent="0.25">
      <c r="A700" s="27">
        <v>94</v>
      </c>
      <c r="B700" s="21"/>
      <c r="C700" s="8"/>
      <c r="D700" s="8"/>
      <c r="E700" s="8"/>
      <c r="F700" s="8"/>
      <c r="G700" s="8"/>
      <c r="H700" s="8"/>
      <c r="I700" s="8"/>
      <c r="J700" s="34"/>
      <c r="K700" s="35"/>
      <c r="L700" s="32"/>
      <c r="M700" s="33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8.75" customHeight="1" x14ac:dyDescent="0.25">
      <c r="A701" s="27">
        <v>95</v>
      </c>
      <c r="B701" s="21"/>
      <c r="C701" s="8"/>
      <c r="D701" s="8"/>
      <c r="E701" s="8"/>
      <c r="F701" s="8"/>
      <c r="G701" s="8"/>
      <c r="H701" s="8"/>
      <c r="I701" s="8"/>
      <c r="J701" s="34"/>
      <c r="K701" s="35"/>
      <c r="L701" s="32"/>
      <c r="M701" s="33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8.75" customHeight="1" x14ac:dyDescent="0.25">
      <c r="A702" s="27">
        <v>96</v>
      </c>
      <c r="B702" s="21"/>
      <c r="C702" s="8"/>
      <c r="D702" s="8"/>
      <c r="E702" s="8"/>
      <c r="F702" s="8"/>
      <c r="G702" s="8"/>
      <c r="H702" s="8"/>
      <c r="I702" s="8"/>
      <c r="J702" s="34"/>
      <c r="K702" s="35"/>
      <c r="L702" s="32"/>
      <c r="M702" s="33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8.75" customHeight="1" x14ac:dyDescent="0.25">
      <c r="A703" s="27">
        <v>97</v>
      </c>
      <c r="B703" s="21"/>
      <c r="C703" s="8"/>
      <c r="D703" s="8"/>
      <c r="E703" s="8"/>
      <c r="F703" s="8"/>
      <c r="G703" s="8"/>
      <c r="H703" s="8"/>
      <c r="I703" s="8"/>
      <c r="J703" s="34"/>
      <c r="K703" s="35"/>
      <c r="L703" s="32"/>
      <c r="M703" s="33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8.75" customHeight="1" x14ac:dyDescent="0.25">
      <c r="A704" s="27">
        <v>98</v>
      </c>
      <c r="B704" s="21"/>
      <c r="C704" s="8"/>
      <c r="D704" s="8"/>
      <c r="E704" s="8"/>
      <c r="F704" s="8"/>
      <c r="G704" s="8"/>
      <c r="H704" s="8"/>
      <c r="I704" s="8"/>
      <c r="J704" s="34"/>
      <c r="K704" s="35"/>
      <c r="L704" s="32"/>
      <c r="M704" s="33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8.75" customHeight="1" x14ac:dyDescent="0.25">
      <c r="A705" s="27">
        <v>99</v>
      </c>
      <c r="B705" s="21"/>
      <c r="C705" s="8"/>
      <c r="D705" s="8"/>
      <c r="E705" s="8"/>
      <c r="F705" s="8"/>
      <c r="G705" s="8"/>
      <c r="H705" s="8"/>
      <c r="I705" s="8"/>
      <c r="J705" s="34"/>
      <c r="K705" s="35"/>
      <c r="L705" s="32"/>
      <c r="M705" s="33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8.75" customHeight="1" x14ac:dyDescent="0.25">
      <c r="A706" s="27">
        <v>100</v>
      </c>
      <c r="B706" s="21"/>
      <c r="C706" s="8"/>
      <c r="D706" s="8"/>
      <c r="E706" s="8"/>
      <c r="F706" s="8"/>
      <c r="G706" s="8"/>
      <c r="H706" s="8"/>
      <c r="I706" s="8"/>
      <c r="J706" s="34"/>
      <c r="K706" s="35"/>
      <c r="L706" s="32"/>
      <c r="M706" s="33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8.75" customHeight="1" x14ac:dyDescent="0.25">
      <c r="A707" s="27">
        <v>101</v>
      </c>
      <c r="B707" s="21"/>
      <c r="C707" s="8"/>
      <c r="D707" s="8"/>
      <c r="E707" s="8"/>
      <c r="F707" s="8"/>
      <c r="G707" s="8"/>
      <c r="H707" s="8"/>
      <c r="I707" s="8"/>
      <c r="J707" s="34"/>
      <c r="K707" s="35"/>
      <c r="L707" s="32"/>
      <c r="M707" s="33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8.75" customHeight="1" x14ac:dyDescent="0.25">
      <c r="A708" s="27">
        <v>102</v>
      </c>
      <c r="B708" s="21"/>
      <c r="C708" s="8"/>
      <c r="D708" s="8"/>
      <c r="E708" s="8"/>
      <c r="F708" s="8"/>
      <c r="G708" s="8"/>
      <c r="H708" s="8"/>
      <c r="I708" s="8"/>
      <c r="J708" s="34"/>
      <c r="K708" s="35"/>
      <c r="L708" s="32"/>
      <c r="M708" s="33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8.75" customHeight="1" x14ac:dyDescent="0.25">
      <c r="A709" s="27">
        <v>103</v>
      </c>
      <c r="B709" s="21"/>
      <c r="C709" s="8"/>
      <c r="D709" s="8"/>
      <c r="E709" s="8"/>
      <c r="F709" s="8"/>
      <c r="G709" s="8"/>
      <c r="H709" s="8"/>
      <c r="I709" s="8"/>
      <c r="J709" s="34"/>
      <c r="K709" s="35"/>
      <c r="L709" s="32"/>
      <c r="M709" s="33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8.75" customHeight="1" x14ac:dyDescent="0.25">
      <c r="A710" s="27">
        <v>104</v>
      </c>
      <c r="B710" s="8"/>
      <c r="C710" s="8"/>
      <c r="D710" s="8"/>
      <c r="E710" s="8"/>
      <c r="F710" s="8"/>
      <c r="G710" s="8"/>
      <c r="H710" s="8"/>
      <c r="I710" s="8"/>
      <c r="J710" s="34"/>
      <c r="K710" s="35"/>
      <c r="L710" s="32"/>
      <c r="M710" s="33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8.75" customHeight="1" x14ac:dyDescent="0.25">
      <c r="A711" s="27">
        <v>105</v>
      </c>
      <c r="B711" s="8"/>
      <c r="C711" s="8"/>
      <c r="D711" s="8"/>
      <c r="E711" s="8"/>
      <c r="F711" s="8"/>
      <c r="G711" s="8"/>
      <c r="H711" s="8"/>
      <c r="I711" s="8"/>
      <c r="J711" s="34"/>
      <c r="K711" s="35"/>
      <c r="L711" s="32"/>
      <c r="M711" s="33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8.75" customHeight="1" x14ac:dyDescent="0.25">
      <c r="A712" s="27">
        <v>106</v>
      </c>
      <c r="B712" s="8"/>
      <c r="C712" s="8"/>
      <c r="D712" s="8"/>
      <c r="E712" s="8"/>
      <c r="F712" s="8"/>
      <c r="G712" s="8"/>
      <c r="H712" s="8"/>
      <c r="I712" s="8"/>
      <c r="J712" s="34"/>
      <c r="K712" s="35"/>
      <c r="L712" s="32"/>
      <c r="M712" s="33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8.75" customHeight="1" x14ac:dyDescent="0.25">
      <c r="A713" s="27">
        <v>107</v>
      </c>
      <c r="B713" s="8"/>
      <c r="C713" s="8"/>
      <c r="D713" s="8"/>
      <c r="E713" s="8"/>
      <c r="F713" s="8"/>
      <c r="G713" s="8"/>
      <c r="H713" s="8"/>
      <c r="I713" s="8"/>
      <c r="J713" s="34"/>
      <c r="K713" s="35"/>
      <c r="L713" s="32"/>
      <c r="M713" s="33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8.75" customHeight="1" x14ac:dyDescent="0.25">
      <c r="A714" s="27">
        <v>108</v>
      </c>
      <c r="B714" s="8"/>
      <c r="C714" s="8"/>
      <c r="D714" s="8"/>
      <c r="E714" s="8"/>
      <c r="F714" s="8"/>
      <c r="G714" s="8"/>
      <c r="H714" s="8"/>
      <c r="I714" s="8"/>
      <c r="J714" s="34"/>
      <c r="K714" s="35"/>
      <c r="L714" s="32"/>
      <c r="M714" s="33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8.75" customHeight="1" x14ac:dyDescent="0.25">
      <c r="A715" s="27">
        <v>109</v>
      </c>
      <c r="B715" s="8"/>
      <c r="C715" s="8"/>
      <c r="D715" s="8"/>
      <c r="E715" s="8"/>
      <c r="F715" s="8"/>
      <c r="G715" s="8"/>
      <c r="H715" s="8"/>
      <c r="I715" s="8"/>
      <c r="J715" s="34"/>
      <c r="K715" s="35"/>
      <c r="L715" s="32"/>
      <c r="M715" s="33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8.75" customHeight="1" x14ac:dyDescent="0.25">
      <c r="A716" s="27">
        <v>110</v>
      </c>
      <c r="B716" s="8"/>
      <c r="C716" s="8"/>
      <c r="D716" s="8"/>
      <c r="E716" s="8"/>
      <c r="F716" s="8"/>
      <c r="G716" s="8"/>
      <c r="H716" s="8"/>
      <c r="I716" s="8"/>
      <c r="J716" s="34"/>
      <c r="K716" s="35"/>
      <c r="L716" s="32"/>
      <c r="M716" s="33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8.75" customHeight="1" x14ac:dyDescent="0.25">
      <c r="A717" s="27">
        <v>111</v>
      </c>
      <c r="B717" s="8"/>
      <c r="C717" s="8"/>
      <c r="D717" s="8"/>
      <c r="E717" s="8"/>
      <c r="F717" s="8"/>
      <c r="G717" s="8"/>
      <c r="H717" s="8"/>
      <c r="I717" s="8"/>
      <c r="J717" s="34"/>
      <c r="K717" s="35"/>
      <c r="L717" s="32"/>
      <c r="M717" s="33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8.75" customHeight="1" x14ac:dyDescent="0.25">
      <c r="A718" s="27">
        <v>112</v>
      </c>
      <c r="B718" s="8"/>
      <c r="C718" s="8"/>
      <c r="D718" s="8"/>
      <c r="E718" s="8"/>
      <c r="F718" s="8"/>
      <c r="G718" s="8"/>
      <c r="H718" s="8"/>
      <c r="I718" s="8"/>
      <c r="J718" s="34"/>
      <c r="K718" s="35"/>
      <c r="L718" s="32"/>
      <c r="M718" s="33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8.75" customHeight="1" x14ac:dyDescent="0.25">
      <c r="A719" s="27">
        <v>113</v>
      </c>
      <c r="B719" s="8"/>
      <c r="C719" s="8"/>
      <c r="D719" s="8"/>
      <c r="E719" s="8"/>
      <c r="F719" s="8"/>
      <c r="G719" s="8"/>
      <c r="H719" s="8"/>
      <c r="I719" s="8"/>
      <c r="J719" s="34"/>
      <c r="K719" s="35"/>
      <c r="L719" s="32"/>
      <c r="M719" s="33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8.75" customHeight="1" x14ac:dyDescent="0.25">
      <c r="A720" s="27">
        <v>114</v>
      </c>
      <c r="B720" s="8"/>
      <c r="C720" s="8"/>
      <c r="D720" s="8"/>
      <c r="E720" s="8"/>
      <c r="F720" s="8"/>
      <c r="G720" s="8"/>
      <c r="H720" s="8"/>
      <c r="I720" s="8"/>
      <c r="J720" s="34"/>
      <c r="K720" s="35"/>
      <c r="L720" s="32"/>
      <c r="M720" s="33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8.75" customHeight="1" x14ac:dyDescent="0.25">
      <c r="A721" s="27">
        <v>115</v>
      </c>
      <c r="B721" s="8"/>
      <c r="C721" s="8"/>
      <c r="D721" s="8"/>
      <c r="E721" s="8"/>
      <c r="F721" s="8"/>
      <c r="G721" s="8"/>
      <c r="H721" s="8"/>
      <c r="I721" s="8"/>
      <c r="J721" s="34"/>
      <c r="K721" s="35"/>
      <c r="L721" s="32"/>
      <c r="M721" s="33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8.75" customHeight="1" x14ac:dyDescent="0.25">
      <c r="A722" s="27">
        <v>116</v>
      </c>
      <c r="B722" s="8"/>
      <c r="C722" s="8"/>
      <c r="D722" s="8"/>
      <c r="E722" s="8"/>
      <c r="F722" s="8"/>
      <c r="G722" s="8"/>
      <c r="H722" s="8"/>
      <c r="I722" s="8"/>
      <c r="J722" s="34"/>
      <c r="K722" s="35"/>
      <c r="L722" s="32"/>
      <c r="M722" s="33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8.75" customHeight="1" x14ac:dyDescent="0.25">
      <c r="A723" s="27">
        <v>117</v>
      </c>
      <c r="B723" s="8"/>
      <c r="C723" s="8"/>
      <c r="D723" s="8"/>
      <c r="E723" s="8"/>
      <c r="F723" s="8"/>
      <c r="G723" s="8"/>
      <c r="H723" s="8"/>
      <c r="I723" s="8"/>
      <c r="J723" s="34"/>
      <c r="K723" s="35"/>
      <c r="L723" s="32"/>
      <c r="M723" s="33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8.75" customHeight="1" x14ac:dyDescent="0.25">
      <c r="A724" s="27">
        <v>118</v>
      </c>
      <c r="B724" s="8"/>
      <c r="C724" s="8"/>
      <c r="D724" s="8"/>
      <c r="E724" s="8"/>
      <c r="F724" s="8"/>
      <c r="G724" s="8"/>
      <c r="H724" s="8"/>
      <c r="I724" s="8"/>
      <c r="J724" s="34"/>
      <c r="K724" s="35"/>
      <c r="L724" s="32"/>
      <c r="M724" s="33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8.75" customHeight="1" x14ac:dyDescent="0.25">
      <c r="A725" s="27">
        <v>119</v>
      </c>
      <c r="B725" s="8"/>
      <c r="C725" s="8"/>
      <c r="D725" s="8"/>
      <c r="E725" s="8"/>
      <c r="F725" s="8"/>
      <c r="G725" s="8"/>
      <c r="H725" s="8"/>
      <c r="I725" s="8"/>
      <c r="J725" s="34"/>
      <c r="K725" s="35"/>
      <c r="L725" s="32"/>
      <c r="M725" s="33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8.75" customHeight="1" x14ac:dyDescent="0.25">
      <c r="A726" s="27">
        <v>120</v>
      </c>
      <c r="B726" s="8"/>
      <c r="C726" s="8"/>
      <c r="D726" s="8"/>
      <c r="E726" s="8"/>
      <c r="F726" s="8"/>
      <c r="G726" s="8"/>
      <c r="H726" s="8"/>
      <c r="I726" s="8"/>
      <c r="J726" s="34"/>
      <c r="K726" s="35"/>
      <c r="L726" s="32"/>
      <c r="M726" s="33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8.75" customHeight="1" x14ac:dyDescent="0.25">
      <c r="A727" s="27">
        <v>121</v>
      </c>
      <c r="B727" s="8"/>
      <c r="C727" s="8"/>
      <c r="D727" s="8"/>
      <c r="E727" s="8"/>
      <c r="F727" s="8"/>
      <c r="G727" s="8"/>
      <c r="H727" s="8"/>
      <c r="I727" s="8"/>
      <c r="J727" s="34"/>
      <c r="K727" s="35"/>
      <c r="L727" s="32"/>
      <c r="M727" s="33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8.75" customHeight="1" x14ac:dyDescent="0.25">
      <c r="A728" s="27">
        <v>122</v>
      </c>
      <c r="B728" s="8"/>
      <c r="C728" s="8"/>
      <c r="D728" s="8"/>
      <c r="E728" s="8"/>
      <c r="F728" s="8"/>
      <c r="G728" s="8"/>
      <c r="H728" s="8"/>
      <c r="I728" s="8"/>
      <c r="J728" s="34"/>
      <c r="K728" s="35"/>
      <c r="L728" s="32"/>
      <c r="M728" s="33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8.75" customHeight="1" x14ac:dyDescent="0.25">
      <c r="A729" s="27">
        <v>123</v>
      </c>
      <c r="B729" s="8"/>
      <c r="C729" s="8"/>
      <c r="D729" s="8"/>
      <c r="E729" s="8"/>
      <c r="F729" s="8"/>
      <c r="G729" s="8"/>
      <c r="H729" s="8"/>
      <c r="I729" s="8"/>
      <c r="J729" s="34"/>
      <c r="K729" s="35"/>
      <c r="L729" s="32"/>
      <c r="M729" s="33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8.75" customHeight="1" x14ac:dyDescent="0.25">
      <c r="A730" s="27">
        <v>124</v>
      </c>
      <c r="B730" s="8"/>
      <c r="C730" s="8"/>
      <c r="D730" s="8"/>
      <c r="E730" s="8"/>
      <c r="F730" s="8"/>
      <c r="G730" s="8"/>
      <c r="H730" s="8"/>
      <c r="I730" s="8"/>
      <c r="J730" s="34"/>
      <c r="K730" s="35"/>
      <c r="L730" s="32"/>
      <c r="M730" s="33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8.75" customHeight="1" x14ac:dyDescent="0.25">
      <c r="A731" s="27">
        <v>125</v>
      </c>
      <c r="B731" s="8"/>
      <c r="C731" s="8"/>
      <c r="D731" s="8"/>
      <c r="E731" s="8"/>
      <c r="F731" s="8"/>
      <c r="G731" s="8"/>
      <c r="H731" s="8"/>
      <c r="I731" s="8"/>
      <c r="J731" s="34"/>
      <c r="K731" s="35"/>
      <c r="L731" s="32"/>
      <c r="M731" s="33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8.75" customHeight="1" x14ac:dyDescent="0.25">
      <c r="A732" s="27">
        <v>126</v>
      </c>
      <c r="B732" s="8"/>
      <c r="C732" s="8"/>
      <c r="D732" s="8"/>
      <c r="E732" s="8"/>
      <c r="F732" s="8"/>
      <c r="G732" s="8"/>
      <c r="H732" s="8"/>
      <c r="I732" s="8"/>
      <c r="J732" s="34"/>
      <c r="K732" s="35"/>
      <c r="L732" s="32"/>
      <c r="M732" s="33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8.75" customHeight="1" x14ac:dyDescent="0.25">
      <c r="A733" s="27">
        <v>127</v>
      </c>
      <c r="B733" s="8"/>
      <c r="C733" s="8"/>
      <c r="D733" s="8"/>
      <c r="E733" s="8"/>
      <c r="F733" s="8"/>
      <c r="G733" s="8"/>
      <c r="H733" s="8"/>
      <c r="I733" s="8"/>
      <c r="J733" s="34"/>
      <c r="K733" s="35"/>
      <c r="L733" s="32"/>
      <c r="M733" s="33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8.75" customHeight="1" x14ac:dyDescent="0.25">
      <c r="A734" s="27">
        <v>128</v>
      </c>
      <c r="B734" s="8"/>
      <c r="C734" s="8"/>
      <c r="D734" s="8"/>
      <c r="E734" s="8"/>
      <c r="F734" s="8"/>
      <c r="G734" s="8"/>
      <c r="H734" s="8"/>
      <c r="I734" s="8"/>
      <c r="J734" s="34"/>
      <c r="K734" s="35"/>
      <c r="L734" s="32"/>
      <c r="M734" s="33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8.75" customHeight="1" x14ac:dyDescent="0.25">
      <c r="A735" s="27">
        <v>129</v>
      </c>
      <c r="B735" s="8"/>
      <c r="C735" s="8"/>
      <c r="D735" s="8"/>
      <c r="E735" s="8"/>
      <c r="F735" s="8"/>
      <c r="G735" s="39"/>
      <c r="H735" s="8"/>
      <c r="I735" s="8"/>
      <c r="J735" s="34"/>
      <c r="K735" s="35"/>
      <c r="L735" s="32"/>
      <c r="M735" s="33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8.75" customHeight="1" x14ac:dyDescent="0.25">
      <c r="A736" s="27">
        <v>130</v>
      </c>
      <c r="B736" s="8"/>
      <c r="C736" s="8"/>
      <c r="D736" s="8"/>
      <c r="E736" s="8"/>
      <c r="F736" s="8"/>
      <c r="G736" s="8"/>
      <c r="H736" s="8"/>
      <c r="I736" s="8"/>
      <c r="J736" s="34"/>
      <c r="K736" s="35"/>
      <c r="L736" s="32"/>
      <c r="M736" s="33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8.75" customHeight="1" x14ac:dyDescent="0.25">
      <c r="A737" s="27">
        <v>131</v>
      </c>
      <c r="B737" s="8"/>
      <c r="C737" s="8"/>
      <c r="D737" s="8"/>
      <c r="E737" s="8"/>
      <c r="F737" s="8"/>
      <c r="G737" s="8"/>
      <c r="H737" s="8"/>
      <c r="I737" s="8"/>
      <c r="J737" s="34"/>
      <c r="K737" s="35"/>
      <c r="L737" s="32"/>
      <c r="M737" s="33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8.75" customHeight="1" x14ac:dyDescent="0.25">
      <c r="A738" s="27">
        <v>132</v>
      </c>
      <c r="B738" s="8"/>
      <c r="C738" s="8"/>
      <c r="D738" s="8"/>
      <c r="E738" s="8"/>
      <c r="F738" s="8"/>
      <c r="G738" s="8"/>
      <c r="H738" s="8"/>
      <c r="I738" s="8"/>
      <c r="J738" s="34"/>
      <c r="K738" s="35"/>
      <c r="L738" s="32"/>
      <c r="M738" s="33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8.75" customHeight="1" x14ac:dyDescent="0.25">
      <c r="A739" s="27">
        <v>133</v>
      </c>
      <c r="B739" s="8"/>
      <c r="C739" s="8"/>
      <c r="D739" s="8"/>
      <c r="E739" s="8"/>
      <c r="F739" s="8"/>
      <c r="G739" s="8"/>
      <c r="H739" s="8"/>
      <c r="I739" s="8"/>
      <c r="J739" s="34"/>
      <c r="K739" s="35"/>
      <c r="L739" s="32"/>
      <c r="M739" s="33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8.75" customHeight="1" x14ac:dyDescent="0.25">
      <c r="A740" s="27">
        <v>134</v>
      </c>
      <c r="B740" s="8"/>
      <c r="C740" s="8"/>
      <c r="D740" s="8"/>
      <c r="E740" s="8"/>
      <c r="F740" s="8"/>
      <c r="G740" s="8"/>
      <c r="H740" s="8"/>
      <c r="I740" s="8"/>
      <c r="J740" s="34"/>
      <c r="K740" s="35"/>
      <c r="L740" s="32"/>
      <c r="M740" s="33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8.75" customHeight="1" x14ac:dyDescent="0.25">
      <c r="A741" s="27">
        <v>135</v>
      </c>
      <c r="B741" s="8"/>
      <c r="C741" s="8"/>
      <c r="D741" s="8"/>
      <c r="E741" s="8"/>
      <c r="F741" s="8"/>
      <c r="G741" s="8"/>
      <c r="H741" s="8"/>
      <c r="I741" s="8"/>
      <c r="J741" s="34"/>
      <c r="K741" s="35"/>
      <c r="L741" s="32"/>
      <c r="M741" s="33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8.75" customHeight="1" x14ac:dyDescent="0.25">
      <c r="A742" s="27">
        <v>136</v>
      </c>
      <c r="B742" s="8"/>
      <c r="C742" s="8"/>
      <c r="D742" s="8"/>
      <c r="E742" s="8"/>
      <c r="F742" s="8"/>
      <c r="G742" s="8"/>
      <c r="H742" s="8"/>
      <c r="I742" s="8"/>
      <c r="J742" s="34"/>
      <c r="K742" s="35"/>
      <c r="L742" s="32"/>
      <c r="M742" s="33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8.75" customHeight="1" x14ac:dyDescent="0.25">
      <c r="A743" s="27">
        <v>137</v>
      </c>
      <c r="B743" s="8"/>
      <c r="C743" s="8"/>
      <c r="D743" s="8"/>
      <c r="E743" s="8"/>
      <c r="F743" s="8"/>
      <c r="G743" s="8"/>
      <c r="H743" s="8"/>
      <c r="I743" s="8"/>
      <c r="J743" s="34"/>
      <c r="K743" s="35"/>
      <c r="L743" s="32"/>
      <c r="M743" s="33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8.75" customHeight="1" x14ac:dyDescent="0.25">
      <c r="A744" s="27">
        <v>138</v>
      </c>
      <c r="B744" s="8"/>
      <c r="C744" s="8"/>
      <c r="D744" s="8"/>
      <c r="E744" s="8"/>
      <c r="F744" s="8"/>
      <c r="G744" s="8"/>
      <c r="H744" s="8"/>
      <c r="I744" s="8"/>
      <c r="J744" s="34"/>
      <c r="K744" s="35"/>
      <c r="L744" s="32"/>
      <c r="M744" s="33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8.75" customHeight="1" x14ac:dyDescent="0.25">
      <c r="A745" s="27">
        <v>139</v>
      </c>
      <c r="B745" s="8"/>
      <c r="C745" s="8"/>
      <c r="D745" s="8"/>
      <c r="E745" s="8"/>
      <c r="F745" s="8"/>
      <c r="G745" s="8"/>
      <c r="H745" s="8"/>
      <c r="I745" s="8"/>
      <c r="J745" s="34"/>
      <c r="K745" s="35"/>
      <c r="L745" s="32"/>
      <c r="M745" s="33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8.75" customHeight="1" x14ac:dyDescent="0.25">
      <c r="A746" s="27">
        <v>140</v>
      </c>
      <c r="B746" s="8"/>
      <c r="C746" s="8"/>
      <c r="D746" s="8"/>
      <c r="E746" s="8"/>
      <c r="F746" s="8"/>
      <c r="G746" s="8"/>
      <c r="H746" s="8"/>
      <c r="I746" s="8"/>
      <c r="J746" s="34"/>
      <c r="K746" s="35"/>
      <c r="L746" s="32"/>
      <c r="M746" s="33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8.75" customHeight="1" x14ac:dyDescent="0.25">
      <c r="A747" s="27">
        <v>141</v>
      </c>
      <c r="B747" s="8"/>
      <c r="C747" s="8"/>
      <c r="D747" s="8"/>
      <c r="E747" s="8"/>
      <c r="F747" s="8"/>
      <c r="G747" s="8"/>
      <c r="H747" s="8"/>
      <c r="I747" s="8"/>
      <c r="J747" s="34"/>
      <c r="K747" s="35"/>
      <c r="L747" s="32"/>
      <c r="M747" s="33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8.75" customHeight="1" x14ac:dyDescent="0.25">
      <c r="A748" s="27">
        <v>142</v>
      </c>
      <c r="B748" s="8"/>
      <c r="C748" s="8"/>
      <c r="D748" s="8"/>
      <c r="E748" s="8"/>
      <c r="F748" s="8"/>
      <c r="G748" s="8"/>
      <c r="H748" s="8"/>
      <c r="I748" s="8"/>
      <c r="J748" s="34"/>
      <c r="K748" s="35"/>
      <c r="L748" s="32"/>
      <c r="M748" s="33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8.75" customHeight="1" x14ac:dyDescent="0.25">
      <c r="A749" s="27">
        <v>143</v>
      </c>
      <c r="B749" s="8"/>
      <c r="C749" s="8"/>
      <c r="D749" s="8"/>
      <c r="E749" s="8"/>
      <c r="F749" s="8"/>
      <c r="G749" s="8"/>
      <c r="H749" s="8"/>
      <c r="I749" s="8"/>
      <c r="J749" s="34"/>
      <c r="K749" s="35"/>
      <c r="L749" s="32"/>
      <c r="M749" s="33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8.75" customHeight="1" x14ac:dyDescent="0.25">
      <c r="A750" s="27">
        <v>144</v>
      </c>
      <c r="B750" s="8"/>
      <c r="C750" s="8"/>
      <c r="D750" s="8"/>
      <c r="E750" s="8"/>
      <c r="F750" s="8"/>
      <c r="G750" s="8"/>
      <c r="H750" s="8"/>
      <c r="I750" s="8"/>
      <c r="J750" s="34"/>
      <c r="K750" s="35"/>
      <c r="L750" s="32"/>
      <c r="M750" s="33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8.75" customHeight="1" x14ac:dyDescent="0.25">
      <c r="A751" s="27">
        <v>145</v>
      </c>
      <c r="B751" s="8"/>
      <c r="C751" s="8"/>
      <c r="D751" s="8"/>
      <c r="E751" s="8"/>
      <c r="F751" s="8"/>
      <c r="G751" s="8"/>
      <c r="H751" s="8"/>
      <c r="I751" s="8"/>
      <c r="J751" s="34"/>
      <c r="K751" s="35"/>
      <c r="L751" s="32"/>
      <c r="M751" s="33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8.75" customHeight="1" x14ac:dyDescent="0.25">
      <c r="A752" s="27">
        <v>146</v>
      </c>
      <c r="B752" s="8"/>
      <c r="C752" s="8"/>
      <c r="D752" s="8"/>
      <c r="E752" s="8"/>
      <c r="F752" s="8"/>
      <c r="G752" s="8"/>
      <c r="H752" s="8"/>
      <c r="I752" s="8"/>
      <c r="J752" s="34"/>
      <c r="K752" s="35"/>
      <c r="L752" s="32"/>
      <c r="M752" s="33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8.75" customHeight="1" x14ac:dyDescent="0.25">
      <c r="A753" s="27">
        <v>147</v>
      </c>
      <c r="B753" s="8"/>
      <c r="C753" s="8"/>
      <c r="D753" s="8"/>
      <c r="E753" s="8"/>
      <c r="F753" s="8"/>
      <c r="G753" s="8"/>
      <c r="H753" s="8"/>
      <c r="I753" s="8"/>
      <c r="J753" s="34"/>
      <c r="K753" s="35"/>
      <c r="L753" s="32"/>
      <c r="M753" s="33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8.75" customHeight="1" x14ac:dyDescent="0.25">
      <c r="A754" s="27">
        <v>148</v>
      </c>
      <c r="B754" s="8"/>
      <c r="C754" s="8"/>
      <c r="D754" s="8"/>
      <c r="E754" s="8"/>
      <c r="F754" s="8"/>
      <c r="G754" s="8"/>
      <c r="H754" s="8"/>
      <c r="I754" s="8"/>
      <c r="J754" s="34"/>
      <c r="K754" s="35"/>
      <c r="L754" s="32"/>
      <c r="M754" s="33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8.75" customHeight="1" x14ac:dyDescent="0.25">
      <c r="A755" s="27">
        <v>149</v>
      </c>
      <c r="B755" s="8"/>
      <c r="C755" s="8"/>
      <c r="D755" s="8"/>
      <c r="E755" s="8"/>
      <c r="F755" s="8"/>
      <c r="G755" s="8"/>
      <c r="H755" s="8"/>
      <c r="I755" s="8"/>
      <c r="J755" s="34"/>
      <c r="K755" s="35"/>
      <c r="L755" s="32"/>
      <c r="M755" s="33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8.75" customHeight="1" x14ac:dyDescent="0.25">
      <c r="A756" s="27">
        <v>150</v>
      </c>
      <c r="B756" s="21"/>
      <c r="C756" s="8"/>
      <c r="D756" s="8"/>
      <c r="E756" s="8"/>
      <c r="F756" s="8"/>
      <c r="G756" s="8"/>
      <c r="H756" s="8"/>
      <c r="I756" s="8"/>
      <c r="J756" s="34"/>
      <c r="K756" s="35"/>
      <c r="L756" s="32"/>
      <c r="M756" s="33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8.75" customHeight="1" x14ac:dyDescent="0.25">
      <c r="A757" s="27">
        <v>151</v>
      </c>
      <c r="B757" s="21"/>
      <c r="C757" s="8"/>
      <c r="D757" s="8"/>
      <c r="E757" s="8"/>
      <c r="F757" s="8"/>
      <c r="G757" s="8"/>
      <c r="H757" s="8"/>
      <c r="I757" s="8"/>
      <c r="J757" s="34"/>
      <c r="K757" s="35"/>
      <c r="L757" s="32"/>
      <c r="M757" s="33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8.75" customHeight="1" x14ac:dyDescent="0.25">
      <c r="A758" s="27">
        <v>152</v>
      </c>
      <c r="B758" s="21"/>
      <c r="C758" s="8"/>
      <c r="D758" s="8"/>
      <c r="E758" s="8"/>
      <c r="F758" s="8"/>
      <c r="G758" s="8"/>
      <c r="H758" s="8"/>
      <c r="I758" s="8"/>
      <c r="J758" s="34"/>
      <c r="K758" s="35"/>
      <c r="L758" s="32"/>
      <c r="M758" s="33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8.75" customHeight="1" x14ac:dyDescent="0.25">
      <c r="A759" s="27">
        <v>153</v>
      </c>
      <c r="B759" s="21"/>
      <c r="C759" s="8"/>
      <c r="D759" s="8"/>
      <c r="E759" s="8"/>
      <c r="F759" s="8"/>
      <c r="G759" s="8"/>
      <c r="H759" s="8"/>
      <c r="I759" s="8"/>
      <c r="J759" s="34"/>
      <c r="K759" s="35"/>
      <c r="L759" s="32"/>
      <c r="M759" s="33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8.75" customHeight="1" x14ac:dyDescent="0.25">
      <c r="A760" s="27">
        <v>154</v>
      </c>
      <c r="B760" s="21"/>
      <c r="C760" s="8"/>
      <c r="D760" s="8"/>
      <c r="E760" s="8"/>
      <c r="F760" s="8"/>
      <c r="G760" s="8"/>
      <c r="H760" s="8"/>
      <c r="I760" s="8"/>
      <c r="J760" s="34"/>
      <c r="K760" s="35"/>
      <c r="L760" s="32"/>
      <c r="M760" s="33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8.75" customHeight="1" x14ac:dyDescent="0.25">
      <c r="A761" s="27">
        <v>155</v>
      </c>
      <c r="B761" s="21"/>
      <c r="C761" s="8"/>
      <c r="D761" s="8"/>
      <c r="E761" s="8"/>
      <c r="F761" s="8"/>
      <c r="G761" s="8"/>
      <c r="H761" s="8"/>
      <c r="I761" s="8"/>
      <c r="J761" s="34"/>
      <c r="K761" s="35"/>
      <c r="L761" s="32"/>
      <c r="M761" s="33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8.75" customHeight="1" x14ac:dyDescent="0.25">
      <c r="A762" s="27">
        <v>156</v>
      </c>
      <c r="B762" s="21"/>
      <c r="C762" s="8"/>
      <c r="D762" s="8"/>
      <c r="E762" s="8"/>
      <c r="F762" s="8"/>
      <c r="G762" s="8"/>
      <c r="H762" s="8"/>
      <c r="I762" s="8"/>
      <c r="J762" s="34"/>
      <c r="K762" s="35"/>
      <c r="L762" s="32"/>
      <c r="M762" s="33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8.75" customHeight="1" x14ac:dyDescent="0.25">
      <c r="A763" s="27">
        <v>157</v>
      </c>
      <c r="B763" s="21"/>
      <c r="C763" s="8"/>
      <c r="D763" s="8"/>
      <c r="E763" s="8"/>
      <c r="F763" s="8"/>
      <c r="G763" s="8"/>
      <c r="H763" s="8"/>
      <c r="I763" s="8"/>
      <c r="J763" s="34"/>
      <c r="K763" s="35"/>
      <c r="L763" s="32"/>
      <c r="M763" s="33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8.75" customHeight="1" x14ac:dyDescent="0.25">
      <c r="A764" s="27">
        <v>158</v>
      </c>
      <c r="B764" s="21"/>
      <c r="C764" s="8"/>
      <c r="D764" s="8"/>
      <c r="E764" s="8"/>
      <c r="F764" s="8"/>
      <c r="G764" s="8"/>
      <c r="H764" s="8"/>
      <c r="I764" s="8"/>
      <c r="J764" s="34"/>
      <c r="K764" s="35"/>
      <c r="L764" s="32"/>
      <c r="M764" s="33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8.75" customHeight="1" x14ac:dyDescent="0.25">
      <c r="A765" s="27">
        <v>159</v>
      </c>
      <c r="B765" s="21"/>
      <c r="C765" s="8"/>
      <c r="D765" s="8"/>
      <c r="E765" s="8"/>
      <c r="F765" s="8"/>
      <c r="G765" s="8"/>
      <c r="H765" s="8"/>
      <c r="I765" s="8"/>
      <c r="J765" s="34"/>
      <c r="K765" s="35"/>
      <c r="L765" s="32"/>
      <c r="M765" s="33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8.75" customHeight="1" x14ac:dyDescent="0.25">
      <c r="A766" s="27">
        <v>160</v>
      </c>
      <c r="B766" s="21"/>
      <c r="C766" s="8"/>
      <c r="D766" s="8"/>
      <c r="E766" s="8"/>
      <c r="F766" s="8"/>
      <c r="G766" s="8"/>
      <c r="H766" s="8"/>
      <c r="I766" s="8"/>
      <c r="J766" s="34"/>
      <c r="K766" s="35"/>
      <c r="L766" s="32"/>
      <c r="M766" s="33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8.75" customHeight="1" x14ac:dyDescent="0.25">
      <c r="A767" s="27">
        <v>161</v>
      </c>
      <c r="B767" s="21"/>
      <c r="C767" s="8"/>
      <c r="D767" s="8"/>
      <c r="E767" s="8"/>
      <c r="F767" s="8"/>
      <c r="G767" s="8"/>
      <c r="H767" s="8"/>
      <c r="I767" s="8"/>
      <c r="J767" s="34"/>
      <c r="K767" s="35"/>
      <c r="L767" s="32"/>
      <c r="M767" s="33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8.75" customHeight="1" x14ac:dyDescent="0.25">
      <c r="A768" s="27">
        <v>162</v>
      </c>
      <c r="B768" s="21"/>
      <c r="C768" s="8"/>
      <c r="D768" s="8"/>
      <c r="E768" s="8"/>
      <c r="F768" s="8"/>
      <c r="G768" s="8"/>
      <c r="H768" s="8"/>
      <c r="I768" s="8"/>
      <c r="J768" s="34"/>
      <c r="K768" s="35"/>
      <c r="L768" s="32"/>
      <c r="M768" s="33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8.75" customHeight="1" x14ac:dyDescent="0.25">
      <c r="A769" s="27">
        <v>163</v>
      </c>
      <c r="B769" s="21"/>
      <c r="C769" s="8"/>
      <c r="D769" s="8"/>
      <c r="E769" s="8"/>
      <c r="F769" s="8"/>
      <c r="G769" s="8"/>
      <c r="H769" s="8"/>
      <c r="I769" s="8"/>
      <c r="J769" s="34"/>
      <c r="K769" s="35"/>
      <c r="L769" s="32"/>
      <c r="M769" s="33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8.75" customHeight="1" x14ac:dyDescent="0.25">
      <c r="A770" s="27">
        <v>164</v>
      </c>
      <c r="B770" s="21"/>
      <c r="C770" s="8"/>
      <c r="D770" s="8"/>
      <c r="E770" s="8"/>
      <c r="F770" s="8"/>
      <c r="G770" s="8"/>
      <c r="H770" s="8"/>
      <c r="I770" s="8"/>
      <c r="J770" s="34"/>
      <c r="K770" s="35"/>
      <c r="L770" s="32"/>
      <c r="M770" s="33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8.75" customHeight="1" x14ac:dyDescent="0.25">
      <c r="A771" s="27">
        <v>165</v>
      </c>
      <c r="B771" s="21"/>
      <c r="C771" s="8"/>
      <c r="D771" s="8"/>
      <c r="E771" s="8"/>
      <c r="F771" s="8"/>
      <c r="G771" s="8"/>
      <c r="H771" s="8"/>
      <c r="I771" s="8"/>
      <c r="J771" s="34"/>
      <c r="K771" s="35"/>
      <c r="L771" s="32"/>
      <c r="M771" s="33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8.75" customHeight="1" x14ac:dyDescent="0.25">
      <c r="A772" s="27">
        <v>166</v>
      </c>
      <c r="B772" s="21"/>
      <c r="C772" s="8"/>
      <c r="D772" s="8"/>
      <c r="E772" s="8"/>
      <c r="F772" s="8"/>
      <c r="G772" s="8"/>
      <c r="H772" s="8"/>
      <c r="I772" s="8"/>
      <c r="J772" s="34"/>
      <c r="K772" s="35"/>
      <c r="L772" s="32"/>
      <c r="M772" s="33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8.75" customHeight="1" x14ac:dyDescent="0.25">
      <c r="A773" s="27">
        <v>167</v>
      </c>
      <c r="B773" s="21"/>
      <c r="C773" s="8"/>
      <c r="D773" s="8"/>
      <c r="E773" s="8"/>
      <c r="F773" s="8"/>
      <c r="G773" s="8"/>
      <c r="H773" s="8"/>
      <c r="I773" s="8"/>
      <c r="J773" s="34"/>
      <c r="K773" s="35"/>
      <c r="L773" s="32"/>
      <c r="M773" s="33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8.75" customHeight="1" x14ac:dyDescent="0.25">
      <c r="A774" s="27">
        <v>168</v>
      </c>
      <c r="B774" s="21"/>
      <c r="C774" s="8"/>
      <c r="D774" s="8"/>
      <c r="E774" s="8"/>
      <c r="F774" s="8"/>
      <c r="G774" s="8"/>
      <c r="H774" s="8"/>
      <c r="I774" s="8"/>
      <c r="J774" s="34"/>
      <c r="K774" s="35"/>
      <c r="L774" s="32"/>
      <c r="M774" s="33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8.75" customHeight="1" x14ac:dyDescent="0.25">
      <c r="A775" s="27">
        <v>169</v>
      </c>
      <c r="B775" s="21"/>
      <c r="C775" s="8"/>
      <c r="D775" s="8"/>
      <c r="E775" s="8"/>
      <c r="F775" s="8"/>
      <c r="G775" s="8"/>
      <c r="H775" s="8"/>
      <c r="I775" s="8"/>
      <c r="J775" s="34"/>
      <c r="K775" s="35"/>
      <c r="L775" s="32"/>
      <c r="M775" s="33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8.75" customHeight="1" x14ac:dyDescent="0.25">
      <c r="A776" s="27">
        <v>170</v>
      </c>
      <c r="B776" s="21"/>
      <c r="C776" s="8"/>
      <c r="D776" s="8"/>
      <c r="E776" s="8"/>
      <c r="F776" s="8"/>
      <c r="G776" s="8"/>
      <c r="H776" s="8"/>
      <c r="I776" s="8"/>
      <c r="J776" s="34"/>
      <c r="K776" s="35"/>
      <c r="L776" s="32"/>
      <c r="M776" s="33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8.75" customHeight="1" x14ac:dyDescent="0.25">
      <c r="A777" s="27">
        <v>171</v>
      </c>
      <c r="B777" s="8"/>
      <c r="C777" s="8"/>
      <c r="D777" s="8"/>
      <c r="E777" s="8"/>
      <c r="F777" s="8"/>
      <c r="G777" s="8"/>
      <c r="H777" s="8"/>
      <c r="I777" s="8"/>
      <c r="J777" s="34"/>
      <c r="K777" s="35"/>
      <c r="L777" s="32"/>
      <c r="M777" s="33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8.75" customHeight="1" x14ac:dyDescent="0.25">
      <c r="A778" s="27">
        <v>172</v>
      </c>
      <c r="B778" s="8"/>
      <c r="C778" s="8"/>
      <c r="D778" s="8"/>
      <c r="E778" s="8"/>
      <c r="F778" s="8"/>
      <c r="G778" s="8"/>
      <c r="H778" s="8"/>
      <c r="I778" s="8"/>
      <c r="J778" s="34"/>
      <c r="K778" s="35"/>
      <c r="L778" s="32"/>
      <c r="M778" s="33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8.75" customHeight="1" x14ac:dyDescent="0.25">
      <c r="A779" s="27">
        <v>173</v>
      </c>
      <c r="B779" s="8"/>
      <c r="C779" s="8"/>
      <c r="D779" s="8"/>
      <c r="E779" s="8"/>
      <c r="F779" s="8"/>
      <c r="G779" s="8"/>
      <c r="H779" s="8"/>
      <c r="I779" s="8"/>
      <c r="J779" s="34"/>
      <c r="K779" s="35"/>
      <c r="L779" s="32"/>
      <c r="M779" s="33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8.75" customHeight="1" x14ac:dyDescent="0.25">
      <c r="A780" s="27">
        <v>174</v>
      </c>
      <c r="B780" s="8"/>
      <c r="C780" s="8"/>
      <c r="D780" s="8"/>
      <c r="E780" s="8"/>
      <c r="F780" s="8"/>
      <c r="G780" s="8"/>
      <c r="H780" s="8"/>
      <c r="I780" s="8"/>
      <c r="J780" s="34"/>
      <c r="K780" s="35"/>
      <c r="L780" s="32"/>
      <c r="M780" s="33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8.75" customHeight="1" x14ac:dyDescent="0.25">
      <c r="A781" s="27">
        <v>175</v>
      </c>
      <c r="B781" s="8"/>
      <c r="C781" s="8"/>
      <c r="D781" s="8"/>
      <c r="E781" s="8"/>
      <c r="F781" s="8"/>
      <c r="G781" s="8"/>
      <c r="H781" s="8"/>
      <c r="I781" s="8"/>
      <c r="J781" s="34"/>
      <c r="K781" s="35"/>
      <c r="L781" s="32"/>
      <c r="M781" s="33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8.75" customHeight="1" x14ac:dyDescent="0.25">
      <c r="A782" s="27">
        <v>176</v>
      </c>
      <c r="B782" s="8"/>
      <c r="C782" s="8"/>
      <c r="D782" s="8"/>
      <c r="E782" s="8"/>
      <c r="F782" s="8"/>
      <c r="G782" s="8"/>
      <c r="H782" s="8"/>
      <c r="I782" s="8"/>
      <c r="J782" s="34"/>
      <c r="K782" s="35"/>
      <c r="L782" s="32"/>
      <c r="M782" s="33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8.75" customHeight="1" x14ac:dyDescent="0.25">
      <c r="A783" s="27">
        <v>177</v>
      </c>
      <c r="B783" s="8"/>
      <c r="C783" s="8"/>
      <c r="D783" s="8"/>
      <c r="E783" s="8"/>
      <c r="F783" s="8"/>
      <c r="G783" s="8"/>
      <c r="H783" s="8"/>
      <c r="I783" s="8"/>
      <c r="J783" s="34"/>
      <c r="K783" s="35"/>
      <c r="L783" s="32"/>
      <c r="M783" s="33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8.75" customHeight="1" x14ac:dyDescent="0.25">
      <c r="A784" s="27">
        <v>178</v>
      </c>
      <c r="B784" s="8"/>
      <c r="C784" s="8"/>
      <c r="D784" s="8"/>
      <c r="E784" s="8"/>
      <c r="F784" s="8"/>
      <c r="G784" s="8"/>
      <c r="H784" s="8"/>
      <c r="I784" s="8"/>
      <c r="J784" s="34"/>
      <c r="K784" s="35"/>
      <c r="L784" s="32"/>
      <c r="M784" s="33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8.75" customHeight="1" x14ac:dyDescent="0.25">
      <c r="A785" s="27">
        <v>179</v>
      </c>
      <c r="B785" s="8"/>
      <c r="C785" s="8"/>
      <c r="D785" s="8"/>
      <c r="E785" s="8"/>
      <c r="F785" s="8"/>
      <c r="G785" s="8"/>
      <c r="H785" s="8"/>
      <c r="I785" s="8"/>
      <c r="J785" s="34"/>
      <c r="K785" s="35"/>
      <c r="L785" s="32"/>
      <c r="M785" s="33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8.75" customHeight="1" x14ac:dyDescent="0.25">
      <c r="A786" s="27">
        <v>180</v>
      </c>
      <c r="B786" s="8"/>
      <c r="C786" s="8"/>
      <c r="D786" s="8"/>
      <c r="E786" s="8"/>
      <c r="F786" s="8"/>
      <c r="G786" s="8"/>
      <c r="H786" s="8"/>
      <c r="I786" s="8"/>
      <c r="J786" s="34"/>
      <c r="K786" s="35"/>
      <c r="L786" s="32"/>
      <c r="M786" s="33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8.75" customHeight="1" x14ac:dyDescent="0.25">
      <c r="A787" s="27">
        <v>181</v>
      </c>
      <c r="B787" s="8"/>
      <c r="C787" s="8"/>
      <c r="D787" s="8"/>
      <c r="E787" s="8"/>
      <c r="F787" s="8"/>
      <c r="G787" s="8"/>
      <c r="H787" s="8"/>
      <c r="I787" s="8"/>
      <c r="J787" s="34"/>
      <c r="K787" s="35"/>
      <c r="L787" s="32"/>
      <c r="M787" s="33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8.75" customHeight="1" x14ac:dyDescent="0.25">
      <c r="A788" s="27">
        <v>182</v>
      </c>
      <c r="B788" s="8"/>
      <c r="C788" s="8"/>
      <c r="D788" s="8"/>
      <c r="E788" s="8"/>
      <c r="F788" s="8"/>
      <c r="G788" s="8"/>
      <c r="H788" s="8"/>
      <c r="I788" s="8"/>
      <c r="J788" s="34"/>
      <c r="K788" s="35"/>
      <c r="L788" s="32"/>
      <c r="M788" s="33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8.75" customHeight="1" x14ac:dyDescent="0.25">
      <c r="A789" s="27">
        <v>183</v>
      </c>
      <c r="B789" s="8"/>
      <c r="C789" s="8"/>
      <c r="D789" s="8"/>
      <c r="E789" s="8"/>
      <c r="F789" s="8"/>
      <c r="G789" s="8"/>
      <c r="H789" s="8"/>
      <c r="I789" s="8"/>
      <c r="J789" s="34"/>
      <c r="K789" s="35"/>
      <c r="L789" s="32"/>
      <c r="M789" s="33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8.75" customHeight="1" x14ac:dyDescent="0.25">
      <c r="A790" s="27">
        <v>184</v>
      </c>
      <c r="B790" s="8"/>
      <c r="C790" s="8"/>
      <c r="D790" s="8"/>
      <c r="E790" s="8"/>
      <c r="F790" s="8"/>
      <c r="G790" s="8"/>
      <c r="H790" s="8"/>
      <c r="I790" s="8"/>
      <c r="J790" s="34"/>
      <c r="K790" s="35"/>
      <c r="L790" s="32"/>
      <c r="M790" s="33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8.75" customHeight="1" x14ac:dyDescent="0.25">
      <c r="A791" s="27">
        <v>185</v>
      </c>
      <c r="B791" s="8"/>
      <c r="C791" s="8"/>
      <c r="D791" s="8"/>
      <c r="E791" s="8"/>
      <c r="F791" s="8"/>
      <c r="G791" s="8"/>
      <c r="H791" s="8"/>
      <c r="I791" s="8"/>
      <c r="J791" s="34"/>
      <c r="K791" s="35"/>
      <c r="L791" s="32"/>
      <c r="M791" s="33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8.75" customHeight="1" x14ac:dyDescent="0.25">
      <c r="A792" s="27">
        <v>186</v>
      </c>
      <c r="B792" s="8"/>
      <c r="C792" s="8"/>
      <c r="D792" s="8"/>
      <c r="E792" s="8"/>
      <c r="F792" s="8"/>
      <c r="G792" s="8"/>
      <c r="H792" s="8"/>
      <c r="I792" s="8"/>
      <c r="J792" s="34"/>
      <c r="K792" s="35"/>
      <c r="L792" s="32"/>
      <c r="M792" s="33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8.75" customHeight="1" x14ac:dyDescent="0.25">
      <c r="A793" s="27">
        <v>187</v>
      </c>
      <c r="B793" s="8"/>
      <c r="C793" s="8"/>
      <c r="D793" s="8"/>
      <c r="E793" s="8"/>
      <c r="F793" s="8"/>
      <c r="G793" s="8"/>
      <c r="H793" s="8"/>
      <c r="I793" s="8"/>
      <c r="J793" s="34"/>
      <c r="K793" s="35"/>
      <c r="L793" s="32"/>
      <c r="M793" s="33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8.75" customHeight="1" x14ac:dyDescent="0.25">
      <c r="A794" s="27">
        <v>188</v>
      </c>
      <c r="B794" s="8"/>
      <c r="C794" s="8"/>
      <c r="D794" s="8"/>
      <c r="E794" s="8"/>
      <c r="F794" s="8"/>
      <c r="G794" s="8"/>
      <c r="H794" s="8"/>
      <c r="I794" s="8"/>
      <c r="J794" s="34"/>
      <c r="K794" s="35"/>
      <c r="L794" s="32"/>
      <c r="M794" s="33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8.75" customHeight="1" x14ac:dyDescent="0.25">
      <c r="A795" s="27">
        <v>189</v>
      </c>
      <c r="B795" s="8"/>
      <c r="C795" s="8"/>
      <c r="D795" s="8"/>
      <c r="E795" s="8"/>
      <c r="F795" s="8"/>
      <c r="G795" s="8"/>
      <c r="H795" s="8"/>
      <c r="I795" s="8"/>
      <c r="J795" s="34"/>
      <c r="K795" s="35"/>
      <c r="L795" s="32"/>
      <c r="M795" s="33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8.75" customHeight="1" x14ac:dyDescent="0.25">
      <c r="A796" s="27">
        <v>190</v>
      </c>
      <c r="B796" s="8"/>
      <c r="C796" s="8"/>
      <c r="D796" s="8"/>
      <c r="E796" s="8"/>
      <c r="F796" s="8"/>
      <c r="G796" s="8"/>
      <c r="H796" s="8"/>
      <c r="I796" s="8"/>
      <c r="J796" s="34"/>
      <c r="K796" s="35"/>
      <c r="L796" s="32"/>
      <c r="M796" s="33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8.75" customHeight="1" x14ac:dyDescent="0.25">
      <c r="A797" s="27">
        <v>191</v>
      </c>
      <c r="B797" s="8"/>
      <c r="C797" s="8"/>
      <c r="D797" s="8"/>
      <c r="E797" s="8"/>
      <c r="F797" s="8"/>
      <c r="G797" s="8"/>
      <c r="H797" s="8"/>
      <c r="I797" s="8"/>
      <c r="J797" s="34"/>
      <c r="K797" s="35"/>
      <c r="L797" s="32"/>
      <c r="M797" s="33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8.75" customHeight="1" x14ac:dyDescent="0.25">
      <c r="A798" s="27">
        <v>192</v>
      </c>
      <c r="B798" s="8"/>
      <c r="C798" s="8"/>
      <c r="D798" s="8"/>
      <c r="E798" s="8"/>
      <c r="F798" s="8"/>
      <c r="G798" s="8"/>
      <c r="H798" s="8"/>
      <c r="I798" s="8"/>
      <c r="J798" s="34"/>
      <c r="K798" s="35"/>
      <c r="L798" s="32"/>
      <c r="M798" s="33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8.75" customHeight="1" x14ac:dyDescent="0.25">
      <c r="A799" s="27">
        <v>193</v>
      </c>
      <c r="B799" s="8"/>
      <c r="C799" s="8"/>
      <c r="D799" s="8"/>
      <c r="E799" s="8"/>
      <c r="F799" s="8"/>
      <c r="G799" s="8"/>
      <c r="H799" s="8"/>
      <c r="I799" s="8"/>
      <c r="J799" s="34"/>
      <c r="K799" s="35"/>
      <c r="L799" s="32"/>
      <c r="M799" s="33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8.75" customHeight="1" x14ac:dyDescent="0.25">
      <c r="A800" s="27">
        <v>194</v>
      </c>
      <c r="B800" s="8"/>
      <c r="C800" s="8"/>
      <c r="D800" s="8"/>
      <c r="E800" s="8"/>
      <c r="F800" s="8"/>
      <c r="G800" s="8"/>
      <c r="H800" s="8"/>
      <c r="I800" s="8"/>
      <c r="J800" s="34"/>
      <c r="K800" s="35"/>
      <c r="L800" s="32"/>
      <c r="M800" s="33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8.75" customHeight="1" x14ac:dyDescent="0.25">
      <c r="A801" s="27">
        <v>195</v>
      </c>
      <c r="B801" s="8"/>
      <c r="C801" s="8"/>
      <c r="D801" s="8"/>
      <c r="E801" s="8"/>
      <c r="F801" s="8"/>
      <c r="G801" s="8"/>
      <c r="H801" s="8"/>
      <c r="I801" s="8"/>
      <c r="J801" s="34"/>
      <c r="K801" s="35"/>
      <c r="L801" s="32"/>
      <c r="M801" s="33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8.75" customHeight="1" x14ac:dyDescent="0.25">
      <c r="A802" s="27">
        <v>196</v>
      </c>
      <c r="B802" s="8"/>
      <c r="C802" s="8"/>
      <c r="D802" s="8"/>
      <c r="E802" s="8"/>
      <c r="F802" s="8"/>
      <c r="G802" s="8"/>
      <c r="H802" s="8"/>
      <c r="I802" s="8"/>
      <c r="J802" s="34"/>
      <c r="K802" s="35"/>
      <c r="L802" s="32"/>
      <c r="M802" s="33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8.75" customHeight="1" x14ac:dyDescent="0.25">
      <c r="A803" s="27">
        <v>197</v>
      </c>
      <c r="B803" s="8"/>
      <c r="C803" s="8"/>
      <c r="D803" s="8"/>
      <c r="E803" s="8"/>
      <c r="F803" s="8"/>
      <c r="G803" s="8"/>
      <c r="H803" s="8"/>
      <c r="I803" s="8"/>
      <c r="J803" s="34"/>
      <c r="K803" s="35"/>
      <c r="L803" s="32"/>
      <c r="M803" s="33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8.75" customHeight="1" x14ac:dyDescent="0.25">
      <c r="A804" s="27">
        <v>198</v>
      </c>
      <c r="B804" s="8"/>
      <c r="C804" s="8"/>
      <c r="D804" s="8"/>
      <c r="E804" s="8"/>
      <c r="F804" s="8"/>
      <c r="G804" s="8"/>
      <c r="H804" s="8"/>
      <c r="I804" s="8"/>
      <c r="J804" s="34"/>
      <c r="K804" s="35"/>
      <c r="L804" s="32"/>
      <c r="M804" s="33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8.75" customHeight="1" x14ac:dyDescent="0.25">
      <c r="A805" s="27">
        <v>199</v>
      </c>
      <c r="B805" s="8"/>
      <c r="C805" s="8"/>
      <c r="D805" s="8"/>
      <c r="E805" s="8"/>
      <c r="F805" s="8"/>
      <c r="G805" s="8"/>
      <c r="H805" s="8"/>
      <c r="I805" s="8"/>
      <c r="J805" s="34"/>
      <c r="K805" s="35"/>
      <c r="L805" s="32"/>
      <c r="M805" s="33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8.75" customHeight="1" x14ac:dyDescent="0.25">
      <c r="A806" s="27">
        <v>200</v>
      </c>
      <c r="B806" s="8"/>
      <c r="C806" s="8"/>
      <c r="D806" s="8"/>
      <c r="E806" s="8"/>
      <c r="F806" s="8"/>
      <c r="G806" s="8"/>
      <c r="H806" s="8"/>
      <c r="I806" s="8"/>
      <c r="J806" s="34"/>
      <c r="K806" s="35"/>
      <c r="L806" s="32"/>
      <c r="M806" s="33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8.75" customHeight="1" x14ac:dyDescent="0.25">
      <c r="A807" s="27">
        <v>201</v>
      </c>
      <c r="B807" s="8"/>
      <c r="C807" s="8"/>
      <c r="D807" s="8"/>
      <c r="E807" s="8"/>
      <c r="F807" s="8"/>
      <c r="G807" s="8"/>
      <c r="H807" s="8"/>
      <c r="I807" s="8"/>
      <c r="J807" s="34"/>
      <c r="K807" s="35"/>
      <c r="L807" s="32"/>
      <c r="M807" s="33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8.75" customHeight="1" x14ac:dyDescent="0.25">
      <c r="A808" s="27">
        <v>202</v>
      </c>
      <c r="B808" s="8"/>
      <c r="C808" s="8"/>
      <c r="D808" s="8"/>
      <c r="E808" s="8"/>
      <c r="F808" s="8"/>
      <c r="G808" s="8"/>
      <c r="H808" s="8"/>
      <c r="I808" s="8"/>
      <c r="J808" s="34"/>
      <c r="K808" s="35"/>
      <c r="L808" s="32"/>
      <c r="M808" s="33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8.75" customHeight="1" x14ac:dyDescent="0.25">
      <c r="A809" s="27">
        <v>203</v>
      </c>
      <c r="B809" s="8"/>
      <c r="C809" s="8"/>
      <c r="D809" s="8"/>
      <c r="E809" s="8"/>
      <c r="F809" s="8"/>
      <c r="G809" s="8"/>
      <c r="H809" s="8"/>
      <c r="I809" s="8"/>
      <c r="J809" s="34"/>
      <c r="K809" s="35"/>
      <c r="L809" s="32"/>
      <c r="M809" s="33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8.75" customHeight="1" x14ac:dyDescent="0.25">
      <c r="A810" s="27">
        <v>204</v>
      </c>
      <c r="B810" s="8"/>
      <c r="C810" s="8"/>
      <c r="D810" s="8"/>
      <c r="E810" s="8"/>
      <c r="F810" s="8"/>
      <c r="G810" s="8"/>
      <c r="H810" s="8"/>
      <c r="I810" s="8"/>
      <c r="J810" s="34"/>
      <c r="K810" s="35"/>
      <c r="L810" s="32"/>
      <c r="M810" s="33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8.75" customHeight="1" x14ac:dyDescent="0.25">
      <c r="A811" s="27">
        <v>205</v>
      </c>
      <c r="B811" s="8"/>
      <c r="C811" s="8"/>
      <c r="D811" s="8"/>
      <c r="E811" s="8"/>
      <c r="F811" s="8"/>
      <c r="G811" s="8"/>
      <c r="H811" s="8"/>
      <c r="I811" s="8"/>
      <c r="J811" s="34"/>
      <c r="K811" s="35"/>
      <c r="L811" s="32"/>
      <c r="M811" s="33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8.75" customHeight="1" x14ac:dyDescent="0.25">
      <c r="A812" s="27">
        <v>206</v>
      </c>
      <c r="B812" s="8"/>
      <c r="C812" s="8"/>
      <c r="D812" s="8"/>
      <c r="E812" s="8"/>
      <c r="F812" s="8"/>
      <c r="G812" s="8"/>
      <c r="H812" s="8"/>
      <c r="I812" s="8"/>
      <c r="J812" s="34"/>
      <c r="K812" s="35"/>
      <c r="L812" s="32"/>
      <c r="M812" s="33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8.75" customHeight="1" x14ac:dyDescent="0.25">
      <c r="A813" s="27">
        <v>207</v>
      </c>
      <c r="B813" s="8"/>
      <c r="C813" s="8"/>
      <c r="D813" s="8"/>
      <c r="E813" s="8"/>
      <c r="F813" s="8"/>
      <c r="G813" s="8"/>
      <c r="H813" s="8"/>
      <c r="I813" s="8"/>
      <c r="J813" s="34"/>
      <c r="K813" s="35"/>
      <c r="L813" s="32"/>
      <c r="M813" s="33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8.75" customHeight="1" x14ac:dyDescent="0.25">
      <c r="A814" s="27">
        <v>208</v>
      </c>
      <c r="B814" s="8"/>
      <c r="C814" s="8"/>
      <c r="D814" s="8"/>
      <c r="E814" s="8"/>
      <c r="F814" s="8"/>
      <c r="G814" s="8"/>
      <c r="H814" s="8"/>
      <c r="I814" s="8"/>
      <c r="J814" s="34"/>
      <c r="K814" s="35"/>
      <c r="L814" s="32"/>
      <c r="M814" s="33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8.75" customHeight="1" x14ac:dyDescent="0.25">
      <c r="A815" s="27">
        <v>209</v>
      </c>
      <c r="B815" s="8"/>
      <c r="C815" s="8"/>
      <c r="D815" s="8"/>
      <c r="E815" s="8"/>
      <c r="F815" s="8"/>
      <c r="G815" s="8"/>
      <c r="H815" s="8"/>
      <c r="I815" s="8"/>
      <c r="J815" s="34"/>
      <c r="K815" s="35"/>
      <c r="L815" s="32"/>
      <c r="M815" s="33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8.75" customHeight="1" x14ac:dyDescent="0.25">
      <c r="A816" s="27">
        <v>210</v>
      </c>
      <c r="B816" s="8"/>
      <c r="C816" s="8"/>
      <c r="D816" s="8"/>
      <c r="E816" s="8"/>
      <c r="F816" s="8"/>
      <c r="G816" s="8"/>
      <c r="H816" s="8"/>
      <c r="I816" s="8"/>
      <c r="J816" s="34"/>
      <c r="K816" s="35"/>
      <c r="L816" s="32"/>
      <c r="M816" s="33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8.75" customHeight="1" x14ac:dyDescent="0.25">
      <c r="A817" s="27">
        <v>211</v>
      </c>
      <c r="B817" s="8"/>
      <c r="C817" s="8"/>
      <c r="D817" s="8"/>
      <c r="E817" s="8"/>
      <c r="F817" s="8"/>
      <c r="G817" s="8"/>
      <c r="H817" s="8"/>
      <c r="I817" s="8"/>
      <c r="J817" s="34"/>
      <c r="K817" s="35"/>
      <c r="L817" s="32"/>
      <c r="M817" s="33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8.75" customHeight="1" x14ac:dyDescent="0.25">
      <c r="A818" s="27">
        <v>212</v>
      </c>
      <c r="B818" s="8"/>
      <c r="C818" s="8"/>
      <c r="D818" s="8"/>
      <c r="E818" s="8"/>
      <c r="F818" s="8"/>
      <c r="G818" s="8"/>
      <c r="H818" s="8"/>
      <c r="I818" s="8"/>
      <c r="J818" s="34"/>
      <c r="K818" s="35"/>
      <c r="L818" s="32"/>
      <c r="M818" s="33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8.75" customHeight="1" x14ac:dyDescent="0.25">
      <c r="A819" s="27">
        <v>213</v>
      </c>
      <c r="B819" s="8"/>
      <c r="C819" s="8"/>
      <c r="D819" s="8"/>
      <c r="E819" s="8"/>
      <c r="F819" s="8"/>
      <c r="G819" s="8"/>
      <c r="H819" s="8"/>
      <c r="I819" s="8"/>
      <c r="J819" s="34"/>
      <c r="K819" s="35"/>
      <c r="L819" s="32"/>
      <c r="M819" s="33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8.75" customHeight="1" x14ac:dyDescent="0.25">
      <c r="A820" s="27">
        <v>214</v>
      </c>
      <c r="B820" s="8"/>
      <c r="C820" s="8"/>
      <c r="D820" s="8"/>
      <c r="E820" s="8"/>
      <c r="F820" s="8"/>
      <c r="G820" s="8"/>
      <c r="H820" s="8"/>
      <c r="I820" s="8"/>
      <c r="J820" s="34"/>
      <c r="K820" s="35"/>
      <c r="L820" s="32"/>
      <c r="M820" s="33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8.75" customHeight="1" x14ac:dyDescent="0.25">
      <c r="A821" s="27">
        <v>215</v>
      </c>
      <c r="B821" s="8"/>
      <c r="C821" s="8"/>
      <c r="D821" s="8"/>
      <c r="E821" s="8"/>
      <c r="F821" s="8"/>
      <c r="G821" s="8"/>
      <c r="H821" s="8"/>
      <c r="I821" s="8"/>
      <c r="J821" s="34"/>
      <c r="K821" s="35"/>
      <c r="L821" s="32"/>
      <c r="M821" s="33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8.75" customHeight="1" x14ac:dyDescent="0.25">
      <c r="A822" s="27">
        <v>216</v>
      </c>
      <c r="B822" s="8"/>
      <c r="C822" s="8"/>
      <c r="D822" s="8"/>
      <c r="E822" s="8"/>
      <c r="F822" s="8"/>
      <c r="G822" s="8"/>
      <c r="H822" s="8"/>
      <c r="I822" s="8"/>
      <c r="J822" s="34"/>
      <c r="K822" s="35"/>
      <c r="L822" s="32"/>
      <c r="M822" s="33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8.75" customHeight="1" x14ac:dyDescent="0.25">
      <c r="A823" s="27">
        <v>217</v>
      </c>
      <c r="B823" s="8"/>
      <c r="C823" s="8"/>
      <c r="D823" s="8"/>
      <c r="E823" s="8"/>
      <c r="F823" s="8"/>
      <c r="G823" s="8"/>
      <c r="H823" s="8"/>
      <c r="I823" s="8"/>
      <c r="J823" s="34"/>
      <c r="K823" s="35"/>
      <c r="L823" s="32"/>
      <c r="M823" s="33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8.75" customHeight="1" x14ac:dyDescent="0.25">
      <c r="A824" s="27">
        <v>218</v>
      </c>
      <c r="B824" s="8"/>
      <c r="C824" s="8"/>
      <c r="D824" s="8"/>
      <c r="E824" s="8"/>
      <c r="F824" s="8"/>
      <c r="G824" s="8"/>
      <c r="H824" s="8"/>
      <c r="I824" s="8"/>
      <c r="J824" s="34"/>
      <c r="K824" s="35"/>
      <c r="L824" s="32"/>
      <c r="M824" s="33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8.75" customHeight="1" x14ac:dyDescent="0.25">
      <c r="A825" s="27">
        <v>219</v>
      </c>
      <c r="B825" s="8"/>
      <c r="C825" s="8"/>
      <c r="D825" s="8"/>
      <c r="E825" s="8"/>
      <c r="F825" s="8"/>
      <c r="G825" s="8"/>
      <c r="H825" s="8"/>
      <c r="I825" s="8"/>
      <c r="J825" s="34"/>
      <c r="K825" s="35"/>
      <c r="L825" s="32"/>
      <c r="M825" s="33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8.75" customHeight="1" x14ac:dyDescent="0.25">
      <c r="A826" s="27">
        <v>220</v>
      </c>
      <c r="B826" s="8"/>
      <c r="C826" s="8"/>
      <c r="D826" s="8"/>
      <c r="E826" s="8"/>
      <c r="F826" s="8"/>
      <c r="G826" s="8"/>
      <c r="H826" s="8"/>
      <c r="I826" s="8"/>
      <c r="J826" s="34"/>
      <c r="K826" s="35"/>
      <c r="L826" s="32"/>
      <c r="M826" s="33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8.75" customHeight="1" x14ac:dyDescent="0.25">
      <c r="A827" s="27">
        <v>221</v>
      </c>
      <c r="B827" s="8"/>
      <c r="C827" s="8"/>
      <c r="D827" s="8"/>
      <c r="E827" s="8"/>
      <c r="F827" s="8"/>
      <c r="G827" s="8"/>
      <c r="H827" s="8"/>
      <c r="I827" s="8"/>
      <c r="J827" s="34"/>
      <c r="K827" s="35"/>
      <c r="L827" s="32"/>
      <c r="M827" s="33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8.75" customHeight="1" x14ac:dyDescent="0.25">
      <c r="A828" s="27">
        <v>222</v>
      </c>
      <c r="B828" s="8"/>
      <c r="C828" s="8"/>
      <c r="D828" s="8"/>
      <c r="E828" s="8"/>
      <c r="F828" s="8"/>
      <c r="G828" s="8"/>
      <c r="H828" s="8"/>
      <c r="I828" s="8"/>
      <c r="J828" s="34"/>
      <c r="K828" s="35"/>
      <c r="L828" s="32"/>
      <c r="M828" s="33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8.75" customHeight="1" x14ac:dyDescent="0.25">
      <c r="A829" s="27">
        <v>223</v>
      </c>
      <c r="B829" s="8"/>
      <c r="C829" s="8"/>
      <c r="D829" s="8"/>
      <c r="E829" s="8"/>
      <c r="F829" s="8"/>
      <c r="G829" s="8"/>
      <c r="H829" s="8"/>
      <c r="I829" s="8"/>
      <c r="J829" s="34"/>
      <c r="K829" s="35"/>
      <c r="L829" s="32"/>
      <c r="M829" s="33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8.75" customHeight="1" x14ac:dyDescent="0.25">
      <c r="A830" s="27">
        <v>224</v>
      </c>
      <c r="B830" s="8"/>
      <c r="C830" s="8"/>
      <c r="D830" s="8"/>
      <c r="E830" s="8"/>
      <c r="F830" s="8"/>
      <c r="G830" s="8"/>
      <c r="H830" s="8"/>
      <c r="I830" s="8"/>
      <c r="J830" s="34"/>
      <c r="K830" s="35"/>
      <c r="L830" s="32"/>
      <c r="M830" s="33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8.75" customHeight="1" x14ac:dyDescent="0.25">
      <c r="A831" s="27">
        <v>225</v>
      </c>
      <c r="B831" s="8"/>
      <c r="C831" s="8"/>
      <c r="D831" s="8"/>
      <c r="E831" s="8"/>
      <c r="F831" s="8"/>
      <c r="G831" s="8"/>
      <c r="H831" s="8"/>
      <c r="I831" s="8"/>
      <c r="J831" s="34"/>
      <c r="K831" s="35"/>
      <c r="L831" s="32"/>
      <c r="M831" s="33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8.75" customHeight="1" x14ac:dyDescent="0.25">
      <c r="A832" s="27">
        <v>226</v>
      </c>
      <c r="B832" s="8"/>
      <c r="C832" s="8"/>
      <c r="D832" s="8"/>
      <c r="E832" s="8"/>
      <c r="F832" s="8"/>
      <c r="G832" s="8"/>
      <c r="H832" s="8"/>
      <c r="I832" s="8"/>
      <c r="J832" s="34"/>
      <c r="K832" s="35"/>
      <c r="L832" s="32"/>
      <c r="M832" s="33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8.75" customHeight="1" x14ac:dyDescent="0.25">
      <c r="A833" s="27">
        <v>227</v>
      </c>
      <c r="B833" s="8"/>
      <c r="C833" s="8"/>
      <c r="D833" s="8"/>
      <c r="E833" s="8"/>
      <c r="F833" s="8"/>
      <c r="G833" s="8"/>
      <c r="H833" s="8"/>
      <c r="I833" s="8"/>
      <c r="J833" s="34"/>
      <c r="K833" s="35"/>
      <c r="L833" s="32"/>
      <c r="M833" s="33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8.75" customHeight="1" x14ac:dyDescent="0.25">
      <c r="A834" s="27">
        <v>228</v>
      </c>
      <c r="B834" s="8"/>
      <c r="C834" s="8"/>
      <c r="D834" s="8"/>
      <c r="E834" s="8"/>
      <c r="F834" s="8"/>
      <c r="G834" s="8"/>
      <c r="H834" s="8"/>
      <c r="I834" s="8"/>
      <c r="J834" s="34"/>
      <c r="K834" s="35"/>
      <c r="L834" s="32"/>
      <c r="M834" s="33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8.75" customHeight="1" x14ac:dyDescent="0.25">
      <c r="A835" s="27">
        <v>229</v>
      </c>
      <c r="B835" s="8"/>
      <c r="C835" s="8"/>
      <c r="D835" s="8"/>
      <c r="E835" s="8"/>
      <c r="F835" s="8"/>
      <c r="G835" s="39"/>
      <c r="H835" s="8"/>
      <c r="I835" s="8"/>
      <c r="J835" s="34"/>
      <c r="K835" s="35"/>
      <c r="L835" s="32"/>
      <c r="M835" s="33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8.75" customHeight="1" x14ac:dyDescent="0.25">
      <c r="A836" s="27">
        <v>230</v>
      </c>
      <c r="B836" s="8"/>
      <c r="C836" s="8"/>
      <c r="D836" s="8"/>
      <c r="E836" s="8"/>
      <c r="F836" s="8"/>
      <c r="G836" s="8"/>
      <c r="H836" s="8"/>
      <c r="I836" s="8"/>
      <c r="J836" s="34"/>
      <c r="K836" s="35"/>
      <c r="L836" s="32"/>
      <c r="M836" s="33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8.75" customHeight="1" x14ac:dyDescent="0.25">
      <c r="A837" s="27">
        <v>231</v>
      </c>
      <c r="B837" s="8"/>
      <c r="C837" s="8"/>
      <c r="D837" s="8"/>
      <c r="E837" s="8"/>
      <c r="F837" s="8"/>
      <c r="G837" s="8"/>
      <c r="H837" s="8"/>
      <c r="I837" s="8"/>
      <c r="J837" s="34"/>
      <c r="K837" s="35"/>
      <c r="L837" s="32"/>
      <c r="M837" s="33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8.75" customHeight="1" x14ac:dyDescent="0.25">
      <c r="A838" s="27">
        <v>232</v>
      </c>
      <c r="B838" s="8"/>
      <c r="C838" s="8"/>
      <c r="D838" s="8"/>
      <c r="E838" s="8"/>
      <c r="F838" s="8"/>
      <c r="G838" s="8"/>
      <c r="H838" s="8"/>
      <c r="I838" s="8"/>
      <c r="J838" s="34"/>
      <c r="K838" s="35"/>
      <c r="L838" s="32"/>
      <c r="M838" s="33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8.75" customHeight="1" x14ac:dyDescent="0.25">
      <c r="A839" s="27">
        <v>233</v>
      </c>
      <c r="B839" s="8"/>
      <c r="C839" s="8"/>
      <c r="D839" s="8"/>
      <c r="E839" s="8"/>
      <c r="F839" s="8"/>
      <c r="G839" s="8"/>
      <c r="H839" s="8"/>
      <c r="I839" s="8"/>
      <c r="J839" s="34"/>
      <c r="K839" s="35"/>
      <c r="L839" s="32"/>
      <c r="M839" s="33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8.75" customHeight="1" x14ac:dyDescent="0.25">
      <c r="A840" s="27">
        <v>234</v>
      </c>
      <c r="B840" s="8"/>
      <c r="C840" s="8"/>
      <c r="D840" s="8"/>
      <c r="E840" s="8"/>
      <c r="F840" s="8"/>
      <c r="G840" s="8"/>
      <c r="H840" s="8"/>
      <c r="I840" s="8"/>
      <c r="J840" s="34"/>
      <c r="K840" s="35"/>
      <c r="L840" s="32"/>
      <c r="M840" s="33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8.75" customHeight="1" x14ac:dyDescent="0.25">
      <c r="A841" s="27">
        <v>235</v>
      </c>
      <c r="B841" s="8"/>
      <c r="C841" s="8"/>
      <c r="D841" s="8"/>
      <c r="E841" s="8"/>
      <c r="F841" s="8"/>
      <c r="G841" s="8"/>
      <c r="H841" s="8"/>
      <c r="I841" s="8"/>
      <c r="J841" s="34"/>
      <c r="K841" s="35"/>
      <c r="L841" s="32"/>
      <c r="M841" s="33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8.75" customHeight="1" x14ac:dyDescent="0.25">
      <c r="A842" s="27">
        <v>236</v>
      </c>
      <c r="B842" s="8"/>
      <c r="C842" s="8"/>
      <c r="D842" s="8"/>
      <c r="E842" s="8"/>
      <c r="F842" s="8"/>
      <c r="G842" s="8"/>
      <c r="H842" s="8"/>
      <c r="I842" s="8"/>
      <c r="J842" s="34"/>
      <c r="K842" s="35"/>
      <c r="L842" s="32"/>
      <c r="M842" s="33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8.75" customHeight="1" x14ac:dyDescent="0.25">
      <c r="A843" s="27">
        <v>237</v>
      </c>
      <c r="B843" s="8"/>
      <c r="C843" s="8"/>
      <c r="D843" s="8"/>
      <c r="E843" s="8"/>
      <c r="F843" s="8"/>
      <c r="G843" s="8"/>
      <c r="H843" s="8"/>
      <c r="I843" s="8"/>
      <c r="J843" s="34"/>
      <c r="K843" s="35"/>
      <c r="L843" s="32"/>
      <c r="M843" s="33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8.75" customHeight="1" x14ac:dyDescent="0.25">
      <c r="A844" s="27">
        <v>238</v>
      </c>
      <c r="B844" s="8"/>
      <c r="C844" s="8"/>
      <c r="D844" s="8"/>
      <c r="E844" s="8"/>
      <c r="F844" s="8"/>
      <c r="G844" s="8"/>
      <c r="H844" s="8"/>
      <c r="I844" s="8"/>
      <c r="J844" s="34"/>
      <c r="K844" s="35"/>
      <c r="L844" s="32"/>
      <c r="M844" s="33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8.75" customHeight="1" x14ac:dyDescent="0.25">
      <c r="A845" s="27">
        <v>239</v>
      </c>
      <c r="B845" s="8"/>
      <c r="C845" s="8"/>
      <c r="D845" s="8"/>
      <c r="E845" s="8"/>
      <c r="F845" s="8"/>
      <c r="G845" s="8"/>
      <c r="H845" s="8"/>
      <c r="I845" s="8"/>
      <c r="J845" s="34"/>
      <c r="K845" s="35"/>
      <c r="L845" s="32"/>
      <c r="M845" s="33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8.75" customHeight="1" x14ac:dyDescent="0.25">
      <c r="A846" s="27">
        <v>240</v>
      </c>
      <c r="B846" s="8"/>
      <c r="C846" s="8"/>
      <c r="D846" s="8"/>
      <c r="E846" s="8"/>
      <c r="F846" s="8"/>
      <c r="G846" s="8"/>
      <c r="H846" s="8"/>
      <c r="I846" s="8"/>
      <c r="J846" s="34"/>
      <c r="K846" s="35"/>
      <c r="L846" s="32"/>
      <c r="M846" s="33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8.75" customHeight="1" x14ac:dyDescent="0.25">
      <c r="A847" s="27">
        <v>241</v>
      </c>
      <c r="B847" s="8"/>
      <c r="C847" s="8"/>
      <c r="D847" s="8"/>
      <c r="E847" s="8"/>
      <c r="F847" s="8"/>
      <c r="G847" s="8"/>
      <c r="H847" s="8"/>
      <c r="I847" s="8"/>
      <c r="J847" s="34"/>
      <c r="K847" s="35"/>
      <c r="L847" s="32"/>
      <c r="M847" s="33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8.75" customHeight="1" x14ac:dyDescent="0.25">
      <c r="A848" s="27">
        <v>242</v>
      </c>
      <c r="B848" s="8"/>
      <c r="C848" s="8"/>
      <c r="D848" s="8"/>
      <c r="E848" s="8"/>
      <c r="F848" s="8"/>
      <c r="G848" s="8"/>
      <c r="H848" s="8"/>
      <c r="I848" s="8"/>
      <c r="J848" s="34"/>
      <c r="K848" s="35"/>
      <c r="L848" s="32"/>
      <c r="M848" s="33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8.75" customHeight="1" x14ac:dyDescent="0.25">
      <c r="A849" s="27">
        <v>243</v>
      </c>
      <c r="B849" s="8"/>
      <c r="C849" s="8"/>
      <c r="D849" s="8"/>
      <c r="E849" s="8"/>
      <c r="F849" s="8"/>
      <c r="G849" s="8"/>
      <c r="H849" s="8"/>
      <c r="I849" s="8"/>
      <c r="J849" s="34"/>
      <c r="K849" s="35"/>
      <c r="L849" s="32"/>
      <c r="M849" s="33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8.75" customHeight="1" x14ac:dyDescent="0.25">
      <c r="A850" s="27">
        <v>244</v>
      </c>
      <c r="B850" s="8"/>
      <c r="C850" s="8"/>
      <c r="D850" s="8"/>
      <c r="E850" s="8"/>
      <c r="F850" s="8"/>
      <c r="G850" s="8"/>
      <c r="H850" s="8"/>
      <c r="I850" s="8"/>
      <c r="J850" s="34"/>
      <c r="K850" s="35"/>
      <c r="L850" s="32"/>
      <c r="M850" s="33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8.75" customHeight="1" x14ac:dyDescent="0.25">
      <c r="A851" s="27">
        <v>245</v>
      </c>
      <c r="B851" s="8"/>
      <c r="C851" s="8"/>
      <c r="D851" s="8"/>
      <c r="E851" s="8"/>
      <c r="F851" s="8"/>
      <c r="G851" s="8"/>
      <c r="H851" s="8"/>
      <c r="I851" s="8"/>
      <c r="J851" s="34"/>
      <c r="K851" s="35"/>
      <c r="L851" s="32"/>
      <c r="M851" s="33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8.75" customHeight="1" x14ac:dyDescent="0.25">
      <c r="A852" s="27">
        <v>246</v>
      </c>
      <c r="B852" s="8"/>
      <c r="C852" s="8"/>
      <c r="D852" s="8"/>
      <c r="E852" s="8"/>
      <c r="F852" s="8"/>
      <c r="G852" s="8"/>
      <c r="H852" s="8"/>
      <c r="I852" s="8"/>
      <c r="J852" s="34"/>
      <c r="K852" s="35"/>
      <c r="L852" s="32"/>
      <c r="M852" s="33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8.75" customHeight="1" x14ac:dyDescent="0.25">
      <c r="A853" s="27">
        <v>247</v>
      </c>
      <c r="B853" s="8"/>
      <c r="C853" s="8"/>
      <c r="D853" s="8"/>
      <c r="E853" s="8"/>
      <c r="F853" s="8"/>
      <c r="G853" s="8"/>
      <c r="H853" s="8"/>
      <c r="I853" s="8"/>
      <c r="J853" s="34"/>
      <c r="K853" s="35"/>
      <c r="L853" s="32"/>
      <c r="M853" s="33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8.75" customHeight="1" x14ac:dyDescent="0.25">
      <c r="A854" s="27">
        <v>248</v>
      </c>
      <c r="B854" s="8"/>
      <c r="C854" s="8"/>
      <c r="D854" s="8"/>
      <c r="E854" s="8"/>
      <c r="F854" s="8"/>
      <c r="G854" s="8"/>
      <c r="H854" s="8"/>
      <c r="I854" s="8"/>
      <c r="J854" s="34"/>
      <c r="K854" s="35"/>
      <c r="L854" s="32"/>
      <c r="M854" s="33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8.75" customHeight="1" x14ac:dyDescent="0.25">
      <c r="A855" s="27">
        <v>249</v>
      </c>
      <c r="B855" s="8"/>
      <c r="C855" s="8"/>
      <c r="D855" s="8"/>
      <c r="E855" s="8"/>
      <c r="F855" s="8"/>
      <c r="G855" s="8"/>
      <c r="H855" s="8"/>
      <c r="I855" s="8"/>
      <c r="J855" s="34"/>
      <c r="K855" s="35"/>
      <c r="L855" s="32"/>
      <c r="M855" s="33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8.75" customHeight="1" x14ac:dyDescent="0.25">
      <c r="A856" s="27">
        <v>250</v>
      </c>
      <c r="B856" s="8"/>
      <c r="C856" s="8"/>
      <c r="D856" s="8"/>
      <c r="E856" s="8"/>
      <c r="F856" s="8"/>
      <c r="G856" s="8"/>
      <c r="H856" s="8"/>
      <c r="I856" s="8"/>
      <c r="J856" s="34"/>
      <c r="K856" s="35"/>
      <c r="L856" s="32"/>
      <c r="M856" s="33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8.75" customHeight="1" x14ac:dyDescent="0.25">
      <c r="A857" s="27">
        <v>251</v>
      </c>
      <c r="B857" s="8"/>
      <c r="C857" s="8"/>
      <c r="D857" s="8"/>
      <c r="E857" s="8"/>
      <c r="F857" s="8"/>
      <c r="G857" s="8"/>
      <c r="H857" s="8"/>
      <c r="I857" s="8"/>
      <c r="J857" s="34"/>
      <c r="K857" s="35"/>
      <c r="L857" s="32"/>
      <c r="M857" s="33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8.75" customHeight="1" x14ac:dyDescent="0.25">
      <c r="A858" s="27">
        <v>252</v>
      </c>
      <c r="B858" s="8"/>
      <c r="C858" s="8"/>
      <c r="D858" s="8"/>
      <c r="E858" s="8"/>
      <c r="F858" s="8"/>
      <c r="G858" s="8"/>
      <c r="H858" s="8"/>
      <c r="I858" s="8"/>
      <c r="J858" s="34"/>
      <c r="K858" s="35"/>
      <c r="L858" s="32"/>
      <c r="M858" s="33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8.75" customHeight="1" x14ac:dyDescent="0.25">
      <c r="A859" s="27">
        <v>253</v>
      </c>
      <c r="B859" s="8"/>
      <c r="C859" s="8"/>
      <c r="D859" s="8"/>
      <c r="E859" s="8"/>
      <c r="F859" s="8"/>
      <c r="G859" s="8"/>
      <c r="H859" s="8"/>
      <c r="I859" s="8"/>
      <c r="J859" s="34"/>
      <c r="K859" s="35"/>
      <c r="L859" s="32"/>
      <c r="M859" s="33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8.75" customHeight="1" x14ac:dyDescent="0.25">
      <c r="A860" s="27">
        <v>254</v>
      </c>
      <c r="B860" s="8"/>
      <c r="C860" s="8"/>
      <c r="D860" s="8"/>
      <c r="E860" s="8"/>
      <c r="F860" s="8"/>
      <c r="G860" s="8"/>
      <c r="H860" s="8"/>
      <c r="I860" s="8"/>
      <c r="J860" s="34"/>
      <c r="K860" s="35"/>
      <c r="L860" s="32"/>
      <c r="M860" s="33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8.75" customHeight="1" x14ac:dyDescent="0.25">
      <c r="A861" s="27">
        <v>255</v>
      </c>
      <c r="B861" s="8"/>
      <c r="C861" s="8"/>
      <c r="D861" s="8"/>
      <c r="E861" s="8"/>
      <c r="F861" s="8"/>
      <c r="G861" s="8"/>
      <c r="H861" s="8"/>
      <c r="I861" s="8"/>
      <c r="J861" s="34"/>
      <c r="K861" s="35"/>
      <c r="L861" s="32"/>
      <c r="M861" s="33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8.75" customHeight="1" x14ac:dyDescent="0.25">
      <c r="A862" s="27">
        <v>256</v>
      </c>
      <c r="B862" s="8"/>
      <c r="C862" s="8"/>
      <c r="D862" s="8"/>
      <c r="E862" s="8"/>
      <c r="F862" s="8"/>
      <c r="G862" s="8"/>
      <c r="H862" s="8"/>
      <c r="I862" s="8"/>
      <c r="J862" s="34"/>
      <c r="K862" s="35"/>
      <c r="L862" s="32"/>
      <c r="M862" s="33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8.75" customHeight="1" x14ac:dyDescent="0.25">
      <c r="A863" s="27">
        <v>257</v>
      </c>
      <c r="B863" s="8"/>
      <c r="C863" s="8"/>
      <c r="D863" s="8"/>
      <c r="E863" s="8"/>
      <c r="F863" s="8"/>
      <c r="G863" s="8"/>
      <c r="H863" s="8"/>
      <c r="I863" s="8"/>
      <c r="J863" s="34"/>
      <c r="K863" s="35"/>
      <c r="L863" s="32"/>
      <c r="M863" s="33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8.75" customHeight="1" x14ac:dyDescent="0.25">
      <c r="A864" s="27">
        <v>258</v>
      </c>
      <c r="B864" s="8"/>
      <c r="C864" s="8"/>
      <c r="D864" s="8"/>
      <c r="E864" s="8"/>
      <c r="F864" s="8"/>
      <c r="G864" s="8"/>
      <c r="H864" s="8"/>
      <c r="I864" s="8"/>
      <c r="J864" s="34"/>
      <c r="K864" s="35"/>
      <c r="L864" s="32"/>
      <c r="M864" s="33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8.75" customHeight="1" x14ac:dyDescent="0.25">
      <c r="A865" s="27">
        <v>259</v>
      </c>
      <c r="B865" s="8"/>
      <c r="C865" s="8"/>
      <c r="D865" s="8"/>
      <c r="E865" s="8"/>
      <c r="F865" s="8"/>
      <c r="G865" s="8"/>
      <c r="H865" s="8"/>
      <c r="I865" s="8"/>
      <c r="J865" s="34"/>
      <c r="K865" s="35"/>
      <c r="L865" s="32"/>
      <c r="M865" s="33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8.75" customHeight="1" x14ac:dyDescent="0.25">
      <c r="A866" s="27">
        <v>260</v>
      </c>
      <c r="B866" s="8"/>
      <c r="C866" s="8"/>
      <c r="D866" s="8"/>
      <c r="E866" s="8"/>
      <c r="F866" s="8"/>
      <c r="G866" s="8"/>
      <c r="H866" s="8"/>
      <c r="I866" s="8"/>
      <c r="J866" s="34"/>
      <c r="K866" s="35"/>
      <c r="L866" s="32"/>
      <c r="M866" s="33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8.75" customHeight="1" x14ac:dyDescent="0.25">
      <c r="A867" s="27">
        <v>261</v>
      </c>
      <c r="B867" s="8"/>
      <c r="C867" s="8"/>
      <c r="D867" s="8"/>
      <c r="E867" s="8"/>
      <c r="F867" s="8"/>
      <c r="G867" s="8"/>
      <c r="H867" s="8"/>
      <c r="I867" s="8"/>
      <c r="J867" s="34"/>
      <c r="K867" s="35"/>
      <c r="L867" s="32"/>
      <c r="M867" s="33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8.75" customHeight="1" x14ac:dyDescent="0.25">
      <c r="A868" s="27">
        <v>262</v>
      </c>
      <c r="B868" s="8"/>
      <c r="C868" s="8"/>
      <c r="D868" s="8"/>
      <c r="E868" s="8"/>
      <c r="F868" s="8"/>
      <c r="G868" s="8"/>
      <c r="H868" s="8"/>
      <c r="I868" s="8"/>
      <c r="J868" s="34"/>
      <c r="K868" s="35"/>
      <c r="L868" s="32"/>
      <c r="M868" s="33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8.75" customHeight="1" x14ac:dyDescent="0.25">
      <c r="A869" s="27">
        <v>263</v>
      </c>
      <c r="B869" s="8"/>
      <c r="C869" s="8"/>
      <c r="D869" s="8"/>
      <c r="E869" s="8"/>
      <c r="F869" s="8"/>
      <c r="G869" s="8"/>
      <c r="H869" s="8"/>
      <c r="I869" s="8"/>
      <c r="J869" s="34"/>
      <c r="K869" s="35"/>
      <c r="L869" s="32"/>
      <c r="M869" s="33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8.75" customHeight="1" x14ac:dyDescent="0.25">
      <c r="A870" s="27">
        <v>264</v>
      </c>
      <c r="B870" s="8"/>
      <c r="C870" s="8"/>
      <c r="D870" s="8"/>
      <c r="E870" s="8"/>
      <c r="F870" s="8"/>
      <c r="G870" s="8"/>
      <c r="H870" s="8"/>
      <c r="I870" s="8"/>
      <c r="J870" s="34"/>
      <c r="K870" s="35"/>
      <c r="L870" s="32"/>
      <c r="M870" s="33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8.75" customHeight="1" x14ac:dyDescent="0.25">
      <c r="A871" s="27">
        <v>265</v>
      </c>
      <c r="B871" s="8"/>
      <c r="C871" s="8"/>
      <c r="D871" s="8"/>
      <c r="E871" s="8"/>
      <c r="F871" s="8"/>
      <c r="G871" s="8"/>
      <c r="H871" s="8"/>
      <c r="I871" s="8"/>
      <c r="J871" s="34"/>
      <c r="K871" s="35"/>
      <c r="L871" s="32"/>
      <c r="M871" s="33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8.75" customHeight="1" x14ac:dyDescent="0.25">
      <c r="A872" s="27">
        <v>266</v>
      </c>
      <c r="B872" s="8"/>
      <c r="C872" s="8"/>
      <c r="D872" s="8"/>
      <c r="E872" s="8"/>
      <c r="F872" s="8"/>
      <c r="G872" s="8"/>
      <c r="H872" s="8"/>
      <c r="I872" s="8"/>
      <c r="J872" s="34"/>
      <c r="K872" s="35"/>
      <c r="L872" s="32"/>
      <c r="M872" s="33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8.75" customHeight="1" x14ac:dyDescent="0.25">
      <c r="A873" s="27">
        <v>267</v>
      </c>
      <c r="B873" s="8"/>
      <c r="C873" s="8"/>
      <c r="D873" s="8"/>
      <c r="E873" s="8"/>
      <c r="F873" s="8"/>
      <c r="G873" s="8"/>
      <c r="H873" s="8"/>
      <c r="I873" s="8"/>
      <c r="J873" s="34"/>
      <c r="K873" s="35"/>
      <c r="L873" s="32"/>
      <c r="M873" s="33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8.75" customHeight="1" x14ac:dyDescent="0.25">
      <c r="A874" s="27">
        <v>268</v>
      </c>
      <c r="B874" s="8"/>
      <c r="C874" s="8"/>
      <c r="D874" s="8"/>
      <c r="E874" s="8"/>
      <c r="F874" s="8"/>
      <c r="G874" s="8"/>
      <c r="H874" s="8"/>
      <c r="I874" s="8"/>
      <c r="J874" s="34"/>
      <c r="K874" s="35"/>
      <c r="L874" s="32"/>
      <c r="M874" s="33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8.75" customHeight="1" x14ac:dyDescent="0.25">
      <c r="A875" s="27">
        <v>269</v>
      </c>
      <c r="B875" s="8"/>
      <c r="C875" s="8"/>
      <c r="D875" s="8"/>
      <c r="E875" s="8"/>
      <c r="F875" s="8"/>
      <c r="G875" s="8"/>
      <c r="H875" s="8"/>
      <c r="I875" s="8"/>
      <c r="J875" s="34"/>
      <c r="K875" s="35"/>
      <c r="L875" s="32"/>
      <c r="M875" s="33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8.75" customHeight="1" x14ac:dyDescent="0.25">
      <c r="A876" s="27">
        <v>270</v>
      </c>
      <c r="B876" s="8"/>
      <c r="C876" s="8"/>
      <c r="D876" s="8"/>
      <c r="E876" s="8"/>
      <c r="F876" s="8"/>
      <c r="G876" s="8"/>
      <c r="H876" s="8"/>
      <c r="I876" s="8"/>
      <c r="J876" s="34"/>
      <c r="K876" s="35"/>
      <c r="L876" s="32"/>
      <c r="M876" s="33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8.75" customHeight="1" x14ac:dyDescent="0.25">
      <c r="A877" s="27">
        <v>271</v>
      </c>
      <c r="B877" s="8"/>
      <c r="C877" s="8"/>
      <c r="D877" s="8"/>
      <c r="E877" s="8"/>
      <c r="F877" s="8"/>
      <c r="G877" s="8"/>
      <c r="H877" s="8"/>
      <c r="I877" s="8"/>
      <c r="J877" s="34"/>
      <c r="K877" s="35"/>
      <c r="L877" s="32"/>
      <c r="M877" s="33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8.75" customHeight="1" x14ac:dyDescent="0.25">
      <c r="A878" s="27">
        <v>272</v>
      </c>
      <c r="B878" s="8"/>
      <c r="C878" s="8"/>
      <c r="D878" s="8"/>
      <c r="E878" s="8"/>
      <c r="F878" s="8"/>
      <c r="G878" s="8"/>
      <c r="H878" s="8"/>
      <c r="I878" s="8"/>
      <c r="J878" s="34"/>
      <c r="K878" s="35"/>
      <c r="L878" s="32"/>
      <c r="M878" s="33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8.75" customHeight="1" x14ac:dyDescent="0.25">
      <c r="A879" s="27">
        <v>273</v>
      </c>
      <c r="B879" s="8"/>
      <c r="C879" s="8"/>
      <c r="D879" s="8"/>
      <c r="E879" s="8"/>
      <c r="F879" s="8"/>
      <c r="G879" s="8"/>
      <c r="H879" s="8"/>
      <c r="I879" s="8"/>
      <c r="J879" s="34"/>
      <c r="K879" s="35"/>
      <c r="L879" s="32"/>
      <c r="M879" s="33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8.75" customHeight="1" x14ac:dyDescent="0.25">
      <c r="A880" s="27">
        <v>274</v>
      </c>
      <c r="B880" s="8"/>
      <c r="C880" s="8"/>
      <c r="D880" s="8"/>
      <c r="E880" s="8"/>
      <c r="F880" s="8"/>
      <c r="G880" s="8"/>
      <c r="H880" s="8"/>
      <c r="I880" s="8"/>
      <c r="J880" s="34"/>
      <c r="K880" s="35"/>
      <c r="L880" s="32"/>
      <c r="M880" s="33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8.75" customHeight="1" x14ac:dyDescent="0.25">
      <c r="A881" s="27">
        <v>275</v>
      </c>
      <c r="B881" s="8"/>
      <c r="C881" s="8"/>
      <c r="D881" s="8"/>
      <c r="E881" s="8"/>
      <c r="F881" s="8"/>
      <c r="G881" s="8"/>
      <c r="H881" s="8"/>
      <c r="I881" s="8"/>
      <c r="J881" s="34"/>
      <c r="K881" s="35"/>
      <c r="L881" s="32"/>
      <c r="M881" s="33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8.75" customHeight="1" x14ac:dyDescent="0.25">
      <c r="A882" s="27">
        <v>276</v>
      </c>
      <c r="B882" s="8"/>
      <c r="C882" s="8"/>
      <c r="D882" s="8"/>
      <c r="E882" s="8"/>
      <c r="F882" s="8"/>
      <c r="G882" s="8"/>
      <c r="H882" s="8"/>
      <c r="I882" s="8"/>
      <c r="J882" s="34"/>
      <c r="K882" s="35"/>
      <c r="L882" s="32"/>
      <c r="M882" s="33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8.75" customHeight="1" x14ac:dyDescent="0.25">
      <c r="A883" s="27">
        <v>277</v>
      </c>
      <c r="B883" s="8"/>
      <c r="C883" s="8"/>
      <c r="D883" s="8"/>
      <c r="E883" s="8"/>
      <c r="F883" s="8"/>
      <c r="G883" s="8"/>
      <c r="H883" s="8"/>
      <c r="I883" s="8"/>
      <c r="J883" s="34"/>
      <c r="K883" s="35"/>
      <c r="L883" s="32"/>
      <c r="M883" s="33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8.75" customHeight="1" x14ac:dyDescent="0.25">
      <c r="A884" s="27">
        <v>278</v>
      </c>
      <c r="B884" s="8"/>
      <c r="C884" s="8"/>
      <c r="D884" s="8"/>
      <c r="E884" s="8"/>
      <c r="F884" s="8"/>
      <c r="G884" s="8"/>
      <c r="H884" s="8"/>
      <c r="I884" s="8"/>
      <c r="J884" s="34"/>
      <c r="K884" s="35"/>
      <c r="L884" s="32"/>
      <c r="M884" s="33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8.75" customHeight="1" x14ac:dyDescent="0.25">
      <c r="A885" s="27">
        <v>279</v>
      </c>
      <c r="B885" s="8"/>
      <c r="C885" s="8"/>
      <c r="D885" s="8"/>
      <c r="E885" s="8"/>
      <c r="F885" s="8"/>
      <c r="G885" s="8"/>
      <c r="H885" s="8"/>
      <c r="I885" s="8"/>
      <c r="J885" s="34"/>
      <c r="K885" s="35"/>
      <c r="L885" s="32"/>
      <c r="M885" s="33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8.75" customHeight="1" x14ac:dyDescent="0.25">
      <c r="A886" s="27">
        <v>280</v>
      </c>
      <c r="B886" s="21"/>
      <c r="C886" s="8"/>
      <c r="D886" s="8"/>
      <c r="E886" s="8"/>
      <c r="F886" s="8"/>
      <c r="G886" s="8"/>
      <c r="H886" s="8"/>
      <c r="I886" s="8"/>
      <c r="J886" s="34"/>
      <c r="K886" s="35"/>
      <c r="L886" s="32"/>
      <c r="M886" s="33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8.75" customHeight="1" x14ac:dyDescent="0.25">
      <c r="A887" s="27">
        <v>281</v>
      </c>
      <c r="B887" s="21"/>
      <c r="C887" s="8"/>
      <c r="D887" s="8"/>
      <c r="E887" s="8"/>
      <c r="F887" s="8"/>
      <c r="G887" s="8"/>
      <c r="H887" s="8"/>
      <c r="I887" s="8"/>
      <c r="J887" s="34"/>
      <c r="K887" s="35"/>
      <c r="L887" s="32"/>
      <c r="M887" s="33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8.75" customHeight="1" x14ac:dyDescent="0.25">
      <c r="A888" s="27">
        <v>282</v>
      </c>
      <c r="B888" s="8"/>
      <c r="C888" s="8"/>
      <c r="D888" s="8"/>
      <c r="E888" s="8"/>
      <c r="F888" s="8"/>
      <c r="G888" s="8"/>
      <c r="H888" s="8"/>
      <c r="I888" s="8"/>
      <c r="J888" s="34"/>
      <c r="K888" s="35"/>
      <c r="L888" s="32"/>
      <c r="M888" s="33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8.75" customHeight="1" x14ac:dyDescent="0.25">
      <c r="A889" s="27">
        <v>283</v>
      </c>
      <c r="B889" s="8"/>
      <c r="C889" s="8"/>
      <c r="D889" s="8"/>
      <c r="E889" s="8"/>
      <c r="F889" s="8"/>
      <c r="G889" s="8"/>
      <c r="H889" s="8"/>
      <c r="I889" s="8"/>
      <c r="J889" s="34"/>
      <c r="K889" s="35"/>
      <c r="L889" s="32"/>
      <c r="M889" s="33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8.75" customHeight="1" x14ac:dyDescent="0.25">
      <c r="A890" s="27">
        <v>284</v>
      </c>
      <c r="B890" s="8"/>
      <c r="C890" s="8"/>
      <c r="D890" s="8"/>
      <c r="E890" s="8"/>
      <c r="F890" s="8"/>
      <c r="G890" s="8"/>
      <c r="H890" s="8"/>
      <c r="I890" s="8"/>
      <c r="J890" s="34"/>
      <c r="K890" s="35"/>
      <c r="L890" s="32"/>
      <c r="M890" s="33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8.75" customHeight="1" x14ac:dyDescent="0.25">
      <c r="A891" s="27">
        <v>285</v>
      </c>
      <c r="B891" s="8"/>
      <c r="C891" s="8"/>
      <c r="D891" s="8"/>
      <c r="E891" s="8"/>
      <c r="F891" s="8"/>
      <c r="G891" s="8"/>
      <c r="H891" s="8"/>
      <c r="I891" s="8"/>
      <c r="J891" s="34"/>
      <c r="K891" s="35"/>
      <c r="L891" s="32"/>
      <c r="M891" s="33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8.75" customHeight="1" x14ac:dyDescent="0.25">
      <c r="A892" s="27">
        <v>286</v>
      </c>
      <c r="B892" s="8"/>
      <c r="C892" s="8"/>
      <c r="D892" s="8"/>
      <c r="E892" s="8"/>
      <c r="F892" s="8"/>
      <c r="G892" s="8"/>
      <c r="H892" s="8"/>
      <c r="I892" s="8"/>
      <c r="J892" s="34"/>
      <c r="K892" s="35"/>
      <c r="L892" s="32"/>
      <c r="M892" s="33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8.75" customHeight="1" x14ac:dyDescent="0.25">
      <c r="A893" s="27">
        <v>287</v>
      </c>
      <c r="B893" s="8"/>
      <c r="C893" s="8"/>
      <c r="D893" s="8"/>
      <c r="E893" s="8"/>
      <c r="F893" s="8"/>
      <c r="G893" s="8"/>
      <c r="H893" s="8"/>
      <c r="I893" s="8"/>
      <c r="J893" s="34"/>
      <c r="K893" s="35"/>
      <c r="L893" s="32"/>
      <c r="M893" s="33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8.75" customHeight="1" x14ac:dyDescent="0.25">
      <c r="A894" s="27">
        <v>288</v>
      </c>
      <c r="B894" s="8"/>
      <c r="C894" s="8"/>
      <c r="D894" s="8"/>
      <c r="E894" s="8"/>
      <c r="F894" s="8"/>
      <c r="G894" s="8"/>
      <c r="H894" s="8"/>
      <c r="I894" s="8"/>
      <c r="J894" s="34"/>
      <c r="K894" s="35"/>
      <c r="L894" s="32"/>
      <c r="M894" s="33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8.75" customHeight="1" x14ac:dyDescent="0.25">
      <c r="A895" s="27">
        <v>289</v>
      </c>
      <c r="B895" s="8"/>
      <c r="C895" s="8"/>
      <c r="D895" s="8"/>
      <c r="E895" s="8"/>
      <c r="F895" s="8"/>
      <c r="G895" s="8"/>
      <c r="H895" s="8"/>
      <c r="I895" s="8"/>
      <c r="J895" s="34"/>
      <c r="K895" s="35"/>
      <c r="L895" s="32"/>
      <c r="M895" s="33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8.75" customHeight="1" x14ac:dyDescent="0.25">
      <c r="A896" s="27">
        <v>290</v>
      </c>
      <c r="B896" s="8"/>
      <c r="C896" s="8"/>
      <c r="D896" s="8"/>
      <c r="E896" s="8"/>
      <c r="F896" s="8"/>
      <c r="G896" s="8"/>
      <c r="H896" s="8"/>
      <c r="I896" s="8"/>
      <c r="J896" s="34"/>
      <c r="K896" s="35"/>
      <c r="L896" s="32"/>
      <c r="M896" s="33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8.75" customHeight="1" x14ac:dyDescent="0.25">
      <c r="A897" s="27">
        <v>291</v>
      </c>
      <c r="B897" s="8"/>
      <c r="C897" s="8"/>
      <c r="D897" s="8"/>
      <c r="E897" s="8"/>
      <c r="F897" s="8"/>
      <c r="G897" s="8"/>
      <c r="H897" s="8"/>
      <c r="I897" s="8"/>
      <c r="J897" s="34"/>
      <c r="K897" s="35"/>
      <c r="L897" s="32"/>
      <c r="M897" s="33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8.75" customHeight="1" x14ac:dyDescent="0.25">
      <c r="A898" s="27">
        <v>292</v>
      </c>
      <c r="B898" s="8"/>
      <c r="C898" s="8"/>
      <c r="D898" s="8"/>
      <c r="E898" s="8"/>
      <c r="F898" s="8"/>
      <c r="G898" s="8"/>
      <c r="H898" s="8"/>
      <c r="I898" s="8"/>
      <c r="J898" s="34"/>
      <c r="K898" s="35"/>
      <c r="L898" s="32"/>
      <c r="M898" s="33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8.75" customHeight="1" x14ac:dyDescent="0.25">
      <c r="A899" s="27">
        <v>293</v>
      </c>
      <c r="B899" s="8"/>
      <c r="C899" s="8"/>
      <c r="D899" s="8"/>
      <c r="E899" s="8"/>
      <c r="F899" s="8"/>
      <c r="G899" s="8"/>
      <c r="H899" s="8"/>
      <c r="I899" s="8"/>
      <c r="J899" s="34"/>
      <c r="K899" s="35"/>
      <c r="L899" s="32"/>
      <c r="M899" s="33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8.75" customHeight="1" x14ac:dyDescent="0.25">
      <c r="A900" s="27">
        <v>294</v>
      </c>
      <c r="B900" s="8"/>
      <c r="C900" s="8"/>
      <c r="D900" s="8"/>
      <c r="E900" s="8"/>
      <c r="F900" s="8"/>
      <c r="G900" s="8"/>
      <c r="H900" s="8"/>
      <c r="I900" s="8"/>
      <c r="J900" s="34"/>
      <c r="K900" s="35"/>
      <c r="L900" s="32"/>
      <c r="M900" s="33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8.75" customHeight="1" x14ac:dyDescent="0.25">
      <c r="A901" s="27">
        <v>295</v>
      </c>
      <c r="B901" s="8"/>
      <c r="C901" s="8"/>
      <c r="D901" s="8"/>
      <c r="E901" s="8"/>
      <c r="F901" s="8"/>
      <c r="G901" s="8"/>
      <c r="H901" s="8"/>
      <c r="I901" s="8"/>
      <c r="J901" s="34"/>
      <c r="K901" s="35"/>
      <c r="L901" s="32"/>
      <c r="M901" s="33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8.75" customHeight="1" x14ac:dyDescent="0.25">
      <c r="A902" s="27">
        <v>296</v>
      </c>
      <c r="B902" s="8"/>
      <c r="C902" s="8"/>
      <c r="D902" s="8"/>
      <c r="E902" s="8"/>
      <c r="F902" s="8"/>
      <c r="G902" s="8"/>
      <c r="H902" s="8"/>
      <c r="I902" s="8"/>
      <c r="J902" s="34"/>
      <c r="K902" s="35"/>
      <c r="L902" s="32"/>
      <c r="M902" s="33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8.75" customHeight="1" x14ac:dyDescent="0.25">
      <c r="A903" s="27">
        <v>297</v>
      </c>
      <c r="B903" s="8"/>
      <c r="C903" s="8"/>
      <c r="D903" s="8"/>
      <c r="E903" s="8"/>
      <c r="F903" s="8"/>
      <c r="G903" s="8"/>
      <c r="H903" s="8"/>
      <c r="I903" s="8"/>
      <c r="J903" s="34"/>
      <c r="K903" s="35"/>
      <c r="L903" s="32"/>
      <c r="M903" s="33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8.75" customHeight="1" x14ac:dyDescent="0.25">
      <c r="A904" s="27">
        <v>298</v>
      </c>
      <c r="B904" s="8"/>
      <c r="C904" s="8"/>
      <c r="D904" s="8"/>
      <c r="E904" s="8"/>
      <c r="F904" s="8"/>
      <c r="G904" s="8"/>
      <c r="H904" s="8"/>
      <c r="I904" s="8"/>
      <c r="J904" s="34"/>
      <c r="K904" s="35"/>
      <c r="L904" s="32"/>
      <c r="M904" s="33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8.75" customHeight="1" x14ac:dyDescent="0.25">
      <c r="A905" s="27">
        <v>299</v>
      </c>
      <c r="B905" s="8"/>
      <c r="C905" s="8"/>
      <c r="D905" s="8"/>
      <c r="E905" s="8"/>
      <c r="F905" s="8"/>
      <c r="G905" s="8"/>
      <c r="H905" s="8"/>
      <c r="I905" s="8"/>
      <c r="J905" s="34"/>
      <c r="K905" s="35"/>
      <c r="L905" s="32"/>
      <c r="M905" s="33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8.75" customHeight="1" x14ac:dyDescent="0.25">
      <c r="A906" s="27">
        <v>300</v>
      </c>
      <c r="B906" s="8"/>
      <c r="C906" s="8"/>
      <c r="D906" s="8"/>
      <c r="E906" s="8"/>
      <c r="F906" s="8"/>
      <c r="G906" s="8"/>
      <c r="H906" s="8"/>
      <c r="I906" s="8"/>
      <c r="J906" s="34"/>
      <c r="K906" s="35"/>
      <c r="L906" s="32"/>
      <c r="M906" s="33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8.75" customHeight="1" x14ac:dyDescent="0.25">
      <c r="A907" s="27">
        <v>301</v>
      </c>
      <c r="B907" s="8"/>
      <c r="C907" s="8"/>
      <c r="D907" s="8"/>
      <c r="E907" s="8"/>
      <c r="F907" s="8"/>
      <c r="G907" s="8"/>
      <c r="H907" s="8"/>
      <c r="I907" s="8"/>
      <c r="J907" s="34"/>
      <c r="K907" s="35"/>
      <c r="L907" s="32"/>
      <c r="M907" s="33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8.75" customHeight="1" x14ac:dyDescent="0.25">
      <c r="A908" s="27">
        <v>302</v>
      </c>
      <c r="B908" s="8"/>
      <c r="C908" s="8"/>
      <c r="D908" s="8"/>
      <c r="E908" s="8"/>
      <c r="F908" s="8"/>
      <c r="G908" s="8"/>
      <c r="H908" s="8"/>
      <c r="I908" s="8"/>
      <c r="J908" s="34"/>
      <c r="K908" s="35"/>
      <c r="L908" s="32"/>
      <c r="M908" s="33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8.75" customHeight="1" x14ac:dyDescent="0.25">
      <c r="A909" s="27">
        <v>303</v>
      </c>
      <c r="B909" s="8"/>
      <c r="C909" s="8"/>
      <c r="D909" s="8"/>
      <c r="E909" s="8"/>
      <c r="F909" s="8"/>
      <c r="G909" s="8"/>
      <c r="H909" s="8"/>
      <c r="I909" s="8"/>
      <c r="J909" s="34"/>
      <c r="K909" s="35"/>
      <c r="L909" s="32"/>
      <c r="M909" s="33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8.75" customHeight="1" x14ac:dyDescent="0.25">
      <c r="A910" s="27">
        <v>304</v>
      </c>
      <c r="B910" s="8"/>
      <c r="C910" s="8"/>
      <c r="D910" s="8"/>
      <c r="E910" s="8"/>
      <c r="F910" s="8"/>
      <c r="G910" s="8"/>
      <c r="H910" s="8"/>
      <c r="I910" s="8"/>
      <c r="J910" s="34"/>
      <c r="K910" s="35"/>
      <c r="L910" s="32"/>
      <c r="M910" s="33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8.75" customHeight="1" x14ac:dyDescent="0.25">
      <c r="A911" s="27">
        <v>305</v>
      </c>
      <c r="B911" s="8"/>
      <c r="C911" s="8"/>
      <c r="D911" s="8"/>
      <c r="E911" s="8"/>
      <c r="F911" s="8"/>
      <c r="G911" s="39"/>
      <c r="H911" s="8"/>
      <c r="I911" s="8"/>
      <c r="J911" s="34"/>
      <c r="K911" s="35"/>
      <c r="L911" s="32"/>
      <c r="M911" s="33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8.75" customHeight="1" x14ac:dyDescent="0.25">
      <c r="A912" s="27">
        <v>306</v>
      </c>
      <c r="B912" s="8"/>
      <c r="C912" s="8"/>
      <c r="D912" s="8"/>
      <c r="E912" s="8"/>
      <c r="F912" s="8"/>
      <c r="G912" s="8"/>
      <c r="H912" s="8"/>
      <c r="I912" s="8"/>
      <c r="J912" s="34"/>
      <c r="K912" s="35"/>
      <c r="L912" s="32"/>
      <c r="M912" s="33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8.75" customHeight="1" x14ac:dyDescent="0.25">
      <c r="A913" s="27">
        <v>307</v>
      </c>
      <c r="B913" s="8"/>
      <c r="C913" s="8"/>
      <c r="D913" s="8"/>
      <c r="E913" s="8"/>
      <c r="F913" s="8"/>
      <c r="G913" s="8"/>
      <c r="H913" s="8"/>
      <c r="I913" s="8"/>
      <c r="J913" s="34"/>
      <c r="K913" s="35"/>
      <c r="L913" s="32"/>
      <c r="M913" s="33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8.75" customHeight="1" x14ac:dyDescent="0.25">
      <c r="A914" s="27">
        <v>308</v>
      </c>
      <c r="B914" s="8"/>
      <c r="C914" s="8"/>
      <c r="D914" s="8"/>
      <c r="E914" s="8"/>
      <c r="F914" s="8"/>
      <c r="G914" s="8"/>
      <c r="H914" s="8"/>
      <c r="I914" s="8"/>
      <c r="J914" s="34"/>
      <c r="K914" s="35"/>
      <c r="L914" s="32"/>
      <c r="M914" s="33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8.75" customHeight="1" x14ac:dyDescent="0.25">
      <c r="A915" s="27">
        <v>309</v>
      </c>
      <c r="B915" s="8"/>
      <c r="C915" s="8"/>
      <c r="D915" s="8"/>
      <c r="E915" s="8"/>
      <c r="F915" s="8"/>
      <c r="G915" s="8"/>
      <c r="H915" s="8"/>
      <c r="I915" s="8"/>
      <c r="J915" s="34"/>
      <c r="K915" s="35"/>
      <c r="L915" s="32"/>
      <c r="M915" s="33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8.75" customHeight="1" x14ac:dyDescent="0.25">
      <c r="A916" s="27">
        <v>310</v>
      </c>
      <c r="B916" s="8"/>
      <c r="C916" s="8"/>
      <c r="D916" s="8"/>
      <c r="E916" s="8"/>
      <c r="F916" s="8"/>
      <c r="G916" s="8"/>
      <c r="H916" s="8"/>
      <c r="I916" s="8"/>
      <c r="J916" s="34"/>
      <c r="K916" s="35"/>
      <c r="L916" s="32"/>
      <c r="M916" s="33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8.75" customHeight="1" x14ac:dyDescent="0.25">
      <c r="A917" s="27">
        <v>311</v>
      </c>
      <c r="B917" s="8"/>
      <c r="C917" s="8"/>
      <c r="D917" s="8"/>
      <c r="E917" s="8"/>
      <c r="F917" s="8"/>
      <c r="G917" s="8"/>
      <c r="H917" s="8"/>
      <c r="I917" s="8"/>
      <c r="J917" s="34"/>
      <c r="K917" s="35"/>
      <c r="L917" s="32"/>
      <c r="M917" s="33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8.75" customHeight="1" x14ac:dyDescent="0.25">
      <c r="A918" s="27">
        <v>312</v>
      </c>
      <c r="B918" s="8"/>
      <c r="C918" s="8"/>
      <c r="D918" s="8"/>
      <c r="E918" s="8"/>
      <c r="F918" s="8"/>
      <c r="G918" s="8"/>
      <c r="H918" s="8"/>
      <c r="I918" s="8"/>
      <c r="J918" s="34"/>
      <c r="K918" s="35"/>
      <c r="L918" s="32"/>
      <c r="M918" s="33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8.75" customHeight="1" x14ac:dyDescent="0.25">
      <c r="A919" s="27">
        <v>313</v>
      </c>
      <c r="B919" s="8"/>
      <c r="C919" s="8"/>
      <c r="D919" s="8"/>
      <c r="E919" s="8"/>
      <c r="F919" s="8"/>
      <c r="G919" s="8"/>
      <c r="H919" s="8"/>
      <c r="I919" s="8"/>
      <c r="J919" s="34"/>
      <c r="K919" s="35"/>
      <c r="L919" s="32"/>
      <c r="M919" s="33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8.75" customHeight="1" x14ac:dyDescent="0.25">
      <c r="A920" s="27">
        <v>314</v>
      </c>
      <c r="B920" s="8"/>
      <c r="C920" s="8"/>
      <c r="D920" s="8"/>
      <c r="E920" s="8"/>
      <c r="F920" s="8"/>
      <c r="G920" s="8"/>
      <c r="H920" s="8"/>
      <c r="I920" s="8"/>
      <c r="J920" s="34"/>
      <c r="K920" s="35"/>
      <c r="L920" s="32"/>
      <c r="M920" s="33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8.75" customHeight="1" x14ac:dyDescent="0.25">
      <c r="A921" s="27">
        <v>315</v>
      </c>
      <c r="B921" s="8"/>
      <c r="C921" s="8"/>
      <c r="D921" s="8"/>
      <c r="E921" s="8"/>
      <c r="F921" s="8"/>
      <c r="G921" s="8"/>
      <c r="H921" s="8"/>
      <c r="I921" s="8"/>
      <c r="J921" s="34"/>
      <c r="K921" s="35"/>
      <c r="L921" s="32"/>
      <c r="M921" s="33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8.75" customHeight="1" x14ac:dyDescent="0.25">
      <c r="A922" s="27">
        <v>316</v>
      </c>
      <c r="B922" s="8"/>
      <c r="C922" s="8"/>
      <c r="D922" s="8"/>
      <c r="E922" s="8"/>
      <c r="F922" s="8"/>
      <c r="G922" s="8"/>
      <c r="H922" s="8"/>
      <c r="I922" s="8"/>
      <c r="J922" s="34"/>
      <c r="K922" s="35"/>
      <c r="L922" s="32"/>
      <c r="M922" s="33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8.75" customHeight="1" x14ac:dyDescent="0.25">
      <c r="A923" s="27">
        <v>317</v>
      </c>
      <c r="B923" s="8"/>
      <c r="C923" s="8"/>
      <c r="D923" s="8"/>
      <c r="E923" s="8"/>
      <c r="F923" s="8"/>
      <c r="G923" s="8"/>
      <c r="H923" s="8"/>
      <c r="I923" s="8"/>
      <c r="J923" s="34"/>
      <c r="K923" s="35"/>
      <c r="L923" s="32"/>
      <c r="M923" s="33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8.75" customHeight="1" x14ac:dyDescent="0.25">
      <c r="A924" s="27">
        <v>318</v>
      </c>
      <c r="B924" s="8"/>
      <c r="C924" s="8"/>
      <c r="D924" s="8"/>
      <c r="E924" s="8"/>
      <c r="F924" s="8"/>
      <c r="G924" s="8"/>
      <c r="H924" s="8"/>
      <c r="I924" s="8"/>
      <c r="J924" s="34"/>
      <c r="K924" s="35"/>
      <c r="L924" s="32"/>
      <c r="M924" s="33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8.75" customHeight="1" x14ac:dyDescent="0.25">
      <c r="A925" s="27">
        <v>319</v>
      </c>
      <c r="B925" s="8"/>
      <c r="C925" s="8"/>
      <c r="D925" s="8"/>
      <c r="E925" s="8"/>
      <c r="F925" s="8"/>
      <c r="G925" s="8"/>
      <c r="H925" s="8"/>
      <c r="I925" s="8"/>
      <c r="J925" s="34"/>
      <c r="K925" s="35"/>
      <c r="L925" s="32"/>
      <c r="M925" s="33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8.75" customHeight="1" x14ac:dyDescent="0.25">
      <c r="A926" s="27">
        <v>320</v>
      </c>
      <c r="B926" s="8"/>
      <c r="C926" s="8"/>
      <c r="D926" s="8"/>
      <c r="E926" s="8"/>
      <c r="F926" s="8"/>
      <c r="G926" s="8"/>
      <c r="H926" s="8"/>
      <c r="I926" s="8"/>
      <c r="J926" s="34"/>
      <c r="K926" s="35"/>
      <c r="L926" s="32"/>
      <c r="M926" s="33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8.75" customHeight="1" x14ac:dyDescent="0.25">
      <c r="A927" s="27">
        <v>321</v>
      </c>
      <c r="B927" s="8"/>
      <c r="C927" s="8"/>
      <c r="D927" s="8"/>
      <c r="E927" s="8"/>
      <c r="F927" s="8"/>
      <c r="G927" s="8"/>
      <c r="H927" s="8"/>
      <c r="I927" s="8"/>
      <c r="J927" s="34"/>
      <c r="K927" s="35"/>
      <c r="L927" s="32"/>
      <c r="M927" s="33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8.75" customHeight="1" x14ac:dyDescent="0.25">
      <c r="A928" s="27">
        <v>322</v>
      </c>
      <c r="B928" s="8"/>
      <c r="C928" s="8"/>
      <c r="D928" s="8"/>
      <c r="E928" s="8"/>
      <c r="F928" s="8"/>
      <c r="G928" s="8"/>
      <c r="H928" s="8"/>
      <c r="I928" s="8"/>
      <c r="J928" s="34"/>
      <c r="K928" s="35"/>
      <c r="L928" s="32"/>
      <c r="M928" s="33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8.75" customHeight="1" x14ac:dyDescent="0.25">
      <c r="A929" s="27">
        <v>323</v>
      </c>
      <c r="B929" s="8"/>
      <c r="C929" s="8"/>
      <c r="D929" s="8"/>
      <c r="E929" s="8"/>
      <c r="F929" s="8"/>
      <c r="G929" s="8"/>
      <c r="H929" s="8"/>
      <c r="I929" s="8"/>
      <c r="J929" s="34"/>
      <c r="K929" s="35"/>
      <c r="L929" s="32"/>
      <c r="M929" s="33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8.75" customHeight="1" x14ac:dyDescent="0.25">
      <c r="A930" s="27">
        <v>324</v>
      </c>
      <c r="B930" s="8"/>
      <c r="C930" s="8"/>
      <c r="D930" s="8"/>
      <c r="E930" s="8"/>
      <c r="F930" s="8"/>
      <c r="G930" s="8"/>
      <c r="H930" s="8"/>
      <c r="I930" s="8"/>
      <c r="J930" s="34"/>
      <c r="K930" s="35"/>
      <c r="L930" s="32"/>
      <c r="M930" s="33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8.75" customHeight="1" x14ac:dyDescent="0.25">
      <c r="A931" s="27">
        <v>325</v>
      </c>
      <c r="B931" s="8"/>
      <c r="C931" s="8"/>
      <c r="D931" s="8"/>
      <c r="E931" s="8"/>
      <c r="F931" s="8"/>
      <c r="G931" s="8"/>
      <c r="H931" s="8"/>
      <c r="I931" s="8"/>
      <c r="J931" s="34"/>
      <c r="K931" s="35"/>
      <c r="L931" s="32"/>
      <c r="M931" s="33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8.75" customHeight="1" x14ac:dyDescent="0.25">
      <c r="A932" s="27">
        <v>326</v>
      </c>
      <c r="B932" s="8"/>
      <c r="C932" s="8"/>
      <c r="D932" s="8"/>
      <c r="E932" s="8"/>
      <c r="F932" s="8"/>
      <c r="G932" s="39"/>
      <c r="H932" s="8"/>
      <c r="I932" s="8"/>
      <c r="J932" s="34"/>
      <c r="K932" s="35"/>
      <c r="L932" s="32"/>
      <c r="M932" s="33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8.75" customHeight="1" x14ac:dyDescent="0.25">
      <c r="A933" s="27">
        <v>327</v>
      </c>
      <c r="B933" s="8"/>
      <c r="C933" s="8"/>
      <c r="D933" s="8"/>
      <c r="E933" s="8"/>
      <c r="F933" s="8"/>
      <c r="G933" s="8"/>
      <c r="H933" s="8"/>
      <c r="I933" s="8"/>
      <c r="J933" s="34"/>
      <c r="K933" s="35"/>
      <c r="L933" s="32"/>
      <c r="M933" s="33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8.75" customHeight="1" x14ac:dyDescent="0.25">
      <c r="A934" s="27">
        <v>328</v>
      </c>
      <c r="B934" s="8"/>
      <c r="C934" s="8"/>
      <c r="D934" s="8"/>
      <c r="E934" s="8"/>
      <c r="F934" s="8"/>
      <c r="G934" s="8"/>
      <c r="H934" s="8"/>
      <c r="I934" s="8"/>
      <c r="J934" s="34"/>
      <c r="K934" s="35"/>
      <c r="L934" s="32"/>
      <c r="M934" s="33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8.75" customHeight="1" x14ac:dyDescent="0.25">
      <c r="A935" s="27">
        <v>329</v>
      </c>
      <c r="B935" s="8"/>
      <c r="C935" s="8"/>
      <c r="D935" s="8"/>
      <c r="E935" s="8"/>
      <c r="F935" s="8"/>
      <c r="G935" s="8"/>
      <c r="H935" s="8"/>
      <c r="I935" s="8"/>
      <c r="J935" s="34"/>
      <c r="K935" s="35"/>
      <c r="L935" s="32"/>
      <c r="M935" s="33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8.75" customHeight="1" x14ac:dyDescent="0.25">
      <c r="A936" s="27">
        <v>330</v>
      </c>
      <c r="B936" s="8"/>
      <c r="C936" s="8"/>
      <c r="D936" s="8"/>
      <c r="E936" s="8"/>
      <c r="F936" s="8"/>
      <c r="G936" s="8"/>
      <c r="H936" s="8"/>
      <c r="I936" s="8"/>
      <c r="J936" s="34"/>
      <c r="K936" s="35"/>
      <c r="L936" s="32"/>
      <c r="M936" s="33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8.75" customHeight="1" x14ac:dyDescent="0.25">
      <c r="A937" s="27">
        <v>331</v>
      </c>
      <c r="B937" s="8"/>
      <c r="C937" s="8"/>
      <c r="D937" s="8"/>
      <c r="E937" s="8"/>
      <c r="F937" s="8"/>
      <c r="G937" s="8"/>
      <c r="H937" s="8"/>
      <c r="I937" s="8"/>
      <c r="J937" s="34"/>
      <c r="K937" s="35"/>
      <c r="L937" s="32"/>
      <c r="M937" s="33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8.75" customHeight="1" x14ac:dyDescent="0.25">
      <c r="A938" s="27">
        <v>332</v>
      </c>
      <c r="B938" s="8"/>
      <c r="C938" s="8"/>
      <c r="D938" s="8"/>
      <c r="E938" s="8"/>
      <c r="F938" s="8"/>
      <c r="G938" s="8"/>
      <c r="H938" s="8"/>
      <c r="I938" s="8"/>
      <c r="J938" s="34"/>
      <c r="K938" s="35"/>
      <c r="L938" s="32"/>
      <c r="M938" s="33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8.75" customHeight="1" x14ac:dyDescent="0.25">
      <c r="A939" s="27">
        <v>333</v>
      </c>
      <c r="B939" s="8"/>
      <c r="C939" s="8"/>
      <c r="D939" s="8"/>
      <c r="E939" s="8"/>
      <c r="F939" s="8"/>
      <c r="G939" s="8"/>
      <c r="H939" s="8"/>
      <c r="I939" s="8"/>
      <c r="J939" s="34"/>
      <c r="K939" s="35"/>
      <c r="L939" s="32"/>
      <c r="M939" s="33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8.75" customHeight="1" x14ac:dyDescent="0.25">
      <c r="A940" s="27">
        <v>334</v>
      </c>
      <c r="B940" s="8"/>
      <c r="C940" s="8"/>
      <c r="D940" s="8"/>
      <c r="E940" s="8"/>
      <c r="F940" s="8"/>
      <c r="G940" s="8"/>
      <c r="H940" s="8"/>
      <c r="I940" s="8"/>
      <c r="J940" s="34"/>
      <c r="K940" s="35"/>
      <c r="L940" s="32"/>
      <c r="M940" s="33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8.75" customHeight="1" x14ac:dyDescent="0.25">
      <c r="A941" s="27">
        <v>335</v>
      </c>
      <c r="B941" s="8"/>
      <c r="C941" s="8"/>
      <c r="D941" s="8"/>
      <c r="E941" s="8"/>
      <c r="F941" s="8"/>
      <c r="G941" s="8"/>
      <c r="H941" s="8"/>
      <c r="I941" s="8"/>
      <c r="J941" s="34"/>
      <c r="K941" s="35"/>
      <c r="L941" s="32"/>
      <c r="M941" s="33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8.75" customHeight="1" x14ac:dyDescent="0.25">
      <c r="A942" s="27">
        <v>336</v>
      </c>
      <c r="B942" s="8"/>
      <c r="C942" s="8"/>
      <c r="D942" s="8"/>
      <c r="E942" s="8"/>
      <c r="F942" s="8"/>
      <c r="G942" s="8"/>
      <c r="H942" s="8"/>
      <c r="I942" s="8"/>
      <c r="J942" s="34"/>
      <c r="K942" s="35"/>
      <c r="L942" s="32"/>
      <c r="M942" s="33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8.75" customHeight="1" x14ac:dyDescent="0.25">
      <c r="A943" s="27">
        <v>337</v>
      </c>
      <c r="B943" s="8"/>
      <c r="C943" s="8"/>
      <c r="D943" s="8"/>
      <c r="E943" s="8"/>
      <c r="F943" s="8"/>
      <c r="G943" s="8"/>
      <c r="H943" s="8"/>
      <c r="I943" s="8"/>
      <c r="J943" s="34"/>
      <c r="K943" s="35"/>
      <c r="L943" s="32"/>
      <c r="M943" s="33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8.75" customHeight="1" x14ac:dyDescent="0.25">
      <c r="A944" s="27">
        <v>338</v>
      </c>
      <c r="B944" s="8"/>
      <c r="C944" s="8"/>
      <c r="D944" s="8"/>
      <c r="E944" s="8"/>
      <c r="F944" s="8"/>
      <c r="G944" s="8"/>
      <c r="H944" s="8"/>
      <c r="I944" s="8"/>
      <c r="J944" s="34"/>
      <c r="K944" s="35"/>
      <c r="L944" s="32"/>
      <c r="M944" s="33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8.75" customHeight="1" x14ac:dyDescent="0.25">
      <c r="A945" s="27">
        <v>339</v>
      </c>
      <c r="B945" s="8"/>
      <c r="C945" s="8"/>
      <c r="D945" s="8"/>
      <c r="E945" s="8"/>
      <c r="F945" s="8"/>
      <c r="G945" s="8"/>
      <c r="H945" s="8"/>
      <c r="I945" s="8"/>
      <c r="J945" s="34"/>
      <c r="K945" s="35"/>
      <c r="L945" s="32"/>
      <c r="M945" s="33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8.75" customHeight="1" x14ac:dyDescent="0.25">
      <c r="A946" s="27">
        <v>340</v>
      </c>
      <c r="B946" s="8"/>
      <c r="C946" s="8"/>
      <c r="D946" s="8"/>
      <c r="E946" s="8"/>
      <c r="F946" s="8"/>
      <c r="G946" s="8"/>
      <c r="H946" s="8"/>
      <c r="I946" s="8"/>
      <c r="J946" s="34"/>
      <c r="K946" s="35"/>
      <c r="L946" s="32"/>
      <c r="M946" s="33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8.75" customHeight="1" x14ac:dyDescent="0.25">
      <c r="A947" s="27">
        <v>341</v>
      </c>
      <c r="B947" s="8"/>
      <c r="C947" s="8"/>
      <c r="D947" s="8"/>
      <c r="E947" s="8"/>
      <c r="F947" s="8"/>
      <c r="G947" s="8"/>
      <c r="H947" s="8"/>
      <c r="I947" s="8"/>
      <c r="J947" s="34"/>
      <c r="K947" s="35"/>
      <c r="L947" s="32"/>
      <c r="M947" s="33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8.75" customHeight="1" x14ac:dyDescent="0.25">
      <c r="A948" s="27">
        <v>342</v>
      </c>
      <c r="B948" s="8"/>
      <c r="C948" s="8"/>
      <c r="D948" s="8"/>
      <c r="E948" s="8"/>
      <c r="F948" s="8"/>
      <c r="G948" s="8"/>
      <c r="H948" s="8"/>
      <c r="I948" s="8"/>
      <c r="J948" s="34"/>
      <c r="K948" s="35"/>
      <c r="L948" s="32"/>
      <c r="M948" s="33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8.75" customHeight="1" x14ac:dyDescent="0.25">
      <c r="A949" s="27">
        <v>343</v>
      </c>
      <c r="B949" s="8"/>
      <c r="C949" s="8"/>
      <c r="D949" s="8"/>
      <c r="E949" s="8"/>
      <c r="F949" s="8"/>
      <c r="G949" s="8"/>
      <c r="H949" s="8"/>
      <c r="I949" s="8"/>
      <c r="J949" s="34"/>
      <c r="K949" s="35"/>
      <c r="L949" s="32"/>
      <c r="M949" s="33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8.75" customHeight="1" x14ac:dyDescent="0.25">
      <c r="A950" s="27">
        <v>344</v>
      </c>
      <c r="B950" s="8"/>
      <c r="C950" s="8"/>
      <c r="D950" s="8"/>
      <c r="E950" s="8"/>
      <c r="F950" s="8"/>
      <c r="G950" s="8"/>
      <c r="H950" s="8"/>
      <c r="I950" s="8"/>
      <c r="J950" s="34"/>
      <c r="K950" s="35"/>
      <c r="L950" s="32"/>
      <c r="M950" s="33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8.75" customHeight="1" x14ac:dyDescent="0.25">
      <c r="A951" s="27">
        <v>345</v>
      </c>
      <c r="B951" s="8"/>
      <c r="C951" s="8"/>
      <c r="D951" s="8"/>
      <c r="E951" s="8"/>
      <c r="F951" s="8"/>
      <c r="G951" s="8"/>
      <c r="H951" s="8"/>
      <c r="I951" s="8"/>
      <c r="J951" s="34"/>
      <c r="K951" s="35"/>
      <c r="L951" s="32"/>
      <c r="M951" s="33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8.75" customHeight="1" x14ac:dyDescent="0.25">
      <c r="A952" s="27">
        <v>346</v>
      </c>
      <c r="B952" s="8"/>
      <c r="C952" s="8"/>
      <c r="D952" s="8"/>
      <c r="E952" s="8"/>
      <c r="F952" s="8"/>
      <c r="G952" s="8"/>
      <c r="H952" s="8"/>
      <c r="I952" s="8"/>
      <c r="J952" s="34"/>
      <c r="K952" s="35"/>
      <c r="L952" s="32"/>
      <c r="M952" s="33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8.75" customHeight="1" x14ac:dyDescent="0.25">
      <c r="A953" s="27">
        <v>347</v>
      </c>
      <c r="B953" s="8"/>
      <c r="C953" s="8"/>
      <c r="D953" s="8"/>
      <c r="E953" s="8"/>
      <c r="F953" s="8"/>
      <c r="G953" s="8"/>
      <c r="H953" s="8"/>
      <c r="I953" s="8"/>
      <c r="J953" s="34"/>
      <c r="K953" s="35"/>
      <c r="L953" s="32"/>
      <c r="M953" s="33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8.75" customHeight="1" x14ac:dyDescent="0.25">
      <c r="A954" s="27">
        <v>348</v>
      </c>
      <c r="B954" s="8"/>
      <c r="C954" s="8"/>
      <c r="D954" s="8"/>
      <c r="E954" s="8"/>
      <c r="F954" s="8"/>
      <c r="G954" s="8"/>
      <c r="H954" s="8"/>
      <c r="I954" s="8"/>
      <c r="J954" s="34"/>
      <c r="K954" s="35"/>
      <c r="L954" s="32"/>
      <c r="M954" s="33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8.75" customHeight="1" x14ac:dyDescent="0.25">
      <c r="A955" s="27">
        <v>349</v>
      </c>
      <c r="B955" s="8"/>
      <c r="C955" s="8"/>
      <c r="D955" s="8"/>
      <c r="E955" s="8"/>
      <c r="F955" s="8"/>
      <c r="G955" s="8"/>
      <c r="H955" s="8"/>
      <c r="I955" s="8"/>
      <c r="J955" s="34"/>
      <c r="K955" s="35"/>
      <c r="L955" s="32"/>
      <c r="M955" s="33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8.75" customHeight="1" x14ac:dyDescent="0.25">
      <c r="A956" s="27">
        <v>350</v>
      </c>
      <c r="B956" s="8"/>
      <c r="C956" s="8"/>
      <c r="D956" s="8"/>
      <c r="E956" s="8"/>
      <c r="F956" s="8"/>
      <c r="G956" s="8"/>
      <c r="H956" s="8"/>
      <c r="I956" s="8"/>
      <c r="J956" s="34"/>
      <c r="K956" s="35"/>
      <c r="L956" s="32"/>
      <c r="M956" s="33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8.75" customHeight="1" x14ac:dyDescent="0.25">
      <c r="A957" s="27">
        <v>351</v>
      </c>
      <c r="B957" s="8"/>
      <c r="C957" s="8"/>
      <c r="D957" s="8"/>
      <c r="E957" s="8"/>
      <c r="F957" s="8"/>
      <c r="G957" s="8"/>
      <c r="H957" s="8"/>
      <c r="I957" s="8"/>
      <c r="J957" s="34"/>
      <c r="K957" s="35"/>
      <c r="L957" s="32"/>
      <c r="M957" s="33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8.75" customHeight="1" x14ac:dyDescent="0.25">
      <c r="A958" s="27">
        <v>352</v>
      </c>
      <c r="B958" s="8"/>
      <c r="C958" s="8"/>
      <c r="D958" s="8"/>
      <c r="E958" s="8"/>
      <c r="F958" s="8"/>
      <c r="G958" s="8"/>
      <c r="H958" s="8"/>
      <c r="I958" s="8"/>
      <c r="J958" s="34"/>
      <c r="K958" s="35"/>
      <c r="L958" s="32"/>
      <c r="M958" s="33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8.75" customHeight="1" x14ac:dyDescent="0.25">
      <c r="A959" s="27">
        <v>353</v>
      </c>
      <c r="B959" s="8"/>
      <c r="C959" s="8"/>
      <c r="D959" s="8"/>
      <c r="E959" s="8"/>
      <c r="F959" s="8"/>
      <c r="G959" s="8"/>
      <c r="H959" s="8"/>
      <c r="I959" s="8"/>
      <c r="J959" s="34"/>
      <c r="K959" s="35"/>
      <c r="L959" s="32"/>
      <c r="M959" s="33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8.75" customHeight="1" x14ac:dyDescent="0.25">
      <c r="A960" s="27">
        <v>354</v>
      </c>
      <c r="B960" s="8"/>
      <c r="C960" s="8"/>
      <c r="D960" s="8"/>
      <c r="E960" s="8"/>
      <c r="F960" s="8"/>
      <c r="G960" s="8"/>
      <c r="H960" s="8"/>
      <c r="I960" s="8"/>
      <c r="J960" s="34"/>
      <c r="K960" s="35"/>
      <c r="L960" s="32"/>
      <c r="M960" s="33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8.75" customHeight="1" x14ac:dyDescent="0.25">
      <c r="A961" s="27">
        <v>355</v>
      </c>
      <c r="B961" s="8"/>
      <c r="C961" s="8"/>
      <c r="D961" s="8"/>
      <c r="E961" s="8"/>
      <c r="F961" s="8"/>
      <c r="G961" s="8"/>
      <c r="H961" s="8"/>
      <c r="I961" s="8"/>
      <c r="J961" s="34"/>
      <c r="K961" s="35"/>
      <c r="L961" s="32"/>
      <c r="M961" s="33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8.75" customHeight="1" x14ac:dyDescent="0.25">
      <c r="A962" s="27">
        <v>356</v>
      </c>
      <c r="B962" s="8"/>
      <c r="C962" s="8"/>
      <c r="D962" s="8"/>
      <c r="E962" s="8"/>
      <c r="F962" s="8"/>
      <c r="G962" s="8"/>
      <c r="H962" s="8"/>
      <c r="I962" s="8"/>
      <c r="J962" s="34"/>
      <c r="K962" s="35"/>
      <c r="L962" s="32"/>
      <c r="M962" s="33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8.75" customHeight="1" x14ac:dyDescent="0.25">
      <c r="A963" s="27">
        <v>357</v>
      </c>
      <c r="B963" s="8"/>
      <c r="C963" s="8"/>
      <c r="D963" s="8"/>
      <c r="E963" s="8"/>
      <c r="F963" s="8"/>
      <c r="G963" s="8"/>
      <c r="H963" s="8"/>
      <c r="I963" s="8"/>
      <c r="J963" s="34"/>
      <c r="K963" s="35"/>
      <c r="L963" s="32"/>
      <c r="M963" s="33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8.75" customHeight="1" x14ac:dyDescent="0.25">
      <c r="A964" s="27">
        <v>358</v>
      </c>
      <c r="B964" s="8"/>
      <c r="C964" s="8"/>
      <c r="D964" s="8"/>
      <c r="E964" s="8"/>
      <c r="F964" s="8"/>
      <c r="G964" s="8"/>
      <c r="H964" s="8"/>
      <c r="I964" s="8"/>
      <c r="J964" s="34"/>
      <c r="K964" s="35"/>
      <c r="L964" s="32"/>
      <c r="M964" s="33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8.75" customHeight="1" x14ac:dyDescent="0.25">
      <c r="A965" s="27">
        <v>359</v>
      </c>
      <c r="B965" s="8"/>
      <c r="C965" s="8"/>
      <c r="D965" s="8"/>
      <c r="E965" s="8"/>
      <c r="F965" s="8"/>
      <c r="G965" s="8"/>
      <c r="H965" s="8"/>
      <c r="I965" s="8"/>
      <c r="J965" s="34"/>
      <c r="K965" s="35"/>
      <c r="L965" s="32"/>
      <c r="M965" s="33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8.75" customHeight="1" x14ac:dyDescent="0.25">
      <c r="A966" s="27">
        <v>360</v>
      </c>
      <c r="B966" s="8"/>
      <c r="C966" s="8"/>
      <c r="D966" s="8"/>
      <c r="E966" s="8"/>
      <c r="F966" s="8"/>
      <c r="G966" s="8"/>
      <c r="H966" s="8"/>
      <c r="I966" s="8"/>
      <c r="J966" s="34"/>
      <c r="K966" s="35"/>
      <c r="L966" s="32"/>
      <c r="M966" s="33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8.75" customHeight="1" x14ac:dyDescent="0.25">
      <c r="A967" s="27">
        <v>361</v>
      </c>
      <c r="B967" s="8"/>
      <c r="C967" s="8"/>
      <c r="D967" s="8"/>
      <c r="E967" s="8"/>
      <c r="F967" s="8"/>
      <c r="G967" s="8"/>
      <c r="H967" s="8"/>
      <c r="I967" s="8"/>
      <c r="J967" s="34"/>
      <c r="K967" s="35"/>
      <c r="L967" s="32"/>
      <c r="M967" s="33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8.75" customHeight="1" x14ac:dyDescent="0.25">
      <c r="A968" s="27">
        <v>362</v>
      </c>
      <c r="B968" s="8"/>
      <c r="C968" s="8"/>
      <c r="D968" s="8"/>
      <c r="E968" s="8"/>
      <c r="F968" s="8"/>
      <c r="G968" s="8"/>
      <c r="H968" s="8"/>
      <c r="I968" s="8"/>
      <c r="J968" s="34"/>
      <c r="K968" s="35"/>
      <c r="L968" s="32"/>
      <c r="M968" s="33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8.75" customHeight="1" x14ac:dyDescent="0.25">
      <c r="A969" s="27">
        <v>363</v>
      </c>
      <c r="B969" s="8"/>
      <c r="C969" s="8"/>
      <c r="D969" s="8"/>
      <c r="E969" s="8"/>
      <c r="F969" s="8"/>
      <c r="G969" s="8"/>
      <c r="H969" s="8"/>
      <c r="I969" s="8"/>
      <c r="J969" s="34"/>
      <c r="K969" s="35"/>
      <c r="L969" s="32"/>
      <c r="M969" s="33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8.75" customHeight="1" x14ac:dyDescent="0.25">
      <c r="A970" s="27">
        <v>364</v>
      </c>
      <c r="B970" s="8"/>
      <c r="C970" s="8"/>
      <c r="D970" s="8"/>
      <c r="E970" s="8"/>
      <c r="F970" s="8"/>
      <c r="G970" s="8"/>
      <c r="H970" s="8"/>
      <c r="I970" s="8"/>
      <c r="J970" s="34"/>
      <c r="K970" s="35"/>
      <c r="L970" s="32"/>
      <c r="M970" s="33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8.75" customHeight="1" x14ac:dyDescent="0.25">
      <c r="A971" s="27">
        <v>365</v>
      </c>
      <c r="B971" s="8"/>
      <c r="C971" s="8"/>
      <c r="D971" s="8"/>
      <c r="E971" s="8"/>
      <c r="F971" s="8"/>
      <c r="G971" s="8"/>
      <c r="H971" s="8"/>
      <c r="I971" s="8"/>
      <c r="J971" s="34"/>
      <c r="K971" s="35"/>
      <c r="L971" s="32"/>
      <c r="M971" s="33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8.75" customHeight="1" x14ac:dyDescent="0.25">
      <c r="A972" s="27">
        <v>366</v>
      </c>
      <c r="B972" s="8"/>
      <c r="C972" s="8"/>
      <c r="D972" s="8"/>
      <c r="E972" s="8"/>
      <c r="F972" s="8"/>
      <c r="G972" s="8"/>
      <c r="H972" s="8"/>
      <c r="I972" s="8"/>
      <c r="J972" s="34"/>
      <c r="K972" s="35"/>
      <c r="L972" s="32"/>
      <c r="M972" s="33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8.75" customHeight="1" x14ac:dyDescent="0.25">
      <c r="A973" s="27">
        <v>367</v>
      </c>
      <c r="B973" s="8"/>
      <c r="C973" s="8"/>
      <c r="D973" s="8"/>
      <c r="E973" s="8"/>
      <c r="F973" s="8"/>
      <c r="G973" s="8"/>
      <c r="H973" s="8"/>
      <c r="I973" s="8"/>
      <c r="J973" s="34"/>
      <c r="K973" s="35"/>
      <c r="L973" s="32"/>
      <c r="M973" s="33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8.75" customHeight="1" x14ac:dyDescent="0.25">
      <c r="A974" s="27">
        <v>368</v>
      </c>
      <c r="B974" s="8"/>
      <c r="C974" s="8"/>
      <c r="D974" s="8"/>
      <c r="E974" s="8"/>
      <c r="F974" s="8"/>
      <c r="G974" s="8"/>
      <c r="H974" s="8"/>
      <c r="I974" s="8"/>
      <c r="J974" s="34"/>
      <c r="K974" s="35"/>
      <c r="L974" s="32"/>
      <c r="M974" s="33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8.75" customHeight="1" x14ac:dyDescent="0.25">
      <c r="A975" s="27">
        <v>369</v>
      </c>
      <c r="B975" s="8"/>
      <c r="C975" s="8"/>
      <c r="D975" s="8"/>
      <c r="E975" s="8"/>
      <c r="F975" s="8"/>
      <c r="G975" s="8"/>
      <c r="H975" s="8"/>
      <c r="I975" s="8"/>
      <c r="J975" s="34"/>
      <c r="K975" s="35"/>
      <c r="L975" s="32"/>
      <c r="M975" s="33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8.75" customHeight="1" x14ac:dyDescent="0.25">
      <c r="A976" s="27">
        <v>370</v>
      </c>
      <c r="B976" s="8"/>
      <c r="C976" s="8"/>
      <c r="D976" s="8"/>
      <c r="E976" s="8"/>
      <c r="F976" s="8"/>
      <c r="G976" s="8"/>
      <c r="H976" s="8"/>
      <c r="I976" s="8"/>
      <c r="J976" s="34"/>
      <c r="K976" s="35"/>
      <c r="L976" s="32"/>
      <c r="M976" s="33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8.75" customHeight="1" x14ac:dyDescent="0.25">
      <c r="A977" s="27">
        <v>371</v>
      </c>
      <c r="B977" s="8"/>
      <c r="C977" s="8"/>
      <c r="D977" s="8"/>
      <c r="E977" s="8"/>
      <c r="F977" s="8"/>
      <c r="G977" s="8"/>
      <c r="H977" s="8"/>
      <c r="I977" s="8"/>
      <c r="J977" s="34"/>
      <c r="K977" s="35"/>
      <c r="L977" s="32"/>
      <c r="M977" s="33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8.75" customHeight="1" x14ac:dyDescent="0.25">
      <c r="A978" s="27">
        <v>372</v>
      </c>
      <c r="B978" s="8"/>
      <c r="C978" s="8"/>
      <c r="D978" s="8"/>
      <c r="E978" s="8"/>
      <c r="F978" s="8"/>
      <c r="G978" s="8"/>
      <c r="H978" s="8"/>
      <c r="I978" s="8"/>
      <c r="J978" s="34"/>
      <c r="K978" s="35"/>
      <c r="L978" s="32"/>
      <c r="M978" s="33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8.75" customHeight="1" x14ac:dyDescent="0.25">
      <c r="A979" s="27">
        <v>373</v>
      </c>
      <c r="B979" s="8"/>
      <c r="C979" s="8"/>
      <c r="D979" s="8"/>
      <c r="E979" s="8"/>
      <c r="F979" s="8"/>
      <c r="G979" s="8"/>
      <c r="H979" s="8"/>
      <c r="I979" s="8"/>
      <c r="J979" s="34"/>
      <c r="K979" s="35"/>
      <c r="L979" s="32"/>
      <c r="M979" s="33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8.75" customHeight="1" x14ac:dyDescent="0.25">
      <c r="A980" s="27">
        <v>374</v>
      </c>
      <c r="B980" s="8"/>
      <c r="C980" s="8"/>
      <c r="D980" s="8"/>
      <c r="E980" s="8"/>
      <c r="F980" s="8"/>
      <c r="G980" s="8"/>
      <c r="H980" s="8"/>
      <c r="I980" s="8"/>
      <c r="J980" s="34"/>
      <c r="K980" s="35"/>
      <c r="L980" s="32"/>
      <c r="M980" s="33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8.75" customHeight="1" x14ac:dyDescent="0.25">
      <c r="A981" s="27">
        <v>375</v>
      </c>
      <c r="B981" s="8"/>
      <c r="C981" s="8"/>
      <c r="D981" s="8"/>
      <c r="E981" s="8"/>
      <c r="F981" s="8"/>
      <c r="G981" s="8"/>
      <c r="H981" s="8"/>
      <c r="I981" s="8"/>
      <c r="J981" s="34"/>
      <c r="K981" s="35"/>
      <c r="L981" s="32"/>
      <c r="M981" s="33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8.75" customHeight="1" x14ac:dyDescent="0.25">
      <c r="A982" s="27">
        <v>376</v>
      </c>
      <c r="B982" s="8"/>
      <c r="C982" s="8"/>
      <c r="D982" s="8"/>
      <c r="E982" s="8"/>
      <c r="F982" s="8"/>
      <c r="G982" s="8"/>
      <c r="H982" s="8"/>
      <c r="I982" s="8"/>
      <c r="J982" s="34"/>
      <c r="K982" s="35"/>
      <c r="L982" s="32"/>
      <c r="M982" s="33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8.75" customHeight="1" x14ac:dyDescent="0.25">
      <c r="A983" s="27">
        <v>377</v>
      </c>
      <c r="B983" s="8"/>
      <c r="C983" s="8"/>
      <c r="D983" s="8"/>
      <c r="E983" s="8"/>
      <c r="F983" s="8"/>
      <c r="G983" s="8"/>
      <c r="H983" s="8"/>
      <c r="I983" s="8"/>
      <c r="J983" s="34"/>
      <c r="K983" s="35"/>
      <c r="L983" s="32"/>
      <c r="M983" s="33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8.75" customHeight="1" x14ac:dyDescent="0.25">
      <c r="A984" s="27">
        <v>378</v>
      </c>
      <c r="B984" s="8"/>
      <c r="C984" s="8"/>
      <c r="D984" s="8"/>
      <c r="E984" s="8"/>
      <c r="F984" s="8"/>
      <c r="G984" s="8"/>
      <c r="H984" s="8"/>
      <c r="I984" s="8"/>
      <c r="J984" s="34"/>
      <c r="K984" s="35"/>
      <c r="L984" s="32"/>
      <c r="M984" s="33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8.75" customHeight="1" x14ac:dyDescent="0.25">
      <c r="A985" s="27">
        <v>379</v>
      </c>
      <c r="B985" s="8"/>
      <c r="C985" s="8"/>
      <c r="D985" s="8"/>
      <c r="E985" s="8"/>
      <c r="F985" s="8"/>
      <c r="G985" s="8"/>
      <c r="H985" s="8"/>
      <c r="I985" s="8"/>
      <c r="J985" s="34"/>
      <c r="K985" s="35"/>
      <c r="L985" s="32"/>
      <c r="M985" s="33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8.75" customHeight="1" x14ac:dyDescent="0.25">
      <c r="A986" s="27">
        <v>380</v>
      </c>
      <c r="B986" s="8"/>
      <c r="C986" s="8"/>
      <c r="D986" s="8"/>
      <c r="E986" s="8"/>
      <c r="F986" s="8"/>
      <c r="G986" s="8"/>
      <c r="H986" s="8"/>
      <c r="I986" s="8"/>
      <c r="J986" s="34"/>
      <c r="K986" s="35"/>
      <c r="L986" s="32"/>
      <c r="M986" s="33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8.75" customHeight="1" x14ac:dyDescent="0.25">
      <c r="A987" s="27">
        <v>381</v>
      </c>
      <c r="B987" s="8"/>
      <c r="C987" s="8"/>
      <c r="D987" s="8"/>
      <c r="E987" s="8"/>
      <c r="F987" s="8"/>
      <c r="G987" s="8"/>
      <c r="H987" s="8"/>
      <c r="I987" s="8"/>
      <c r="J987" s="34"/>
      <c r="K987" s="35"/>
      <c r="L987" s="32"/>
      <c r="M987" s="33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8.75" customHeight="1" x14ac:dyDescent="0.25">
      <c r="A988" s="27">
        <v>382</v>
      </c>
      <c r="B988" s="8"/>
      <c r="C988" s="8"/>
      <c r="D988" s="8"/>
      <c r="E988" s="8"/>
      <c r="F988" s="8"/>
      <c r="G988" s="8"/>
      <c r="H988" s="8"/>
      <c r="I988" s="8"/>
      <c r="J988" s="34"/>
      <c r="K988" s="35"/>
      <c r="L988" s="32"/>
      <c r="M988" s="33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8.75" customHeight="1" x14ac:dyDescent="0.25">
      <c r="A989" s="27">
        <v>383</v>
      </c>
      <c r="B989" s="8"/>
      <c r="C989" s="8"/>
      <c r="D989" s="8"/>
      <c r="E989" s="8"/>
      <c r="F989" s="8"/>
      <c r="G989" s="8"/>
      <c r="H989" s="8"/>
      <c r="I989" s="8"/>
      <c r="J989" s="34"/>
      <c r="K989" s="35"/>
      <c r="L989" s="32"/>
      <c r="M989" s="33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8.75" customHeight="1" x14ac:dyDescent="0.25">
      <c r="A990" s="27">
        <v>384</v>
      </c>
      <c r="B990" s="8"/>
      <c r="C990" s="8"/>
      <c r="D990" s="8"/>
      <c r="E990" s="8"/>
      <c r="F990" s="8"/>
      <c r="G990" s="8"/>
      <c r="H990" s="8"/>
      <c r="I990" s="8"/>
      <c r="J990" s="34"/>
      <c r="K990" s="35"/>
      <c r="L990" s="32"/>
      <c r="M990" s="33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8.75" customHeight="1" x14ac:dyDescent="0.25">
      <c r="A991" s="27">
        <v>385</v>
      </c>
      <c r="B991" s="8"/>
      <c r="C991" s="8"/>
      <c r="D991" s="8"/>
      <c r="E991" s="8"/>
      <c r="F991" s="8"/>
      <c r="G991" s="8"/>
      <c r="H991" s="8"/>
      <c r="I991" s="8"/>
      <c r="J991" s="34"/>
      <c r="K991" s="35"/>
      <c r="L991" s="32"/>
      <c r="M991" s="33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8.75" customHeight="1" x14ac:dyDescent="0.25">
      <c r="A992" s="27">
        <v>386</v>
      </c>
      <c r="B992" s="8"/>
      <c r="C992" s="8"/>
      <c r="D992" s="8"/>
      <c r="E992" s="8"/>
      <c r="F992" s="8"/>
      <c r="G992" s="8"/>
      <c r="H992" s="8"/>
      <c r="I992" s="8"/>
      <c r="J992" s="34"/>
      <c r="K992" s="35"/>
      <c r="L992" s="32"/>
      <c r="M992" s="33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8.75" customHeight="1" x14ac:dyDescent="0.25">
      <c r="A993" s="27">
        <v>387</v>
      </c>
      <c r="B993" s="8"/>
      <c r="C993" s="8"/>
      <c r="D993" s="8"/>
      <c r="E993" s="8"/>
      <c r="F993" s="8"/>
      <c r="G993" s="8"/>
      <c r="H993" s="8"/>
      <c r="I993" s="8"/>
      <c r="J993" s="34"/>
      <c r="K993" s="35"/>
      <c r="L993" s="32"/>
      <c r="M993" s="33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8.75" customHeight="1" x14ac:dyDescent="0.25">
      <c r="A994" s="27">
        <v>388</v>
      </c>
      <c r="B994" s="8"/>
      <c r="C994" s="8"/>
      <c r="D994" s="8"/>
      <c r="E994" s="8"/>
      <c r="F994" s="8"/>
      <c r="G994" s="8"/>
      <c r="H994" s="8"/>
      <c r="I994" s="8"/>
      <c r="J994" s="34"/>
      <c r="K994" s="35"/>
      <c r="L994" s="32"/>
      <c r="M994" s="33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8.75" customHeight="1" x14ac:dyDescent="0.25">
      <c r="A995" s="27">
        <v>389</v>
      </c>
      <c r="B995" s="8"/>
      <c r="C995" s="8"/>
      <c r="D995" s="8"/>
      <c r="E995" s="8"/>
      <c r="F995" s="8"/>
      <c r="G995" s="8"/>
      <c r="H995" s="8"/>
      <c r="I995" s="8"/>
      <c r="J995" s="34"/>
      <c r="K995" s="35"/>
      <c r="L995" s="32"/>
      <c r="M995" s="33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8.75" customHeight="1" x14ac:dyDescent="0.25">
      <c r="A996" s="27">
        <v>390</v>
      </c>
      <c r="B996" s="8"/>
      <c r="C996" s="8"/>
      <c r="D996" s="8"/>
      <c r="E996" s="8"/>
      <c r="F996" s="8"/>
      <c r="G996" s="8"/>
      <c r="H996" s="8"/>
      <c r="I996" s="8"/>
      <c r="J996" s="34"/>
      <c r="K996" s="35"/>
      <c r="L996" s="32"/>
      <c r="M996" s="33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8.75" customHeight="1" x14ac:dyDescent="0.25">
      <c r="A997" s="27">
        <v>391</v>
      </c>
      <c r="B997" s="8"/>
      <c r="C997" s="8"/>
      <c r="D997" s="8"/>
      <c r="E997" s="8"/>
      <c r="F997" s="8"/>
      <c r="G997" s="8"/>
      <c r="H997" s="8"/>
      <c r="I997" s="8"/>
      <c r="J997" s="34"/>
      <c r="K997" s="35"/>
      <c r="L997" s="32"/>
      <c r="M997" s="33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8.75" customHeight="1" x14ac:dyDescent="0.25">
      <c r="A998" s="27">
        <v>392</v>
      </c>
      <c r="B998" s="8"/>
      <c r="C998" s="8"/>
      <c r="D998" s="8"/>
      <c r="E998" s="8"/>
      <c r="F998" s="8"/>
      <c r="G998" s="8"/>
      <c r="H998" s="8"/>
      <c r="I998" s="8"/>
      <c r="J998" s="34"/>
      <c r="K998" s="35"/>
      <c r="L998" s="32"/>
      <c r="M998" s="33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8.75" customHeight="1" x14ac:dyDescent="0.25">
      <c r="A999" s="27">
        <v>393</v>
      </c>
      <c r="B999" s="8"/>
      <c r="C999" s="8"/>
      <c r="D999" s="8"/>
      <c r="E999" s="8"/>
      <c r="F999" s="8"/>
      <c r="G999" s="8"/>
      <c r="H999" s="8"/>
      <c r="I999" s="8"/>
      <c r="J999" s="34"/>
      <c r="K999" s="35"/>
      <c r="L999" s="32"/>
      <c r="M999" s="33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8.75" customHeight="1" x14ac:dyDescent="0.25">
      <c r="A1000" s="27">
        <v>394</v>
      </c>
      <c r="B1000" s="8"/>
      <c r="C1000" s="8"/>
      <c r="D1000" s="8"/>
      <c r="E1000" s="8"/>
      <c r="F1000" s="8"/>
      <c r="G1000" s="8"/>
      <c r="H1000" s="8"/>
      <c r="I1000" s="8"/>
      <c r="J1000" s="34"/>
      <c r="K1000" s="35"/>
      <c r="L1000" s="32"/>
      <c r="M1000" s="33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8.75" customHeight="1" x14ac:dyDescent="0.25">
      <c r="A1001" s="27">
        <v>395</v>
      </c>
      <c r="B1001" s="8"/>
      <c r="C1001" s="8"/>
      <c r="D1001" s="8"/>
      <c r="E1001" s="8"/>
      <c r="F1001" s="8"/>
      <c r="G1001" s="39"/>
      <c r="H1001" s="8"/>
      <c r="I1001" s="8"/>
      <c r="J1001" s="34"/>
      <c r="K1001" s="35"/>
      <c r="L1001" s="32"/>
      <c r="M1001" s="33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8.75" customHeight="1" x14ac:dyDescent="0.25">
      <c r="A1002" s="27">
        <v>396</v>
      </c>
      <c r="B1002" s="8"/>
      <c r="C1002" s="8"/>
      <c r="D1002" s="8"/>
      <c r="E1002" s="8"/>
      <c r="F1002" s="8"/>
      <c r="G1002" s="8"/>
      <c r="H1002" s="8"/>
      <c r="I1002" s="8"/>
      <c r="J1002" s="34"/>
      <c r="K1002" s="35"/>
      <c r="L1002" s="32"/>
      <c r="M1002" s="33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8.75" customHeight="1" x14ac:dyDescent="0.25">
      <c r="A1003" s="27">
        <v>397</v>
      </c>
      <c r="B1003" s="8"/>
      <c r="C1003" s="8"/>
      <c r="D1003" s="8"/>
      <c r="E1003" s="8"/>
      <c r="F1003" s="8"/>
      <c r="G1003" s="8"/>
      <c r="H1003" s="8"/>
      <c r="I1003" s="8"/>
      <c r="J1003" s="34"/>
      <c r="K1003" s="35"/>
      <c r="L1003" s="32"/>
      <c r="M1003" s="33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9.5" customHeight="1" x14ac:dyDescent="0.25">
      <c r="A1004" s="27">
        <v>398</v>
      </c>
      <c r="B1004" s="41"/>
      <c r="C1004" s="41"/>
      <c r="D1004" s="41"/>
      <c r="E1004" s="41"/>
      <c r="F1004" s="41"/>
      <c r="G1004" s="41"/>
      <c r="H1004" s="41"/>
      <c r="I1004" s="41"/>
      <c r="J1004" s="42"/>
      <c r="K1004" s="43"/>
      <c r="L1004" s="44"/>
      <c r="M1004" s="45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8.75" customHeight="1" x14ac:dyDescent="0.25">
      <c r="A1005" s="27"/>
      <c r="B1005" s="8"/>
      <c r="C1005" s="8"/>
      <c r="D1005" s="8"/>
      <c r="E1005" s="8"/>
      <c r="F1005" s="8"/>
      <c r="G1005" s="8" t="s">
        <v>503</v>
      </c>
      <c r="H1005" s="46">
        <v>398</v>
      </c>
      <c r="I1005" s="47" t="s">
        <v>504</v>
      </c>
      <c r="J1005" s="34">
        <f>SUM(J607:J1004)</f>
        <v>0</v>
      </c>
      <c r="K1005" s="35">
        <f>SUM(K607:K1004)</f>
        <v>0</v>
      </c>
      <c r="L1005" s="25"/>
      <c r="M1005" s="26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</row>
  </sheetData>
  <autoFilter ref="A2:M341" xr:uid="{00000000-0009-0000-0000-000006000000}">
    <sortState xmlns:xlrd2="http://schemas.microsoft.com/office/spreadsheetml/2017/richdata2" ref="A2:M341">
      <sortCondition ref="A2:A341"/>
    </sortState>
  </autoFilter>
  <mergeCells count="1">
    <mergeCell ref="A1:K1"/>
  </mergeCells>
  <phoneticPr fontId="18"/>
  <dataValidations count="3">
    <dataValidation type="list" showErrorMessage="1" sqref="F3:F320 F607:F1004" xr:uid="{00000000-0002-0000-0600-000000000000}">
      <formula1>"SS,SW,SY,SR,SP,WG,YG,RG,PT,その他"</formula1>
    </dataValidation>
    <dataValidation type="list" showErrorMessage="1" sqref="C3:C1004" xr:uid="{00000000-0002-0000-0600-000001000000}">
      <formula1>"SUB,DJ,GMT,DAYTONA,DD,YACHT,EX,EX2,SEA DWELLER,DEEP SEA,SKY,OP,DATE,その他"</formula1>
    </dataValidation>
    <dataValidation type="list" showErrorMessage="1" sqref="H31:H1004" xr:uid="{00000000-0002-0000-0600-000002000000}">
      <formula1>"3,5,PRESIDENT,O-FLEX,STRAP,その他"</formula1>
    </dataValidation>
  </dataValidations>
  <printOptions horizontalCentered="1"/>
  <pageMargins left="0.23622047244094491" right="0.23622047244094491" top="0" bottom="0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x14ac:dyDescent="0.25"/>
  <cols>
    <col min="1" max="1" width="11.42578125" style="90" customWidth="1"/>
    <col min="2" max="2" width="40.85546875" style="90" customWidth="1"/>
    <col min="3" max="4" width="11.42578125" style="90" customWidth="1"/>
    <col min="5" max="5" width="18.5703125" style="90" customWidth="1"/>
    <col min="6" max="6" width="8.7109375" style="90" customWidth="1"/>
    <col min="7" max="7" width="18.5703125" style="90" customWidth="1"/>
    <col min="8" max="15" width="8.7109375" style="90" customWidth="1"/>
    <col min="16" max="16" width="40.85546875" style="90" customWidth="1"/>
    <col min="17" max="22" width="8.7109375" style="90" customWidth="1"/>
    <col min="23" max="23" width="21.42578125" style="90" customWidth="1"/>
    <col min="24" max="27" width="8.7109375" style="90" customWidth="1"/>
  </cols>
  <sheetData>
    <row r="1" spans="1:27" ht="18.75" customHeight="1" x14ac:dyDescent="0.4">
      <c r="A1" s="65" t="s">
        <v>461</v>
      </c>
      <c r="B1" s="65" t="s">
        <v>462</v>
      </c>
      <c r="C1" s="29" t="s">
        <v>463</v>
      </c>
      <c r="D1" s="65" t="s">
        <v>464</v>
      </c>
      <c r="E1" s="65" t="s">
        <v>702</v>
      </c>
      <c r="F1" s="29" t="s">
        <v>467</v>
      </c>
      <c r="G1" s="8" t="s">
        <v>468</v>
      </c>
      <c r="H1" s="83" t="s">
        <v>703</v>
      </c>
      <c r="P1" s="80"/>
      <c r="W1" s="80"/>
    </row>
    <row r="2" spans="1:27" ht="18.75" customHeight="1" x14ac:dyDescent="0.4">
      <c r="A2" s="8" t="s">
        <v>2</v>
      </c>
      <c r="B2" s="8" t="s">
        <v>526</v>
      </c>
      <c r="C2" s="8">
        <v>2002</v>
      </c>
      <c r="D2" s="8" t="s">
        <v>473</v>
      </c>
      <c r="E2" s="8">
        <v>114270</v>
      </c>
      <c r="F2" s="8">
        <v>3</v>
      </c>
      <c r="G2" s="8" t="s">
        <v>481</v>
      </c>
      <c r="H2" s="83" t="s">
        <v>485</v>
      </c>
      <c r="P2" s="80"/>
      <c r="W2" s="80"/>
    </row>
    <row r="3" spans="1:27" ht="18.75" customHeight="1" x14ac:dyDescent="0.4">
      <c r="A3" s="8" t="s">
        <v>3</v>
      </c>
      <c r="B3" s="8" t="s">
        <v>524</v>
      </c>
      <c r="C3" s="8">
        <v>2002</v>
      </c>
      <c r="D3" s="8" t="s">
        <v>474</v>
      </c>
      <c r="E3" s="8">
        <v>16570</v>
      </c>
      <c r="F3" s="8">
        <v>3</v>
      </c>
      <c r="G3" s="8" t="s">
        <v>487</v>
      </c>
      <c r="H3" s="83" t="s">
        <v>485</v>
      </c>
      <c r="P3" s="80"/>
      <c r="W3" s="80"/>
      <c r="Z3" s="83" t="s">
        <v>703</v>
      </c>
    </row>
    <row r="4" spans="1:27" ht="18.75" customHeight="1" x14ac:dyDescent="0.4">
      <c r="A4" s="8" t="s">
        <v>5</v>
      </c>
      <c r="B4" s="8" t="s">
        <v>510</v>
      </c>
      <c r="C4" s="8">
        <v>1991</v>
      </c>
      <c r="D4" s="8" t="s">
        <v>474</v>
      </c>
      <c r="E4" s="8">
        <v>16600</v>
      </c>
      <c r="F4" s="8">
        <v>3</v>
      </c>
      <c r="G4" s="8" t="s">
        <v>481</v>
      </c>
      <c r="H4" s="83" t="s">
        <v>485</v>
      </c>
      <c r="P4" s="80"/>
      <c r="R4" s="8" t="s">
        <v>510</v>
      </c>
      <c r="S4" s="8"/>
      <c r="T4" s="83" t="str">
        <f t="shared" ref="T4:T13" si="0">VLOOKUP(R4,$W$4:$X$17,2,FALSE)</f>
        <v>SEA DWELLER</v>
      </c>
      <c r="W4" s="8" t="s">
        <v>510</v>
      </c>
      <c r="X4" s="8" t="s">
        <v>510</v>
      </c>
      <c r="Z4" s="83">
        <v>0</v>
      </c>
      <c r="AA4" s="83" t="s">
        <v>485</v>
      </c>
    </row>
    <row r="5" spans="1:27" ht="18.75" customHeight="1" x14ac:dyDescent="0.4">
      <c r="A5" s="8" t="s">
        <v>6</v>
      </c>
      <c r="B5" s="8" t="s">
        <v>523</v>
      </c>
      <c r="C5" s="8">
        <v>1986</v>
      </c>
      <c r="D5" s="8" t="s">
        <v>474</v>
      </c>
      <c r="E5" s="8">
        <v>16800</v>
      </c>
      <c r="F5" s="8">
        <v>3</v>
      </c>
      <c r="G5" s="8" t="s">
        <v>481</v>
      </c>
      <c r="H5" s="83" t="s">
        <v>485</v>
      </c>
      <c r="P5" s="80"/>
      <c r="R5" s="8" t="s">
        <v>511</v>
      </c>
      <c r="T5" s="83" t="str">
        <f t="shared" si="0"/>
        <v>DATE</v>
      </c>
      <c r="W5" s="8" t="s">
        <v>511</v>
      </c>
      <c r="X5" s="8" t="s">
        <v>511</v>
      </c>
      <c r="Z5" s="83">
        <v>1</v>
      </c>
      <c r="AA5" s="83" t="s">
        <v>489</v>
      </c>
    </row>
    <row r="6" spans="1:27" ht="18.75" customHeight="1" x14ac:dyDescent="0.4">
      <c r="A6" s="8" t="s">
        <v>7</v>
      </c>
      <c r="B6" s="8" t="s">
        <v>523</v>
      </c>
      <c r="C6" s="8"/>
      <c r="D6" s="8" t="s">
        <v>474</v>
      </c>
      <c r="E6" s="8">
        <v>116618</v>
      </c>
      <c r="F6" s="8">
        <v>3</v>
      </c>
      <c r="G6" s="8" t="s">
        <v>486</v>
      </c>
      <c r="H6" s="83" t="s">
        <v>506</v>
      </c>
      <c r="P6" s="80"/>
      <c r="R6" s="8" t="s">
        <v>704</v>
      </c>
      <c r="T6" s="83" t="str">
        <f t="shared" si="0"/>
        <v>DAYTONA</v>
      </c>
      <c r="W6" s="8" t="s">
        <v>704</v>
      </c>
      <c r="X6" s="8" t="s">
        <v>516</v>
      </c>
      <c r="Z6" s="83">
        <v>2</v>
      </c>
      <c r="AA6" s="83" t="s">
        <v>509</v>
      </c>
    </row>
    <row r="7" spans="1:27" ht="18.75" customHeight="1" x14ac:dyDescent="0.4">
      <c r="A7" s="8" t="s">
        <v>8</v>
      </c>
      <c r="B7" s="8" t="s">
        <v>523</v>
      </c>
      <c r="C7" s="8"/>
      <c r="D7" s="8" t="s">
        <v>474</v>
      </c>
      <c r="E7" s="8">
        <v>116618</v>
      </c>
      <c r="F7" s="8">
        <v>3</v>
      </c>
      <c r="G7" s="8" t="s">
        <v>486</v>
      </c>
      <c r="H7" s="83" t="s">
        <v>506</v>
      </c>
      <c r="P7" s="80"/>
      <c r="R7" s="8" t="s">
        <v>705</v>
      </c>
      <c r="T7" s="83" t="str">
        <f t="shared" si="0"/>
        <v>GMT</v>
      </c>
      <c r="W7" s="8" t="s">
        <v>705</v>
      </c>
      <c r="X7" s="8" t="s">
        <v>507</v>
      </c>
      <c r="Z7" s="83">
        <v>3</v>
      </c>
      <c r="AA7" s="83" t="s">
        <v>483</v>
      </c>
    </row>
    <row r="8" spans="1:27" ht="18.75" customHeight="1" x14ac:dyDescent="0.4">
      <c r="A8" s="8" t="s">
        <v>10</v>
      </c>
      <c r="B8" s="8" t="s">
        <v>511</v>
      </c>
      <c r="C8" s="8"/>
      <c r="D8" s="8" t="s">
        <v>473</v>
      </c>
      <c r="E8" s="8">
        <v>118135</v>
      </c>
      <c r="F8" s="8" t="s">
        <v>521</v>
      </c>
      <c r="G8" s="8" t="s">
        <v>529</v>
      </c>
      <c r="H8" s="83" t="s">
        <v>520</v>
      </c>
      <c r="P8" s="80"/>
      <c r="R8" s="8" t="s">
        <v>706</v>
      </c>
      <c r="T8" s="83" t="str">
        <f t="shared" si="0"/>
        <v>DJ</v>
      </c>
      <c r="W8" s="8" t="s">
        <v>706</v>
      </c>
      <c r="X8" s="8" t="s">
        <v>505</v>
      </c>
      <c r="Z8" s="83">
        <v>4</v>
      </c>
      <c r="AA8" s="83" t="s">
        <v>478</v>
      </c>
    </row>
    <row r="9" spans="1:27" ht="18.75" customHeight="1" x14ac:dyDescent="0.4">
      <c r="A9" s="8" t="s">
        <v>11</v>
      </c>
      <c r="B9" s="8" t="s">
        <v>519</v>
      </c>
      <c r="C9" s="8"/>
      <c r="D9" s="8" t="s">
        <v>476</v>
      </c>
      <c r="E9" s="8">
        <v>326135</v>
      </c>
      <c r="F9" s="8" t="s">
        <v>521</v>
      </c>
      <c r="G9" s="8" t="s">
        <v>479</v>
      </c>
      <c r="H9" s="83" t="s">
        <v>520</v>
      </c>
      <c r="P9" s="80"/>
      <c r="R9" s="8" t="s">
        <v>707</v>
      </c>
      <c r="T9" s="83" t="str">
        <f t="shared" si="0"/>
        <v>OP</v>
      </c>
      <c r="W9" s="8" t="s">
        <v>707</v>
      </c>
      <c r="X9" s="8" t="s">
        <v>513</v>
      </c>
      <c r="Z9" s="83">
        <v>5</v>
      </c>
      <c r="AA9" s="83" t="s">
        <v>520</v>
      </c>
    </row>
    <row r="10" spans="1:27" ht="18.75" customHeight="1" x14ac:dyDescent="0.4">
      <c r="A10" s="8" t="s">
        <v>12</v>
      </c>
      <c r="B10" s="8" t="s">
        <v>519</v>
      </c>
      <c r="C10" s="8"/>
      <c r="D10" s="8" t="s">
        <v>476</v>
      </c>
      <c r="E10" s="8">
        <v>326135</v>
      </c>
      <c r="F10" s="8" t="s">
        <v>521</v>
      </c>
      <c r="G10" s="8" t="s">
        <v>479</v>
      </c>
      <c r="H10" s="83" t="s">
        <v>520</v>
      </c>
      <c r="P10" s="80"/>
      <c r="R10" s="8" t="s">
        <v>708</v>
      </c>
      <c r="T10" s="83" t="str">
        <f t="shared" si="0"/>
        <v>SUB</v>
      </c>
      <c r="W10" s="8" t="s">
        <v>708</v>
      </c>
      <c r="X10" s="8" t="s">
        <v>523</v>
      </c>
      <c r="Z10" s="83">
        <v>6</v>
      </c>
      <c r="AA10" s="83" t="s">
        <v>530</v>
      </c>
    </row>
    <row r="11" spans="1:27" ht="18.75" customHeight="1" x14ac:dyDescent="0.4">
      <c r="A11" s="8" t="s">
        <v>13</v>
      </c>
      <c r="B11" s="8" t="s">
        <v>519</v>
      </c>
      <c r="C11" s="8"/>
      <c r="D11" s="8" t="s">
        <v>476</v>
      </c>
      <c r="E11" s="8">
        <v>326135</v>
      </c>
      <c r="F11" s="8" t="s">
        <v>521</v>
      </c>
      <c r="G11" s="8" t="s">
        <v>479</v>
      </c>
      <c r="H11" s="83" t="s">
        <v>520</v>
      </c>
      <c r="P11" s="80"/>
      <c r="R11" s="8" t="s">
        <v>709</v>
      </c>
      <c r="T11" s="83" t="str">
        <f t="shared" si="0"/>
        <v>DJ</v>
      </c>
      <c r="W11" s="8" t="s">
        <v>709</v>
      </c>
      <c r="X11" s="8" t="s">
        <v>505</v>
      </c>
      <c r="Z11" s="83">
        <v>7</v>
      </c>
      <c r="AA11" s="83" t="s">
        <v>531</v>
      </c>
    </row>
    <row r="12" spans="1:27" ht="18.75" customHeight="1" x14ac:dyDescent="0.4">
      <c r="A12" s="8" t="s">
        <v>14</v>
      </c>
      <c r="B12" s="8" t="s">
        <v>519</v>
      </c>
      <c r="C12" s="8"/>
      <c r="D12" s="8" t="s">
        <v>476</v>
      </c>
      <c r="E12" s="8">
        <v>326138</v>
      </c>
      <c r="F12" s="8" t="s">
        <v>521</v>
      </c>
      <c r="G12" s="8" t="s">
        <v>487</v>
      </c>
      <c r="H12" s="83" t="s">
        <v>506</v>
      </c>
      <c r="P12" s="80"/>
      <c r="R12" s="8" t="s">
        <v>705</v>
      </c>
      <c r="T12" s="83" t="str">
        <f t="shared" si="0"/>
        <v>GMT</v>
      </c>
      <c r="W12" s="8" t="s">
        <v>533</v>
      </c>
      <c r="X12" s="8" t="s">
        <v>525</v>
      </c>
      <c r="Z12" s="83">
        <v>8</v>
      </c>
      <c r="AA12" s="83" t="s">
        <v>506</v>
      </c>
    </row>
    <row r="13" spans="1:27" ht="18.75" customHeight="1" x14ac:dyDescent="0.4">
      <c r="A13" s="8" t="s">
        <v>15</v>
      </c>
      <c r="B13" s="8" t="s">
        <v>519</v>
      </c>
      <c r="C13" s="8"/>
      <c r="D13" s="8" t="s">
        <v>476</v>
      </c>
      <c r="E13" s="8">
        <v>326138</v>
      </c>
      <c r="F13" s="8" t="s">
        <v>521</v>
      </c>
      <c r="G13" s="8" t="s">
        <v>487</v>
      </c>
      <c r="H13" s="83" t="s">
        <v>506</v>
      </c>
      <c r="P13" s="80"/>
      <c r="R13" s="8" t="s">
        <v>704</v>
      </c>
      <c r="T13" s="83" t="str">
        <f t="shared" si="0"/>
        <v>DAYTONA</v>
      </c>
      <c r="W13" s="8" t="s">
        <v>710</v>
      </c>
      <c r="X13" s="8" t="s">
        <v>508</v>
      </c>
      <c r="Z13" s="83">
        <v>9</v>
      </c>
      <c r="AA13" s="83" t="s">
        <v>495</v>
      </c>
    </row>
    <row r="14" spans="1:27" ht="18.75" customHeight="1" x14ac:dyDescent="0.4">
      <c r="A14" s="9" t="s">
        <v>16</v>
      </c>
      <c r="B14" s="8" t="s">
        <v>516</v>
      </c>
      <c r="C14" s="8">
        <v>1993</v>
      </c>
      <c r="D14" s="8" t="s">
        <v>474</v>
      </c>
      <c r="E14" s="8">
        <v>16528</v>
      </c>
      <c r="F14" s="8">
        <v>3</v>
      </c>
      <c r="G14" s="8" t="s">
        <v>479</v>
      </c>
      <c r="H14" s="83" t="s">
        <v>506</v>
      </c>
      <c r="P14" s="80"/>
      <c r="R14" s="8" t="s">
        <v>711</v>
      </c>
      <c r="T14" s="8" t="s">
        <v>531</v>
      </c>
      <c r="W14" s="8" t="s">
        <v>706</v>
      </c>
      <c r="X14" s="8" t="s">
        <v>505</v>
      </c>
    </row>
    <row r="15" spans="1:27" ht="18.75" customHeight="1" x14ac:dyDescent="0.4">
      <c r="A15" s="67" t="s">
        <v>17</v>
      </c>
      <c r="B15" s="8" t="s">
        <v>516</v>
      </c>
      <c r="C15" s="8">
        <v>1995</v>
      </c>
      <c r="D15" s="8" t="s">
        <v>474</v>
      </c>
      <c r="E15" s="8">
        <v>16528</v>
      </c>
      <c r="F15" s="8">
        <v>3</v>
      </c>
      <c r="G15" s="8" t="s">
        <v>481</v>
      </c>
      <c r="H15" s="83" t="s">
        <v>506</v>
      </c>
      <c r="P15" s="80"/>
      <c r="R15" s="8" t="s">
        <v>707</v>
      </c>
      <c r="T15" s="83" t="str">
        <f t="shared" ref="T15:T23" si="1">VLOOKUP(R15,$W$4:$X$17,2,FALSE)</f>
        <v>OP</v>
      </c>
      <c r="W15" s="8" t="s">
        <v>712</v>
      </c>
      <c r="X15" s="8" t="s">
        <v>524</v>
      </c>
    </row>
    <row r="16" spans="1:27" ht="18.75" customHeight="1" x14ac:dyDescent="0.4">
      <c r="A16" s="8" t="s">
        <v>18</v>
      </c>
      <c r="B16" s="8" t="s">
        <v>516</v>
      </c>
      <c r="C16" s="8">
        <v>2004</v>
      </c>
      <c r="D16" s="8" t="s">
        <v>474</v>
      </c>
      <c r="E16" s="8">
        <v>116520</v>
      </c>
      <c r="F16" s="8">
        <v>3</v>
      </c>
      <c r="G16" s="8" t="s">
        <v>487</v>
      </c>
      <c r="H16" s="83" t="s">
        <v>485</v>
      </c>
      <c r="P16" s="80"/>
      <c r="R16" s="8" t="s">
        <v>533</v>
      </c>
      <c r="T16" s="83" t="str">
        <f t="shared" si="1"/>
        <v>DEEP SEA</v>
      </c>
      <c r="W16" s="8" t="s">
        <v>713</v>
      </c>
      <c r="X16" s="8" t="s">
        <v>526</v>
      </c>
    </row>
    <row r="17" spans="1:24" ht="18.75" customHeight="1" x14ac:dyDescent="0.4">
      <c r="A17" s="67" t="s">
        <v>19</v>
      </c>
      <c r="B17" s="8" t="s">
        <v>511</v>
      </c>
      <c r="C17" s="8">
        <v>2001</v>
      </c>
      <c r="D17" s="8" t="s">
        <v>473</v>
      </c>
      <c r="E17" s="8">
        <v>118239</v>
      </c>
      <c r="F17" s="8">
        <v>3</v>
      </c>
      <c r="G17" s="8" t="s">
        <v>488</v>
      </c>
      <c r="H17" s="83" t="s">
        <v>495</v>
      </c>
      <c r="P17" s="80"/>
      <c r="R17" s="8" t="s">
        <v>709</v>
      </c>
      <c r="T17" s="83" t="str">
        <f t="shared" si="1"/>
        <v>DJ</v>
      </c>
      <c r="W17" s="8" t="s">
        <v>714</v>
      </c>
      <c r="X17" s="8" t="s">
        <v>505</v>
      </c>
    </row>
    <row r="18" spans="1:24" ht="18.75" customHeight="1" x14ac:dyDescent="0.4">
      <c r="A18" s="8" t="s">
        <v>20</v>
      </c>
      <c r="B18" s="8" t="s">
        <v>516</v>
      </c>
      <c r="C18" s="8">
        <v>2009</v>
      </c>
      <c r="D18" s="8" t="s">
        <v>474</v>
      </c>
      <c r="E18" s="8">
        <v>116520</v>
      </c>
      <c r="F18" s="8">
        <v>3</v>
      </c>
      <c r="G18" s="8" t="s">
        <v>481</v>
      </c>
      <c r="H18" s="83" t="s">
        <v>485</v>
      </c>
      <c r="P18" s="80"/>
      <c r="R18" s="8" t="s">
        <v>707</v>
      </c>
      <c r="T18" s="83" t="str">
        <f t="shared" si="1"/>
        <v>OP</v>
      </c>
      <c r="W18" s="8" t="s">
        <v>704</v>
      </c>
      <c r="X18" s="8" t="s">
        <v>505</v>
      </c>
    </row>
    <row r="19" spans="1:24" ht="18.75" customHeight="1" x14ac:dyDescent="0.4">
      <c r="A19" s="8" t="s">
        <v>21</v>
      </c>
      <c r="B19" s="8" t="s">
        <v>516</v>
      </c>
      <c r="C19" s="8">
        <v>2004</v>
      </c>
      <c r="D19" s="8" t="s">
        <v>474</v>
      </c>
      <c r="E19" s="8">
        <v>116520</v>
      </c>
      <c r="F19" s="8">
        <v>3</v>
      </c>
      <c r="G19" s="8" t="s">
        <v>490</v>
      </c>
      <c r="H19" s="83" t="s">
        <v>485</v>
      </c>
      <c r="P19" s="80"/>
      <c r="R19" s="8" t="s">
        <v>709</v>
      </c>
      <c r="T19" s="83" t="str">
        <f t="shared" si="1"/>
        <v>DJ</v>
      </c>
      <c r="W19" s="8" t="s">
        <v>715</v>
      </c>
      <c r="X19" s="8" t="s">
        <v>534</v>
      </c>
    </row>
    <row r="20" spans="1:24" ht="18.75" customHeight="1" x14ac:dyDescent="0.4">
      <c r="A20" s="8" t="s">
        <v>23</v>
      </c>
      <c r="B20" s="8" t="s">
        <v>511</v>
      </c>
      <c r="C20" s="8">
        <v>2007</v>
      </c>
      <c r="D20" s="8" t="s">
        <v>473</v>
      </c>
      <c r="E20" s="8">
        <v>118238</v>
      </c>
      <c r="F20" s="8" t="s">
        <v>522</v>
      </c>
      <c r="G20" s="8" t="s">
        <v>517</v>
      </c>
      <c r="H20" s="83" t="s">
        <v>506</v>
      </c>
      <c r="P20" s="80"/>
      <c r="R20" s="8" t="s">
        <v>709</v>
      </c>
      <c r="T20" s="83" t="str">
        <f t="shared" si="1"/>
        <v>DJ</v>
      </c>
      <c r="W20" s="8" t="s">
        <v>711</v>
      </c>
      <c r="X20" s="8" t="s">
        <v>531</v>
      </c>
    </row>
    <row r="21" spans="1:24" ht="18.75" customHeight="1" x14ac:dyDescent="0.4">
      <c r="A21" s="9" t="s">
        <v>22</v>
      </c>
      <c r="B21" s="8" t="s">
        <v>516</v>
      </c>
      <c r="C21" s="8">
        <v>2003</v>
      </c>
      <c r="D21" s="8" t="s">
        <v>474</v>
      </c>
      <c r="E21" s="8">
        <v>116520</v>
      </c>
      <c r="F21" s="8">
        <v>3</v>
      </c>
      <c r="G21" s="8" t="s">
        <v>487</v>
      </c>
      <c r="H21" s="83" t="s">
        <v>485</v>
      </c>
      <c r="P21" s="80"/>
      <c r="R21" s="8" t="s">
        <v>704</v>
      </c>
      <c r="T21" s="83" t="str">
        <f t="shared" si="1"/>
        <v>DAYTONA</v>
      </c>
      <c r="W21" s="8" t="s">
        <v>716</v>
      </c>
      <c r="X21" s="8" t="s">
        <v>519</v>
      </c>
    </row>
    <row r="22" spans="1:24" ht="18.75" customHeight="1" x14ac:dyDescent="0.4">
      <c r="A22" s="9" t="s">
        <v>24</v>
      </c>
      <c r="B22" s="8" t="s">
        <v>516</v>
      </c>
      <c r="C22" s="6">
        <v>2010</v>
      </c>
      <c r="D22" s="8" t="s">
        <v>474</v>
      </c>
      <c r="E22" s="8">
        <v>116520</v>
      </c>
      <c r="F22" s="8">
        <v>3</v>
      </c>
      <c r="G22" s="8" t="s">
        <v>487</v>
      </c>
      <c r="H22" s="83" t="s">
        <v>485</v>
      </c>
      <c r="P22" s="80"/>
      <c r="R22" s="8" t="s">
        <v>708</v>
      </c>
      <c r="T22" s="83" t="str">
        <f t="shared" si="1"/>
        <v>SUB</v>
      </c>
      <c r="W22" s="8" t="s">
        <v>717</v>
      </c>
      <c r="X22" s="8" t="s">
        <v>505</v>
      </c>
    </row>
    <row r="23" spans="1:24" ht="18.75" customHeight="1" x14ac:dyDescent="0.4">
      <c r="A23" s="9" t="s">
        <v>25</v>
      </c>
      <c r="B23" s="8" t="s">
        <v>516</v>
      </c>
      <c r="C23" s="6">
        <v>2005</v>
      </c>
      <c r="D23" s="8" t="s">
        <v>474</v>
      </c>
      <c r="E23" s="8">
        <v>116520</v>
      </c>
      <c r="F23" s="8">
        <v>3</v>
      </c>
      <c r="G23" s="8" t="s">
        <v>479</v>
      </c>
      <c r="H23" s="83" t="s">
        <v>485</v>
      </c>
      <c r="P23" s="80"/>
      <c r="R23" s="8" t="s">
        <v>710</v>
      </c>
      <c r="T23" s="83" t="str">
        <f t="shared" si="1"/>
        <v>YACHT</v>
      </c>
      <c r="W23" s="8" t="s">
        <v>718</v>
      </c>
      <c r="X23" s="8" t="s">
        <v>531</v>
      </c>
    </row>
    <row r="24" spans="1:24" ht="18.75" customHeight="1" x14ac:dyDescent="0.4">
      <c r="A24" s="9" t="s">
        <v>26</v>
      </c>
      <c r="B24" s="8" t="s">
        <v>523</v>
      </c>
      <c r="C24" s="6">
        <v>2018</v>
      </c>
      <c r="D24" s="8" t="s">
        <v>474</v>
      </c>
      <c r="E24" s="8">
        <v>114060</v>
      </c>
      <c r="F24" s="8">
        <v>3</v>
      </c>
      <c r="G24" s="8" t="s">
        <v>487</v>
      </c>
      <c r="H24" s="83" t="s">
        <v>485</v>
      </c>
      <c r="P24" s="80"/>
      <c r="R24" s="8" t="s">
        <v>715</v>
      </c>
      <c r="T24" s="8" t="s">
        <v>534</v>
      </c>
      <c r="W24" s="8" t="s">
        <v>719</v>
      </c>
      <c r="X24" s="8" t="s">
        <v>526</v>
      </c>
    </row>
    <row r="25" spans="1:24" ht="18.75" customHeight="1" x14ac:dyDescent="0.4">
      <c r="A25" s="9" t="s">
        <v>27</v>
      </c>
      <c r="B25" s="8" t="s">
        <v>507</v>
      </c>
      <c r="C25" s="8">
        <v>2001</v>
      </c>
      <c r="D25" s="8" t="s">
        <v>474</v>
      </c>
      <c r="E25" s="8">
        <v>16710</v>
      </c>
      <c r="F25" s="8">
        <v>3</v>
      </c>
      <c r="G25" s="8" t="s">
        <v>487</v>
      </c>
      <c r="H25" s="83" t="s">
        <v>485</v>
      </c>
      <c r="P25" s="80"/>
      <c r="R25" s="8" t="s">
        <v>710</v>
      </c>
      <c r="T25" s="83" t="str">
        <f t="shared" ref="T25:T34" si="2">VLOOKUP(R25,$W$4:$X$17,2,FALSE)</f>
        <v>YACHT</v>
      </c>
      <c r="W25" s="83" t="s">
        <v>720</v>
      </c>
      <c r="X25" s="8" t="s">
        <v>523</v>
      </c>
    </row>
    <row r="26" spans="1:24" ht="18.75" customHeight="1" x14ac:dyDescent="0.4">
      <c r="A26" s="9" t="s">
        <v>28</v>
      </c>
      <c r="B26" s="8" t="s">
        <v>507</v>
      </c>
      <c r="C26" s="8">
        <v>2002</v>
      </c>
      <c r="D26" s="8" t="s">
        <v>474</v>
      </c>
      <c r="E26" s="8">
        <v>16710</v>
      </c>
      <c r="F26" s="8">
        <v>3</v>
      </c>
      <c r="G26" s="8" t="s">
        <v>487</v>
      </c>
      <c r="H26" s="83" t="s">
        <v>485</v>
      </c>
      <c r="P26" s="80"/>
      <c r="R26" s="8" t="s">
        <v>533</v>
      </c>
      <c r="T26" s="83" t="str">
        <f t="shared" si="2"/>
        <v>DEEP SEA</v>
      </c>
      <c r="W26" s="8" t="s">
        <v>721</v>
      </c>
      <c r="X26" s="8" t="s">
        <v>505</v>
      </c>
    </row>
    <row r="27" spans="1:24" ht="18.75" customHeight="1" x14ac:dyDescent="0.4">
      <c r="A27" s="9" t="s">
        <v>29</v>
      </c>
      <c r="B27" s="8" t="s">
        <v>511</v>
      </c>
      <c r="C27" s="8">
        <v>2000</v>
      </c>
      <c r="D27" s="8" t="s">
        <v>473</v>
      </c>
      <c r="E27" s="8">
        <v>118239</v>
      </c>
      <c r="F27" s="8">
        <v>3</v>
      </c>
      <c r="G27" s="8" t="s">
        <v>488</v>
      </c>
      <c r="H27" s="83" t="s">
        <v>495</v>
      </c>
      <c r="P27" s="80"/>
      <c r="R27" s="8" t="s">
        <v>533</v>
      </c>
      <c r="T27" s="83" t="str">
        <f t="shared" si="2"/>
        <v>DEEP SEA</v>
      </c>
      <c r="W27" s="8" t="s">
        <v>722</v>
      </c>
      <c r="X27" s="8" t="s">
        <v>508</v>
      </c>
    </row>
    <row r="28" spans="1:24" ht="18.75" customHeight="1" x14ac:dyDescent="0.4">
      <c r="A28" s="9" t="s">
        <v>30</v>
      </c>
      <c r="B28" s="8" t="s">
        <v>511</v>
      </c>
      <c r="C28" s="8">
        <v>1995</v>
      </c>
      <c r="D28" s="8" t="s">
        <v>473</v>
      </c>
      <c r="E28" s="8">
        <v>18346</v>
      </c>
      <c r="F28" s="8">
        <v>3</v>
      </c>
      <c r="G28" s="8" t="s">
        <v>488</v>
      </c>
      <c r="H28" s="83" t="s">
        <v>530</v>
      </c>
      <c r="P28" s="80"/>
      <c r="R28" s="8" t="s">
        <v>709</v>
      </c>
      <c r="T28" s="83" t="str">
        <f t="shared" si="2"/>
        <v>DJ</v>
      </c>
      <c r="W28" s="8" t="s">
        <v>723</v>
      </c>
      <c r="X28" s="8" t="s">
        <v>523</v>
      </c>
    </row>
    <row r="29" spans="1:24" ht="18.75" customHeight="1" x14ac:dyDescent="0.4">
      <c r="A29" s="9" t="s">
        <v>31</v>
      </c>
      <c r="B29" s="8" t="s">
        <v>511</v>
      </c>
      <c r="C29" s="8">
        <v>2000</v>
      </c>
      <c r="D29" s="8" t="s">
        <v>473</v>
      </c>
      <c r="E29" s="8">
        <v>118206</v>
      </c>
      <c r="F29" s="8">
        <v>3</v>
      </c>
      <c r="G29" s="8" t="s">
        <v>532</v>
      </c>
      <c r="H29" s="83" t="s">
        <v>530</v>
      </c>
      <c r="P29" s="80"/>
      <c r="R29" s="8" t="s">
        <v>704</v>
      </c>
      <c r="T29" s="83" t="str">
        <f t="shared" si="2"/>
        <v>DAYTONA</v>
      </c>
      <c r="W29" s="8" t="s">
        <v>724</v>
      </c>
      <c r="X29" s="8" t="s">
        <v>511</v>
      </c>
    </row>
    <row r="30" spans="1:24" ht="16.5" customHeight="1" x14ac:dyDescent="0.4">
      <c r="A30" s="9" t="s">
        <v>34</v>
      </c>
      <c r="B30" s="8" t="s">
        <v>511</v>
      </c>
      <c r="C30" s="8">
        <v>1999</v>
      </c>
      <c r="D30" s="8" t="s">
        <v>473</v>
      </c>
      <c r="E30" s="8">
        <v>18239</v>
      </c>
      <c r="F30" s="8">
        <v>3</v>
      </c>
      <c r="G30" s="8" t="s">
        <v>488</v>
      </c>
      <c r="H30" s="83" t="s">
        <v>495</v>
      </c>
      <c r="P30" s="80"/>
      <c r="R30" s="8" t="s">
        <v>710</v>
      </c>
      <c r="T30" s="83" t="str">
        <f t="shared" si="2"/>
        <v>YACHT</v>
      </c>
      <c r="W30" s="8" t="s">
        <v>725</v>
      </c>
      <c r="X30" s="8" t="s">
        <v>507</v>
      </c>
    </row>
    <row r="31" spans="1:24" ht="18.75" customHeight="1" x14ac:dyDescent="0.4">
      <c r="A31" s="9" t="s">
        <v>36</v>
      </c>
      <c r="B31" s="8" t="s">
        <v>511</v>
      </c>
      <c r="C31" s="8" t="s">
        <v>475</v>
      </c>
      <c r="D31" s="8" t="s">
        <v>477</v>
      </c>
      <c r="E31" s="8">
        <v>218239</v>
      </c>
      <c r="F31" s="8">
        <v>3</v>
      </c>
      <c r="G31" s="8" t="s">
        <v>481</v>
      </c>
      <c r="H31" s="83" t="s">
        <v>495</v>
      </c>
      <c r="P31" s="80"/>
      <c r="R31" s="8" t="s">
        <v>710</v>
      </c>
      <c r="T31" s="83" t="str">
        <f t="shared" si="2"/>
        <v>YACHT</v>
      </c>
      <c r="W31" s="8" t="s">
        <v>726</v>
      </c>
      <c r="X31" s="8" t="s">
        <v>505</v>
      </c>
    </row>
    <row r="32" spans="1:24" ht="18.75" customHeight="1" x14ac:dyDescent="0.4">
      <c r="A32" s="68" t="s">
        <v>32</v>
      </c>
      <c r="B32" s="8" t="s">
        <v>511</v>
      </c>
      <c r="C32" s="8">
        <v>1993</v>
      </c>
      <c r="D32" s="8" t="s">
        <v>473</v>
      </c>
      <c r="E32" s="8">
        <v>18239</v>
      </c>
      <c r="F32" s="8">
        <v>3</v>
      </c>
      <c r="G32" s="8" t="s">
        <v>488</v>
      </c>
      <c r="H32" s="83" t="s">
        <v>495</v>
      </c>
      <c r="P32" s="80"/>
      <c r="R32" s="8" t="s">
        <v>710</v>
      </c>
      <c r="T32" s="83" t="str">
        <f t="shared" si="2"/>
        <v>YACHT</v>
      </c>
      <c r="W32" s="8" t="s">
        <v>727</v>
      </c>
      <c r="X32" s="8" t="s">
        <v>507</v>
      </c>
    </row>
    <row r="33" spans="1:24" ht="18.75" customHeight="1" x14ac:dyDescent="0.4">
      <c r="A33" s="9" t="s">
        <v>33</v>
      </c>
      <c r="B33" s="8" t="s">
        <v>507</v>
      </c>
      <c r="C33" s="6">
        <v>2005</v>
      </c>
      <c r="D33" s="8" t="s">
        <v>474</v>
      </c>
      <c r="E33" s="8">
        <v>16710</v>
      </c>
      <c r="F33" s="8">
        <v>3</v>
      </c>
      <c r="G33" s="8" t="s">
        <v>481</v>
      </c>
      <c r="H33" s="83" t="s">
        <v>485</v>
      </c>
      <c r="P33" s="80"/>
      <c r="R33" s="8" t="s">
        <v>706</v>
      </c>
      <c r="T33" s="83" t="str">
        <f t="shared" si="2"/>
        <v>DJ</v>
      </c>
      <c r="W33" s="8" t="s">
        <v>728</v>
      </c>
      <c r="X33" s="8" t="s">
        <v>516</v>
      </c>
    </row>
    <row r="34" spans="1:24" ht="18.75" customHeight="1" x14ac:dyDescent="0.4">
      <c r="A34" s="9" t="s">
        <v>35</v>
      </c>
      <c r="B34" s="8" t="s">
        <v>507</v>
      </c>
      <c r="C34" s="6">
        <v>2002</v>
      </c>
      <c r="D34" s="8" t="s">
        <v>474</v>
      </c>
      <c r="E34" s="8">
        <v>16710</v>
      </c>
      <c r="F34" s="8">
        <v>3</v>
      </c>
      <c r="G34" s="8" t="s">
        <v>481</v>
      </c>
      <c r="H34" s="83" t="s">
        <v>485</v>
      </c>
      <c r="P34" s="80"/>
      <c r="R34" s="8" t="s">
        <v>712</v>
      </c>
      <c r="T34" s="83" t="str">
        <f t="shared" si="2"/>
        <v>EX2</v>
      </c>
      <c r="W34" s="8" t="s">
        <v>729</v>
      </c>
      <c r="X34" s="8" t="s">
        <v>513</v>
      </c>
    </row>
    <row r="35" spans="1:24" ht="18.75" customHeight="1" x14ac:dyDescent="0.4">
      <c r="A35" s="9" t="s">
        <v>37</v>
      </c>
      <c r="B35" s="8" t="s">
        <v>507</v>
      </c>
      <c r="C35" s="8">
        <v>2001</v>
      </c>
      <c r="D35" s="8" t="s">
        <v>474</v>
      </c>
      <c r="E35" s="8">
        <v>16710</v>
      </c>
      <c r="F35" s="8">
        <v>3</v>
      </c>
      <c r="G35" s="8" t="s">
        <v>481</v>
      </c>
      <c r="H35" s="83" t="s">
        <v>485</v>
      </c>
      <c r="P35" s="80"/>
      <c r="R35" s="8" t="s">
        <v>715</v>
      </c>
      <c r="T35" s="8" t="s">
        <v>534</v>
      </c>
      <c r="W35" s="8" t="s">
        <v>730</v>
      </c>
      <c r="X35" s="8" t="s">
        <v>531</v>
      </c>
    </row>
    <row r="36" spans="1:24" ht="18.75" customHeight="1" x14ac:dyDescent="0.4">
      <c r="A36" s="9" t="s">
        <v>38</v>
      </c>
      <c r="B36" s="8" t="s">
        <v>507</v>
      </c>
      <c r="C36" s="8">
        <v>1996</v>
      </c>
      <c r="D36" s="8" t="s">
        <v>474</v>
      </c>
      <c r="E36" s="8">
        <v>16700</v>
      </c>
      <c r="F36" s="8">
        <v>3</v>
      </c>
      <c r="G36" s="8" t="s">
        <v>481</v>
      </c>
      <c r="H36" s="83" t="s">
        <v>485</v>
      </c>
      <c r="P36" s="80"/>
      <c r="R36" s="8" t="s">
        <v>708</v>
      </c>
      <c r="T36" s="83" t="str">
        <f>VLOOKUP(R36,$W$4:$X$17,2,FALSE)</f>
        <v>SUB</v>
      </c>
      <c r="W36" s="8" t="s">
        <v>731</v>
      </c>
      <c r="X36" s="8" t="s">
        <v>524</v>
      </c>
    </row>
    <row r="37" spans="1:24" ht="18.75" customHeight="1" x14ac:dyDescent="0.4">
      <c r="A37" s="9" t="s">
        <v>39</v>
      </c>
      <c r="B37" s="8" t="s">
        <v>507</v>
      </c>
      <c r="C37" s="8">
        <v>1991</v>
      </c>
      <c r="D37" s="8" t="s">
        <v>474</v>
      </c>
      <c r="E37" s="8">
        <v>16700</v>
      </c>
      <c r="F37" s="8">
        <v>3</v>
      </c>
      <c r="G37" s="8" t="s">
        <v>481</v>
      </c>
      <c r="H37" s="83" t="s">
        <v>485</v>
      </c>
      <c r="P37" s="80"/>
      <c r="R37" s="8" t="s">
        <v>708</v>
      </c>
      <c r="T37" s="83" t="str">
        <f>VLOOKUP(R37,$W$4:$X$17,2,FALSE)</f>
        <v>SUB</v>
      </c>
      <c r="W37" s="8" t="s">
        <v>732</v>
      </c>
      <c r="X37" s="8" t="s">
        <v>523</v>
      </c>
    </row>
    <row r="38" spans="1:24" ht="18.75" customHeight="1" x14ac:dyDescent="0.4">
      <c r="A38" s="9" t="s">
        <v>40</v>
      </c>
      <c r="B38" s="8" t="s">
        <v>507</v>
      </c>
      <c r="C38" s="8">
        <v>1997</v>
      </c>
      <c r="D38" s="8" t="s">
        <v>474</v>
      </c>
      <c r="E38" s="8">
        <v>16700</v>
      </c>
      <c r="F38" s="8">
        <v>3</v>
      </c>
      <c r="G38" s="8" t="s">
        <v>487</v>
      </c>
      <c r="H38" s="83" t="s">
        <v>485</v>
      </c>
      <c r="P38" s="80"/>
      <c r="R38" s="8" t="s">
        <v>708</v>
      </c>
      <c r="T38" s="83" t="str">
        <f>VLOOKUP(R38,$W$4:$X$17,2,FALSE)</f>
        <v>SUB</v>
      </c>
      <c r="W38" s="8" t="s">
        <v>733</v>
      </c>
      <c r="X38" s="8" t="s">
        <v>531</v>
      </c>
    </row>
    <row r="39" spans="1:24" ht="18.75" customHeight="1" x14ac:dyDescent="0.4">
      <c r="A39" s="9" t="s">
        <v>41</v>
      </c>
      <c r="B39" s="8" t="s">
        <v>516</v>
      </c>
      <c r="C39" s="8">
        <v>2004</v>
      </c>
      <c r="D39" s="8" t="s">
        <v>474</v>
      </c>
      <c r="E39" s="8">
        <v>116509</v>
      </c>
      <c r="F39" s="8">
        <v>3</v>
      </c>
      <c r="G39" s="8" t="s">
        <v>529</v>
      </c>
      <c r="H39" s="83" t="s">
        <v>495</v>
      </c>
      <c r="P39" s="80"/>
      <c r="R39" s="8" t="s">
        <v>710</v>
      </c>
      <c r="T39" s="83" t="str">
        <f>VLOOKUP(R39,$W$4:$X$17,2,FALSE)</f>
        <v>YACHT</v>
      </c>
      <c r="W39" s="8" t="s">
        <v>734</v>
      </c>
      <c r="X39" s="8" t="s">
        <v>525</v>
      </c>
    </row>
    <row r="40" spans="1:24" ht="37.5" customHeight="1" x14ac:dyDescent="0.4">
      <c r="A40" s="12" t="s">
        <v>46</v>
      </c>
      <c r="B40" s="8" t="s">
        <v>505</v>
      </c>
      <c r="C40" s="8">
        <v>2005</v>
      </c>
      <c r="D40" s="8" t="s">
        <v>473</v>
      </c>
      <c r="E40" s="8">
        <v>116264</v>
      </c>
      <c r="F40" s="11">
        <v>3</v>
      </c>
      <c r="G40" s="8" t="s">
        <v>479</v>
      </c>
      <c r="H40" s="83" t="s">
        <v>478</v>
      </c>
      <c r="J40" s="83" t="str">
        <f>RIGHT(E40,1)</f>
        <v>4</v>
      </c>
      <c r="K40" s="83">
        <v>4</v>
      </c>
      <c r="L40" s="83" t="str">
        <f>VLOOKUP(K40,$Z$4:$AA$13,2,FALSE)</f>
        <v>SW</v>
      </c>
      <c r="P40" s="8" t="s">
        <v>721</v>
      </c>
      <c r="Q40" s="83" t="str">
        <f>VLOOKUP(P40,$W$4:$X$30,2,FALSE)</f>
        <v>DJ</v>
      </c>
      <c r="R40" s="83"/>
      <c r="W40" s="80"/>
    </row>
    <row r="41" spans="1:24" ht="18.75" customHeight="1" x14ac:dyDescent="0.4">
      <c r="A41" s="12" t="s">
        <v>48</v>
      </c>
      <c r="B41" s="8" t="s">
        <v>505</v>
      </c>
      <c r="C41" s="8">
        <v>2011</v>
      </c>
      <c r="D41" s="8" t="s">
        <v>477</v>
      </c>
      <c r="E41" s="8">
        <v>116334</v>
      </c>
      <c r="F41" s="6">
        <v>3</v>
      </c>
      <c r="G41" s="84" t="s">
        <v>490</v>
      </c>
      <c r="H41" s="83" t="s">
        <v>478</v>
      </c>
      <c r="J41" s="83" t="str">
        <f>RIGHT(E41,1)</f>
        <v>4</v>
      </c>
      <c r="K41" s="83">
        <v>4</v>
      </c>
      <c r="L41" s="83" t="str">
        <f>VLOOKUP(K41,$Z$4:$AA$13,2,FALSE)</f>
        <v>SW</v>
      </c>
      <c r="P41" s="8" t="s">
        <v>717</v>
      </c>
      <c r="Q41" s="83" t="str">
        <f>VLOOKUP(P41,$W$4:$X$30,2,FALSE)</f>
        <v>DJ</v>
      </c>
      <c r="R41" s="83"/>
      <c r="W41" s="80"/>
    </row>
    <row r="42" spans="1:24" ht="18.75" customHeight="1" x14ac:dyDescent="0.4">
      <c r="A42" s="13" t="s">
        <v>50</v>
      </c>
      <c r="B42" s="8" t="s">
        <v>505</v>
      </c>
      <c r="C42" s="8">
        <v>2015</v>
      </c>
      <c r="D42" s="8" t="s">
        <v>477</v>
      </c>
      <c r="E42" s="8">
        <v>116334</v>
      </c>
      <c r="F42" s="6">
        <v>3</v>
      </c>
      <c r="G42" s="8" t="s">
        <v>481</v>
      </c>
      <c r="H42" s="83" t="s">
        <v>478</v>
      </c>
      <c r="J42" s="83" t="str">
        <f>RIGHT(E42,1)</f>
        <v>4</v>
      </c>
      <c r="K42" s="83">
        <v>4</v>
      </c>
      <c r="L42" s="83" t="str">
        <f>VLOOKUP(K42,$Z$4:$AA$13,2,FALSE)</f>
        <v>SW</v>
      </c>
      <c r="P42" s="8" t="s">
        <v>717</v>
      </c>
      <c r="Q42" s="83" t="str">
        <f>VLOOKUP(P42,$W$4:$X$30,2,FALSE)</f>
        <v>DJ</v>
      </c>
      <c r="R42" s="83"/>
      <c r="W42" s="80"/>
    </row>
    <row r="43" spans="1:24" ht="37.5" customHeight="1" x14ac:dyDescent="0.4">
      <c r="A43" s="13" t="s">
        <v>52</v>
      </c>
      <c r="B43" s="8" t="s">
        <v>505</v>
      </c>
      <c r="C43" s="8">
        <v>1991</v>
      </c>
      <c r="D43" s="8" t="s">
        <v>482</v>
      </c>
      <c r="E43" s="8">
        <v>69173</v>
      </c>
      <c r="F43" s="6">
        <v>5</v>
      </c>
      <c r="G43" s="8" t="s">
        <v>484</v>
      </c>
      <c r="H43" s="83" t="s">
        <v>483</v>
      </c>
      <c r="J43" s="83" t="str">
        <f>RIGHT(E43,1)</f>
        <v>3</v>
      </c>
      <c r="K43" s="83">
        <v>3</v>
      </c>
      <c r="L43" s="83" t="str">
        <f>VLOOKUP(K43,$Z$4:$AA$13,2,FALSE)</f>
        <v>SY</v>
      </c>
      <c r="P43" s="8" t="s">
        <v>717</v>
      </c>
      <c r="Q43" s="83" t="str">
        <f>VLOOKUP(P43,$W$4:$X$30,2,FALSE)</f>
        <v>DJ</v>
      </c>
      <c r="R43" s="83"/>
      <c r="W43" s="80"/>
    </row>
    <row r="44" spans="1:24" ht="18.75" customHeight="1" x14ac:dyDescent="0.4">
      <c r="A44" s="9" t="s">
        <v>42</v>
      </c>
      <c r="B44" s="8" t="s">
        <v>523</v>
      </c>
      <c r="C44" s="8">
        <v>1995</v>
      </c>
      <c r="D44" s="8" t="s">
        <v>474</v>
      </c>
      <c r="E44" s="8">
        <v>14060</v>
      </c>
      <c r="F44" s="8">
        <v>3</v>
      </c>
      <c r="G44" s="8" t="s">
        <v>481</v>
      </c>
      <c r="H44" s="83" t="s">
        <v>485</v>
      </c>
      <c r="P44" s="80"/>
      <c r="R44" s="8" t="s">
        <v>709</v>
      </c>
      <c r="T44" s="83" t="str">
        <f>VLOOKUP(R44,$W$4:$X$17,2,FALSE)</f>
        <v>DJ</v>
      </c>
      <c r="W44" s="80"/>
    </row>
    <row r="45" spans="1:24" ht="37.5" customHeight="1" x14ac:dyDescent="0.4">
      <c r="A45" s="12" t="s">
        <v>55</v>
      </c>
      <c r="B45" s="8" t="s">
        <v>531</v>
      </c>
      <c r="C45" s="8">
        <v>2017</v>
      </c>
      <c r="D45" s="8" t="s">
        <v>474</v>
      </c>
      <c r="E45" s="8">
        <v>116400</v>
      </c>
      <c r="F45" s="6">
        <v>3</v>
      </c>
      <c r="G45" s="8" t="s">
        <v>486</v>
      </c>
      <c r="H45" s="83" t="s">
        <v>485</v>
      </c>
      <c r="J45" s="83" t="str">
        <f>RIGHT(E45,1)</f>
        <v>0</v>
      </c>
      <c r="K45" s="83">
        <v>0</v>
      </c>
      <c r="L45" s="83" t="str">
        <f>VLOOKUP(K45,$Z$4:$AA$13,2,FALSE)</f>
        <v>SS</v>
      </c>
      <c r="P45" s="8" t="s">
        <v>730</v>
      </c>
      <c r="Q45" s="83" t="str">
        <f>VLOOKUP(P45,$W$4:$X$40,2,FALSE)</f>
        <v>その他</v>
      </c>
      <c r="R45" s="83"/>
      <c r="W45" s="80"/>
    </row>
    <row r="46" spans="1:24" ht="18.75" customHeight="1" x14ac:dyDescent="0.4">
      <c r="A46" s="9" t="s">
        <v>43</v>
      </c>
      <c r="B46" s="8" t="s">
        <v>516</v>
      </c>
      <c r="C46" s="8">
        <v>2008</v>
      </c>
      <c r="D46" s="8" t="s">
        <v>474</v>
      </c>
      <c r="E46" s="8">
        <v>116520</v>
      </c>
      <c r="F46" s="8">
        <v>3</v>
      </c>
      <c r="G46" s="8" t="s">
        <v>481</v>
      </c>
      <c r="H46" s="83" t="s">
        <v>485</v>
      </c>
      <c r="P46" s="80"/>
      <c r="R46" s="8" t="s">
        <v>709</v>
      </c>
      <c r="T46" s="83" t="str">
        <f t="shared" ref="T46:T52" si="3">VLOOKUP(R46,$W$4:$X$17,2,FALSE)</f>
        <v>DJ</v>
      </c>
      <c r="W46" s="80"/>
    </row>
    <row r="47" spans="1:24" ht="18.75" customHeight="1" x14ac:dyDescent="0.4">
      <c r="A47" s="9" t="s">
        <v>44</v>
      </c>
      <c r="B47" s="8" t="s">
        <v>507</v>
      </c>
      <c r="C47" s="6">
        <v>1998</v>
      </c>
      <c r="D47" s="8" t="s">
        <v>474</v>
      </c>
      <c r="E47" s="8">
        <v>16700</v>
      </c>
      <c r="F47" s="8">
        <v>3</v>
      </c>
      <c r="G47" s="8" t="s">
        <v>481</v>
      </c>
      <c r="H47" s="83" t="s">
        <v>485</v>
      </c>
      <c r="P47" s="80"/>
      <c r="R47" s="8" t="s">
        <v>709</v>
      </c>
      <c r="T47" s="83" t="str">
        <f t="shared" si="3"/>
        <v>DJ</v>
      </c>
      <c r="W47" s="80"/>
    </row>
    <row r="48" spans="1:24" ht="18.75" customHeight="1" x14ac:dyDescent="0.4">
      <c r="A48" s="9" t="s">
        <v>45</v>
      </c>
      <c r="B48" s="8" t="s">
        <v>516</v>
      </c>
      <c r="C48" s="8">
        <v>2002</v>
      </c>
      <c r="D48" s="8" t="s">
        <v>474</v>
      </c>
      <c r="E48" s="8">
        <v>116523</v>
      </c>
      <c r="F48" s="8">
        <v>3</v>
      </c>
      <c r="G48" s="8" t="s">
        <v>484</v>
      </c>
      <c r="H48" s="83" t="s">
        <v>483</v>
      </c>
      <c r="P48" s="80"/>
      <c r="R48" s="8" t="s">
        <v>709</v>
      </c>
      <c r="T48" s="83" t="str">
        <f t="shared" si="3"/>
        <v>DJ</v>
      </c>
      <c r="W48" s="80"/>
    </row>
    <row r="49" spans="1:23" ht="18.75" customHeight="1" x14ac:dyDescent="0.4">
      <c r="A49" s="9" t="s">
        <v>60</v>
      </c>
      <c r="B49" s="8" t="s">
        <v>507</v>
      </c>
      <c r="C49" s="8">
        <v>1999</v>
      </c>
      <c r="D49" s="8" t="s">
        <v>474</v>
      </c>
      <c r="E49" s="8">
        <v>16700</v>
      </c>
      <c r="F49" s="8">
        <v>3</v>
      </c>
      <c r="G49" s="8" t="s">
        <v>481</v>
      </c>
      <c r="H49" s="83" t="s">
        <v>485</v>
      </c>
      <c r="P49" s="80"/>
      <c r="R49" s="8" t="s">
        <v>709</v>
      </c>
      <c r="T49" s="83" t="str">
        <f t="shared" si="3"/>
        <v>DJ</v>
      </c>
      <c r="W49" s="80"/>
    </row>
    <row r="50" spans="1:23" ht="18.75" customHeight="1" x14ac:dyDescent="0.4">
      <c r="A50" s="9" t="s">
        <v>47</v>
      </c>
      <c r="B50" s="8" t="s">
        <v>507</v>
      </c>
      <c r="C50" s="8">
        <v>1996</v>
      </c>
      <c r="D50" s="8" t="s">
        <v>474</v>
      </c>
      <c r="E50" s="8">
        <v>16700</v>
      </c>
      <c r="F50" s="8">
        <v>3</v>
      </c>
      <c r="G50" s="8" t="s">
        <v>481</v>
      </c>
      <c r="H50" s="83" t="s">
        <v>485</v>
      </c>
      <c r="P50" s="80"/>
      <c r="R50" s="8" t="s">
        <v>709</v>
      </c>
      <c r="T50" s="83" t="str">
        <f t="shared" si="3"/>
        <v>DJ</v>
      </c>
      <c r="W50" s="80"/>
    </row>
    <row r="51" spans="1:23" ht="18.75" customHeight="1" x14ac:dyDescent="0.4">
      <c r="A51" s="9" t="s">
        <v>49</v>
      </c>
      <c r="B51" s="8" t="s">
        <v>507</v>
      </c>
      <c r="C51" s="6">
        <v>1997</v>
      </c>
      <c r="D51" s="8" t="s">
        <v>474</v>
      </c>
      <c r="E51" s="8">
        <v>16700</v>
      </c>
      <c r="F51" s="8">
        <v>3</v>
      </c>
      <c r="G51" s="8" t="s">
        <v>481</v>
      </c>
      <c r="H51" s="83" t="s">
        <v>485</v>
      </c>
      <c r="P51" s="80"/>
      <c r="R51" s="8" t="s">
        <v>709</v>
      </c>
      <c r="T51" s="83" t="str">
        <f t="shared" si="3"/>
        <v>DJ</v>
      </c>
      <c r="W51" s="80"/>
    </row>
    <row r="52" spans="1:23" ht="18.75" customHeight="1" x14ac:dyDescent="0.4">
      <c r="A52" s="9" t="s">
        <v>51</v>
      </c>
      <c r="B52" s="8" t="s">
        <v>507</v>
      </c>
      <c r="C52" s="8">
        <v>1993</v>
      </c>
      <c r="D52" s="8" t="s">
        <v>474</v>
      </c>
      <c r="E52" s="8">
        <v>16710</v>
      </c>
      <c r="F52" s="8">
        <v>3</v>
      </c>
      <c r="G52" s="8" t="s">
        <v>481</v>
      </c>
      <c r="H52" s="83" t="s">
        <v>485</v>
      </c>
      <c r="P52" s="80"/>
      <c r="R52" s="8" t="s">
        <v>709</v>
      </c>
      <c r="T52" s="83" t="str">
        <f t="shared" si="3"/>
        <v>DJ</v>
      </c>
      <c r="W52" s="80"/>
    </row>
    <row r="53" spans="1:23" ht="18.75" customHeight="1" x14ac:dyDescent="0.4">
      <c r="A53" s="13" t="s">
        <v>65</v>
      </c>
      <c r="B53" s="8" t="s">
        <v>505</v>
      </c>
      <c r="C53" s="11">
        <v>1975</v>
      </c>
      <c r="D53" s="8" t="s">
        <v>482</v>
      </c>
      <c r="E53" s="8">
        <v>6910</v>
      </c>
      <c r="F53" s="11">
        <v>5</v>
      </c>
      <c r="G53" s="84" t="s">
        <v>481</v>
      </c>
      <c r="H53" s="83" t="s">
        <v>485</v>
      </c>
      <c r="J53" s="83" t="str">
        <f>RIGHT(E53,1)</f>
        <v>0</v>
      </c>
      <c r="K53" s="83">
        <v>0</v>
      </c>
      <c r="L53" s="83" t="str">
        <f>VLOOKUP(K53,$Z$4:$AA$13,2,FALSE)</f>
        <v>SS</v>
      </c>
      <c r="P53" s="8" t="s">
        <v>717</v>
      </c>
      <c r="Q53" s="83" t="str">
        <f>VLOOKUP(P53,$W$4:$X$30,2,FALSE)</f>
        <v>DJ</v>
      </c>
      <c r="R53" s="83"/>
      <c r="W53" s="80"/>
    </row>
    <row r="54" spans="1:23" ht="18.75" customHeight="1" x14ac:dyDescent="0.4">
      <c r="A54" s="9" t="s">
        <v>67</v>
      </c>
      <c r="B54" s="8" t="s">
        <v>523</v>
      </c>
      <c r="C54" s="6"/>
      <c r="D54" s="8" t="s">
        <v>474</v>
      </c>
      <c r="E54" s="8">
        <v>114060</v>
      </c>
      <c r="F54" s="8">
        <v>3</v>
      </c>
      <c r="G54" s="8" t="s">
        <v>487</v>
      </c>
      <c r="H54" s="83" t="s">
        <v>485</v>
      </c>
      <c r="P54" s="80"/>
      <c r="R54" s="8" t="s">
        <v>709</v>
      </c>
      <c r="T54" s="83" t="str">
        <f>VLOOKUP(R54,$W$4:$X$17,2,FALSE)</f>
        <v>DJ</v>
      </c>
      <c r="W54" s="80"/>
    </row>
    <row r="55" spans="1:23" ht="18.75" customHeight="1" x14ac:dyDescent="0.4">
      <c r="A55" s="9" t="s">
        <v>53</v>
      </c>
      <c r="B55" s="8" t="s">
        <v>523</v>
      </c>
      <c r="C55" s="8"/>
      <c r="D55" s="8" t="s">
        <v>474</v>
      </c>
      <c r="E55" s="8">
        <v>114060</v>
      </c>
      <c r="F55" s="8">
        <v>3</v>
      </c>
      <c r="G55" s="8" t="s">
        <v>487</v>
      </c>
      <c r="H55" s="83" t="s">
        <v>485</v>
      </c>
      <c r="P55" s="80"/>
      <c r="R55" s="8" t="s">
        <v>709</v>
      </c>
      <c r="T55" s="83" t="str">
        <f>VLOOKUP(R55,$W$4:$X$17,2,FALSE)</f>
        <v>DJ</v>
      </c>
      <c r="W55" s="80"/>
    </row>
    <row r="56" spans="1:23" ht="18.75" customHeight="1" x14ac:dyDescent="0.4">
      <c r="A56" s="9" t="s">
        <v>54</v>
      </c>
      <c r="B56" s="8" t="s">
        <v>523</v>
      </c>
      <c r="C56" s="8"/>
      <c r="D56" s="8" t="s">
        <v>474</v>
      </c>
      <c r="E56" s="8">
        <v>114060</v>
      </c>
      <c r="F56" s="8">
        <v>3</v>
      </c>
      <c r="G56" s="8" t="s">
        <v>487</v>
      </c>
      <c r="H56" s="83" t="s">
        <v>485</v>
      </c>
      <c r="P56" s="80"/>
      <c r="R56" s="8" t="s">
        <v>709</v>
      </c>
      <c r="T56" s="83" t="str">
        <f>VLOOKUP(R56,$W$4:$X$17,2,FALSE)</f>
        <v>DJ</v>
      </c>
      <c r="W56" s="80"/>
    </row>
    <row r="57" spans="1:23" ht="37.5" customHeight="1" x14ac:dyDescent="0.4">
      <c r="A57" s="13" t="s">
        <v>71</v>
      </c>
      <c r="B57" s="8" t="s">
        <v>524</v>
      </c>
      <c r="C57" s="8">
        <v>1999</v>
      </c>
      <c r="D57" s="8" t="s">
        <v>474</v>
      </c>
      <c r="E57" s="8">
        <v>16570</v>
      </c>
      <c r="F57" s="6">
        <v>3</v>
      </c>
      <c r="G57" s="8" t="s">
        <v>487</v>
      </c>
      <c r="H57" s="83" t="s">
        <v>485</v>
      </c>
      <c r="J57" s="83" t="str">
        <f t="shared" ref="J57:J85" si="4">RIGHT(E57,1)</f>
        <v>0</v>
      </c>
      <c r="K57" s="83">
        <v>0</v>
      </c>
      <c r="L57" s="83" t="str">
        <f t="shared" ref="L57:L85" si="5">VLOOKUP(K57,$Z$4:$AA$13,2,FALSE)</f>
        <v>SS</v>
      </c>
      <c r="P57" s="8" t="s">
        <v>731</v>
      </c>
      <c r="Q57" s="83" t="str">
        <f>VLOOKUP(P57,$W$4:$X$40,2,FALSE)</f>
        <v>EX2</v>
      </c>
      <c r="R57" s="83"/>
      <c r="W57" s="80"/>
    </row>
    <row r="58" spans="1:23" ht="18.75" customHeight="1" x14ac:dyDescent="0.4">
      <c r="A58" s="13" t="s">
        <v>73</v>
      </c>
      <c r="B58" s="8" t="s">
        <v>524</v>
      </c>
      <c r="C58" s="6">
        <v>1993</v>
      </c>
      <c r="D58" s="8" t="s">
        <v>474</v>
      </c>
      <c r="E58" s="8">
        <v>16570</v>
      </c>
      <c r="F58" s="6">
        <v>3</v>
      </c>
      <c r="G58" s="8" t="s">
        <v>481</v>
      </c>
      <c r="H58" s="83" t="s">
        <v>485</v>
      </c>
      <c r="J58" s="83" t="str">
        <f t="shared" si="4"/>
        <v>0</v>
      </c>
      <c r="K58" s="83">
        <v>0</v>
      </c>
      <c r="L58" s="83" t="str">
        <f t="shared" si="5"/>
        <v>SS</v>
      </c>
      <c r="P58" s="8" t="s">
        <v>731</v>
      </c>
      <c r="Q58" s="83" t="str">
        <f>VLOOKUP(P58,$W$4:$X$40,2,FALSE)</f>
        <v>EX2</v>
      </c>
      <c r="R58" s="83"/>
      <c r="W58" s="80"/>
    </row>
    <row r="59" spans="1:23" ht="37.5" customHeight="1" x14ac:dyDescent="0.4">
      <c r="A59" s="13" t="s">
        <v>75</v>
      </c>
      <c r="B59" s="8" t="s">
        <v>524</v>
      </c>
      <c r="C59" s="11">
        <v>1997</v>
      </c>
      <c r="D59" s="8" t="s">
        <v>474</v>
      </c>
      <c r="E59" s="8">
        <v>16570</v>
      </c>
      <c r="F59" s="6">
        <v>3</v>
      </c>
      <c r="G59" s="8" t="s">
        <v>487</v>
      </c>
      <c r="H59" s="83" t="s">
        <v>485</v>
      </c>
      <c r="J59" s="83" t="str">
        <f t="shared" si="4"/>
        <v>0</v>
      </c>
      <c r="K59" s="83">
        <v>0</v>
      </c>
      <c r="L59" s="83" t="str">
        <f t="shared" si="5"/>
        <v>SS</v>
      </c>
      <c r="P59" s="8" t="s">
        <v>731</v>
      </c>
      <c r="Q59" s="83" t="str">
        <f>VLOOKUP(P59,$W$4:$X$40,2,FALSE)</f>
        <v>EX2</v>
      </c>
      <c r="R59" s="83"/>
      <c r="W59" s="80"/>
    </row>
    <row r="60" spans="1:23" ht="37.5" customHeight="1" x14ac:dyDescent="0.4">
      <c r="A60" s="12" t="s">
        <v>77</v>
      </c>
      <c r="B60" s="8" t="s">
        <v>524</v>
      </c>
      <c r="C60" s="6">
        <v>1998</v>
      </c>
      <c r="D60" s="8" t="s">
        <v>474</v>
      </c>
      <c r="E60" s="8">
        <v>16570</v>
      </c>
      <c r="F60" s="6">
        <v>3</v>
      </c>
      <c r="G60" s="8" t="s">
        <v>487</v>
      </c>
      <c r="H60" s="83" t="s">
        <v>485</v>
      </c>
      <c r="J60" s="83" t="str">
        <f t="shared" si="4"/>
        <v>0</v>
      </c>
      <c r="K60" s="83">
        <v>0</v>
      </c>
      <c r="L60" s="83" t="str">
        <f t="shared" si="5"/>
        <v>SS</v>
      </c>
      <c r="P60" s="8" t="s">
        <v>731</v>
      </c>
      <c r="Q60" s="83" t="str">
        <f>VLOOKUP(P60,$W$4:$X$40,2,FALSE)</f>
        <v>EX2</v>
      </c>
      <c r="R60" s="83"/>
      <c r="W60" s="80"/>
    </row>
    <row r="61" spans="1:23" ht="18.75" customHeight="1" x14ac:dyDescent="0.4">
      <c r="A61" s="13" t="s">
        <v>79</v>
      </c>
      <c r="B61" s="8" t="s">
        <v>526</v>
      </c>
      <c r="C61" s="8">
        <v>2002</v>
      </c>
      <c r="D61" s="8" t="s">
        <v>473</v>
      </c>
      <c r="E61" s="8">
        <v>114270</v>
      </c>
      <c r="F61" s="6">
        <v>3</v>
      </c>
      <c r="G61" s="8" t="s">
        <v>481</v>
      </c>
      <c r="H61" s="83" t="s">
        <v>485</v>
      </c>
      <c r="J61" s="83" t="str">
        <f t="shared" si="4"/>
        <v>0</v>
      </c>
      <c r="K61" s="83">
        <v>0</v>
      </c>
      <c r="L61" s="83" t="str">
        <f t="shared" si="5"/>
        <v>SS</v>
      </c>
      <c r="P61" s="8" t="s">
        <v>719</v>
      </c>
      <c r="Q61" s="83" t="str">
        <f>VLOOKUP(P61,$W$4:$X$30,2,FALSE)</f>
        <v>EX</v>
      </c>
      <c r="R61" s="83"/>
      <c r="W61" s="80"/>
    </row>
    <row r="62" spans="1:23" ht="18.75" customHeight="1" x14ac:dyDescent="0.4">
      <c r="A62" s="7" t="s">
        <v>81</v>
      </c>
      <c r="B62" s="8" t="s">
        <v>523</v>
      </c>
      <c r="C62" s="8">
        <v>2002</v>
      </c>
      <c r="D62" s="8" t="s">
        <v>474</v>
      </c>
      <c r="E62" s="8">
        <v>14060</v>
      </c>
      <c r="F62" s="6">
        <v>3</v>
      </c>
      <c r="G62" s="8" t="s">
        <v>481</v>
      </c>
      <c r="H62" s="83" t="s">
        <v>485</v>
      </c>
      <c r="J62" s="83" t="str">
        <f t="shared" si="4"/>
        <v>0</v>
      </c>
      <c r="K62" s="83">
        <v>0</v>
      </c>
      <c r="L62" s="83" t="str">
        <f t="shared" si="5"/>
        <v>SS</v>
      </c>
      <c r="P62" s="8" t="s">
        <v>732</v>
      </c>
      <c r="Q62" s="83" t="str">
        <f>VLOOKUP(P62,$W$4:$X$40,2,FALSE)</f>
        <v>SUB</v>
      </c>
      <c r="R62" s="83"/>
      <c r="T62" s="83"/>
      <c r="W62" s="80"/>
    </row>
    <row r="63" spans="1:23" ht="18.75" customHeight="1" x14ac:dyDescent="0.4">
      <c r="A63" s="12" t="s">
        <v>83</v>
      </c>
      <c r="B63" s="8" t="s">
        <v>523</v>
      </c>
      <c r="C63" s="11">
        <v>2000</v>
      </c>
      <c r="D63" s="8" t="s">
        <v>474</v>
      </c>
      <c r="E63" s="8">
        <v>14060</v>
      </c>
      <c r="F63" s="6">
        <v>3</v>
      </c>
      <c r="G63" s="8" t="s">
        <v>481</v>
      </c>
      <c r="H63" s="83" t="s">
        <v>485</v>
      </c>
      <c r="J63" s="83" t="str">
        <f t="shared" si="4"/>
        <v>0</v>
      </c>
      <c r="K63" s="83">
        <v>0</v>
      </c>
      <c r="L63" s="83" t="str">
        <f t="shared" si="5"/>
        <v>SS</v>
      </c>
      <c r="P63" s="8" t="s">
        <v>732</v>
      </c>
      <c r="Q63" s="83" t="str">
        <f>VLOOKUP(P63,$W$4:$X$40,2,FALSE)</f>
        <v>SUB</v>
      </c>
      <c r="R63" s="83"/>
      <c r="T63" s="83"/>
      <c r="W63" s="80"/>
    </row>
    <row r="64" spans="1:23" ht="18.75" customHeight="1" x14ac:dyDescent="0.4">
      <c r="A64" s="12" t="s">
        <v>85</v>
      </c>
      <c r="B64" s="8" t="s">
        <v>523</v>
      </c>
      <c r="C64" s="8"/>
      <c r="D64" s="8" t="s">
        <v>474</v>
      </c>
      <c r="E64" s="8">
        <v>14060</v>
      </c>
      <c r="F64" s="11">
        <v>3</v>
      </c>
      <c r="G64" s="8" t="s">
        <v>481</v>
      </c>
      <c r="H64" s="83" t="s">
        <v>485</v>
      </c>
      <c r="J64" s="83" t="str">
        <f t="shared" si="4"/>
        <v>0</v>
      </c>
      <c r="K64" s="83">
        <v>0</v>
      </c>
      <c r="L64" s="83" t="str">
        <f t="shared" si="5"/>
        <v>SS</v>
      </c>
      <c r="P64" s="8" t="s">
        <v>732</v>
      </c>
      <c r="Q64" s="83" t="str">
        <f>VLOOKUP(P64,$W$4:$X$40,2,FALSE)</f>
        <v>SUB</v>
      </c>
      <c r="R64" s="83"/>
      <c r="T64" s="83"/>
      <c r="W64" s="80"/>
    </row>
    <row r="65" spans="1:23" ht="18.75" customHeight="1" x14ac:dyDescent="0.4">
      <c r="A65" s="12" t="s">
        <v>87</v>
      </c>
      <c r="B65" s="8" t="s">
        <v>523</v>
      </c>
      <c r="C65" s="6">
        <v>2008</v>
      </c>
      <c r="D65" s="8" t="s">
        <v>474</v>
      </c>
      <c r="E65" s="8">
        <v>14060</v>
      </c>
      <c r="F65" s="6">
        <v>3</v>
      </c>
      <c r="G65" s="8" t="s">
        <v>481</v>
      </c>
      <c r="H65" s="83" t="s">
        <v>485</v>
      </c>
      <c r="J65" s="83" t="str">
        <f t="shared" si="4"/>
        <v>0</v>
      </c>
      <c r="K65" s="83">
        <v>0</v>
      </c>
      <c r="L65" s="83" t="str">
        <f t="shared" si="5"/>
        <v>SS</v>
      </c>
      <c r="P65" s="8" t="s">
        <v>732</v>
      </c>
      <c r="Q65" s="83" t="str">
        <f>VLOOKUP(P65,$W$4:$X$40,2,FALSE)</f>
        <v>SUB</v>
      </c>
      <c r="R65" s="83"/>
      <c r="W65" s="80"/>
    </row>
    <row r="66" spans="1:23" ht="18.75" customHeight="1" x14ac:dyDescent="0.4">
      <c r="A66" s="13" t="s">
        <v>89</v>
      </c>
      <c r="B66" s="8" t="s">
        <v>523</v>
      </c>
      <c r="C66" s="6">
        <v>2006</v>
      </c>
      <c r="D66" s="8" t="s">
        <v>474</v>
      </c>
      <c r="E66" s="8">
        <v>16610</v>
      </c>
      <c r="F66" s="6">
        <v>3</v>
      </c>
      <c r="G66" s="84" t="s">
        <v>481</v>
      </c>
      <c r="H66" s="83" t="s">
        <v>485</v>
      </c>
      <c r="J66" s="83" t="str">
        <f t="shared" si="4"/>
        <v>0</v>
      </c>
      <c r="K66" s="83">
        <v>0</v>
      </c>
      <c r="L66" s="83" t="str">
        <f t="shared" si="5"/>
        <v>SS</v>
      </c>
      <c r="P66" s="8" t="s">
        <v>720</v>
      </c>
      <c r="Q66" s="83" t="str">
        <f t="shared" ref="Q66:Q71" si="6">VLOOKUP(P66,$W$4:$X$30,2,FALSE)</f>
        <v>SUB</v>
      </c>
      <c r="R66" s="83"/>
      <c r="W66" s="80"/>
    </row>
    <row r="67" spans="1:23" ht="18.75" customHeight="1" x14ac:dyDescent="0.4">
      <c r="A67" s="13" t="s">
        <v>91</v>
      </c>
      <c r="B67" s="8" t="s">
        <v>505</v>
      </c>
      <c r="C67" s="6">
        <v>1993</v>
      </c>
      <c r="D67" s="8" t="s">
        <v>473</v>
      </c>
      <c r="E67" s="8">
        <v>16234</v>
      </c>
      <c r="F67" s="6">
        <v>5</v>
      </c>
      <c r="G67" s="8" t="s">
        <v>488</v>
      </c>
      <c r="H67" s="83" t="s">
        <v>478</v>
      </c>
      <c r="J67" s="83" t="str">
        <f t="shared" si="4"/>
        <v>4</v>
      </c>
      <c r="K67" s="83">
        <v>4</v>
      </c>
      <c r="L67" s="83" t="str">
        <f t="shared" si="5"/>
        <v>SW</v>
      </c>
      <c r="P67" s="8" t="s">
        <v>717</v>
      </c>
      <c r="Q67" s="83" t="str">
        <f t="shared" si="6"/>
        <v>DJ</v>
      </c>
      <c r="R67" s="83"/>
      <c r="W67" s="80"/>
    </row>
    <row r="68" spans="1:23" ht="18.75" customHeight="1" x14ac:dyDescent="0.4">
      <c r="A68" s="12" t="s">
        <v>93</v>
      </c>
      <c r="B68" s="8" t="s">
        <v>505</v>
      </c>
      <c r="C68" s="8"/>
      <c r="D68" s="8" t="s">
        <v>473</v>
      </c>
      <c r="E68" s="8">
        <v>116264</v>
      </c>
      <c r="F68" s="6">
        <v>3</v>
      </c>
      <c r="G68" s="8" t="s">
        <v>481</v>
      </c>
      <c r="H68" s="83" t="s">
        <v>478</v>
      </c>
      <c r="J68" s="83" t="str">
        <f t="shared" si="4"/>
        <v>4</v>
      </c>
      <c r="K68" s="83">
        <v>4</v>
      </c>
      <c r="L68" s="83" t="str">
        <f t="shared" si="5"/>
        <v>SW</v>
      </c>
      <c r="P68" s="8" t="s">
        <v>721</v>
      </c>
      <c r="Q68" s="83" t="str">
        <f t="shared" si="6"/>
        <v>DJ</v>
      </c>
      <c r="R68" s="83"/>
      <c r="W68" s="80"/>
    </row>
    <row r="69" spans="1:23" ht="37.5" customHeight="1" x14ac:dyDescent="0.4">
      <c r="A69" s="13" t="s">
        <v>95</v>
      </c>
      <c r="B69" s="8" t="s">
        <v>505</v>
      </c>
      <c r="C69" s="6"/>
      <c r="D69" s="8" t="s">
        <v>494</v>
      </c>
      <c r="E69" s="8">
        <v>178271</v>
      </c>
      <c r="F69" s="6">
        <v>5</v>
      </c>
      <c r="G69" s="8" t="s">
        <v>479</v>
      </c>
      <c r="H69" s="83" t="s">
        <v>489</v>
      </c>
      <c r="J69" s="83" t="str">
        <f t="shared" si="4"/>
        <v>1</v>
      </c>
      <c r="K69" s="83">
        <v>1</v>
      </c>
      <c r="L69" s="83" t="str">
        <f t="shared" si="5"/>
        <v>SR</v>
      </c>
      <c r="P69" s="8" t="s">
        <v>717</v>
      </c>
      <c r="Q69" s="83" t="str">
        <f t="shared" si="6"/>
        <v>DJ</v>
      </c>
      <c r="R69" s="83"/>
      <c r="W69" s="80"/>
    </row>
    <row r="70" spans="1:23" ht="18.75" customHeight="1" x14ac:dyDescent="0.4">
      <c r="A70" s="13" t="s">
        <v>97</v>
      </c>
      <c r="B70" s="8" t="s">
        <v>505</v>
      </c>
      <c r="C70" s="8">
        <v>1993</v>
      </c>
      <c r="D70" s="8" t="s">
        <v>494</v>
      </c>
      <c r="E70" s="8">
        <v>68273</v>
      </c>
      <c r="F70" s="6">
        <v>5</v>
      </c>
      <c r="G70" s="8" t="s">
        <v>490</v>
      </c>
      <c r="H70" s="83" t="s">
        <v>483</v>
      </c>
      <c r="J70" s="83" t="str">
        <f t="shared" si="4"/>
        <v>3</v>
      </c>
      <c r="K70" s="83">
        <v>3</v>
      </c>
      <c r="L70" s="83" t="str">
        <f t="shared" si="5"/>
        <v>SY</v>
      </c>
      <c r="P70" s="8" t="s">
        <v>717</v>
      </c>
      <c r="Q70" s="83" t="str">
        <f t="shared" si="6"/>
        <v>DJ</v>
      </c>
      <c r="R70" s="83"/>
      <c r="W70" s="80"/>
    </row>
    <row r="71" spans="1:23" ht="18.75" customHeight="1" x14ac:dyDescent="0.4">
      <c r="A71" s="13" t="s">
        <v>99</v>
      </c>
      <c r="B71" s="8" t="s">
        <v>505</v>
      </c>
      <c r="C71" s="8">
        <v>1990</v>
      </c>
      <c r="D71" s="8" t="s">
        <v>494</v>
      </c>
      <c r="E71" s="8">
        <v>68274</v>
      </c>
      <c r="F71" s="6">
        <v>5</v>
      </c>
      <c r="G71" s="8" t="s">
        <v>491</v>
      </c>
      <c r="H71" s="83" t="s">
        <v>478</v>
      </c>
      <c r="J71" s="83" t="str">
        <f t="shared" si="4"/>
        <v>4</v>
      </c>
      <c r="K71" s="83">
        <v>4</v>
      </c>
      <c r="L71" s="83" t="str">
        <f t="shared" si="5"/>
        <v>SW</v>
      </c>
      <c r="P71" s="8" t="s">
        <v>717</v>
      </c>
      <c r="Q71" s="83" t="str">
        <f t="shared" si="6"/>
        <v>DJ</v>
      </c>
      <c r="R71" s="83"/>
      <c r="W71" s="80"/>
    </row>
    <row r="72" spans="1:23" ht="18.75" customHeight="1" x14ac:dyDescent="0.4">
      <c r="A72" s="13" t="s">
        <v>101</v>
      </c>
      <c r="B72" s="8" t="s">
        <v>513</v>
      </c>
      <c r="C72" s="8">
        <v>2007</v>
      </c>
      <c r="D72" s="8" t="s">
        <v>496</v>
      </c>
      <c r="E72" s="8">
        <v>114200</v>
      </c>
      <c r="F72" s="6">
        <v>3</v>
      </c>
      <c r="G72" s="8" t="s">
        <v>492</v>
      </c>
      <c r="H72" s="83" t="s">
        <v>485</v>
      </c>
      <c r="J72" s="83" t="str">
        <f t="shared" si="4"/>
        <v>0</v>
      </c>
      <c r="K72" s="83">
        <v>0</v>
      </c>
      <c r="L72" s="83" t="str">
        <f t="shared" si="5"/>
        <v>SS</v>
      </c>
      <c r="P72" s="8" t="s">
        <v>729</v>
      </c>
      <c r="Q72" s="83" t="str">
        <f t="shared" ref="Q72:Q85" si="7">VLOOKUP(P72,$W$4:$X$40,2,FALSE)</f>
        <v>OP</v>
      </c>
      <c r="R72" s="83"/>
      <c r="W72" s="80"/>
    </row>
    <row r="73" spans="1:23" ht="37.5" customHeight="1" x14ac:dyDescent="0.4">
      <c r="A73" s="12" t="s">
        <v>103</v>
      </c>
      <c r="B73" s="8" t="s">
        <v>531</v>
      </c>
      <c r="C73" s="6">
        <v>2008</v>
      </c>
      <c r="D73" s="8" t="s">
        <v>474</v>
      </c>
      <c r="E73" s="8">
        <v>116400</v>
      </c>
      <c r="F73" s="6">
        <v>3</v>
      </c>
      <c r="G73" s="8" t="s">
        <v>493</v>
      </c>
      <c r="H73" s="83" t="s">
        <v>485</v>
      </c>
      <c r="J73" s="83" t="str">
        <f t="shared" si="4"/>
        <v>0</v>
      </c>
      <c r="K73" s="83">
        <v>0</v>
      </c>
      <c r="L73" s="83" t="str">
        <f t="shared" si="5"/>
        <v>SS</v>
      </c>
      <c r="P73" s="8" t="s">
        <v>730</v>
      </c>
      <c r="Q73" s="83" t="str">
        <f t="shared" si="7"/>
        <v>その他</v>
      </c>
      <c r="R73" s="83"/>
      <c r="T73" s="83"/>
      <c r="W73" s="80"/>
    </row>
    <row r="74" spans="1:23" ht="37.5" customHeight="1" x14ac:dyDescent="0.4">
      <c r="A74" s="13" t="s">
        <v>105</v>
      </c>
      <c r="B74" s="8" t="s">
        <v>516</v>
      </c>
      <c r="C74" s="8">
        <v>2010</v>
      </c>
      <c r="D74" s="8" t="s">
        <v>474</v>
      </c>
      <c r="E74" s="8">
        <v>116520</v>
      </c>
      <c r="F74" s="6">
        <v>3</v>
      </c>
      <c r="G74" s="8" t="s">
        <v>479</v>
      </c>
      <c r="H74" s="83" t="s">
        <v>485</v>
      </c>
      <c r="J74" s="83" t="str">
        <f t="shared" si="4"/>
        <v>0</v>
      </c>
      <c r="K74" s="83">
        <v>0</v>
      </c>
      <c r="L74" s="83" t="str">
        <f t="shared" si="5"/>
        <v>SS</v>
      </c>
      <c r="P74" s="8" t="s">
        <v>728</v>
      </c>
      <c r="Q74" s="83" t="str">
        <f t="shared" si="7"/>
        <v>DAYTONA</v>
      </c>
      <c r="R74" s="83"/>
      <c r="W74" s="80"/>
    </row>
    <row r="75" spans="1:23" ht="37.5" customHeight="1" x14ac:dyDescent="0.4">
      <c r="A75" s="13" t="s">
        <v>107</v>
      </c>
      <c r="B75" s="8" t="s">
        <v>531</v>
      </c>
      <c r="C75" s="8"/>
      <c r="D75" s="8" t="s">
        <v>474</v>
      </c>
      <c r="E75" s="8">
        <v>116900</v>
      </c>
      <c r="F75" s="11">
        <v>3</v>
      </c>
      <c r="G75" s="8" t="s">
        <v>487</v>
      </c>
      <c r="H75" s="83" t="s">
        <v>485</v>
      </c>
      <c r="J75" s="83" t="str">
        <f t="shared" si="4"/>
        <v>0</v>
      </c>
      <c r="K75" s="83">
        <v>0</v>
      </c>
      <c r="L75" s="83" t="str">
        <f t="shared" si="5"/>
        <v>SS</v>
      </c>
      <c r="P75" s="8" t="s">
        <v>733</v>
      </c>
      <c r="Q75" s="83" t="str">
        <f t="shared" si="7"/>
        <v>その他</v>
      </c>
      <c r="R75" s="83"/>
      <c r="W75" s="80"/>
    </row>
    <row r="76" spans="1:23" ht="18.75" customHeight="1" x14ac:dyDescent="0.4">
      <c r="A76" s="13" t="s">
        <v>109</v>
      </c>
      <c r="B76" s="8" t="s">
        <v>507</v>
      </c>
      <c r="C76" s="8">
        <v>2007</v>
      </c>
      <c r="D76" s="8" t="s">
        <v>474</v>
      </c>
      <c r="E76" s="8">
        <v>116710</v>
      </c>
      <c r="F76" s="6">
        <v>3</v>
      </c>
      <c r="G76" s="8" t="s">
        <v>481</v>
      </c>
      <c r="H76" s="83" t="s">
        <v>485</v>
      </c>
      <c r="J76" s="83" t="str">
        <f t="shared" si="4"/>
        <v>0</v>
      </c>
      <c r="K76" s="83">
        <v>0</v>
      </c>
      <c r="L76" s="83" t="str">
        <f t="shared" si="5"/>
        <v>SS</v>
      </c>
      <c r="P76" s="8" t="s">
        <v>725</v>
      </c>
      <c r="Q76" s="83" t="str">
        <f t="shared" si="7"/>
        <v>GMT</v>
      </c>
      <c r="R76" s="83"/>
      <c r="W76" s="80"/>
    </row>
    <row r="77" spans="1:23" ht="37.5" customHeight="1" x14ac:dyDescent="0.4">
      <c r="A77" s="12" t="s">
        <v>111</v>
      </c>
      <c r="B77" s="8" t="s">
        <v>507</v>
      </c>
      <c r="C77" s="6">
        <v>2000</v>
      </c>
      <c r="D77" s="8" t="s">
        <v>474</v>
      </c>
      <c r="E77" s="8">
        <v>16710</v>
      </c>
      <c r="F77" s="6">
        <v>3</v>
      </c>
      <c r="G77" s="8" t="s">
        <v>487</v>
      </c>
      <c r="H77" s="83" t="s">
        <v>485</v>
      </c>
      <c r="J77" s="83" t="str">
        <f t="shared" si="4"/>
        <v>0</v>
      </c>
      <c r="K77" s="83">
        <v>0</v>
      </c>
      <c r="L77" s="83" t="str">
        <f t="shared" si="5"/>
        <v>SS</v>
      </c>
      <c r="P77" s="8" t="s">
        <v>725</v>
      </c>
      <c r="Q77" s="83" t="str">
        <f t="shared" si="7"/>
        <v>GMT</v>
      </c>
      <c r="R77" s="83"/>
      <c r="W77" s="80"/>
    </row>
    <row r="78" spans="1:23" ht="18.75" customHeight="1" x14ac:dyDescent="0.4">
      <c r="A78" s="12" t="s">
        <v>113</v>
      </c>
      <c r="B78" s="8" t="s">
        <v>507</v>
      </c>
      <c r="C78" s="6">
        <v>2004</v>
      </c>
      <c r="D78" s="8" t="s">
        <v>474</v>
      </c>
      <c r="E78" s="8">
        <v>116900</v>
      </c>
      <c r="F78" s="6">
        <v>3</v>
      </c>
      <c r="G78" s="8" t="s">
        <v>481</v>
      </c>
      <c r="H78" s="83" t="s">
        <v>485</v>
      </c>
      <c r="J78" s="83" t="str">
        <f t="shared" si="4"/>
        <v>0</v>
      </c>
      <c r="K78" s="83">
        <v>0</v>
      </c>
      <c r="L78" s="83" t="str">
        <f t="shared" si="5"/>
        <v>SS</v>
      </c>
      <c r="P78" s="8" t="s">
        <v>725</v>
      </c>
      <c r="Q78" s="83" t="str">
        <f t="shared" si="7"/>
        <v>GMT</v>
      </c>
      <c r="R78" s="83"/>
      <c r="W78" s="80"/>
    </row>
    <row r="79" spans="1:23" ht="37.5" customHeight="1" x14ac:dyDescent="0.4">
      <c r="A79" s="12" t="s">
        <v>115</v>
      </c>
      <c r="B79" s="8" t="s">
        <v>505</v>
      </c>
      <c r="C79" s="6">
        <v>2010</v>
      </c>
      <c r="D79" s="8" t="s">
        <v>477</v>
      </c>
      <c r="E79" s="8">
        <v>116334</v>
      </c>
      <c r="F79" s="6">
        <v>3</v>
      </c>
      <c r="G79" s="8" t="s">
        <v>487</v>
      </c>
      <c r="H79" s="83" t="s">
        <v>478</v>
      </c>
      <c r="J79" s="83" t="str">
        <f t="shared" si="4"/>
        <v>4</v>
      </c>
      <c r="K79" s="83">
        <v>4</v>
      </c>
      <c r="L79" s="83" t="str">
        <f t="shared" si="5"/>
        <v>SW</v>
      </c>
      <c r="P79" s="8" t="s">
        <v>717</v>
      </c>
      <c r="Q79" s="83" t="str">
        <f t="shared" si="7"/>
        <v>DJ</v>
      </c>
      <c r="R79" s="83"/>
      <c r="W79" s="80"/>
    </row>
    <row r="80" spans="1:23" ht="37.5" customHeight="1" x14ac:dyDescent="0.4">
      <c r="A80" s="12" t="s">
        <v>117</v>
      </c>
      <c r="B80" s="8" t="s">
        <v>531</v>
      </c>
      <c r="C80" s="6"/>
      <c r="D80" s="8" t="s">
        <v>474</v>
      </c>
      <c r="E80" s="8">
        <v>116400</v>
      </c>
      <c r="F80" s="11">
        <v>3</v>
      </c>
      <c r="G80" s="8" t="s">
        <v>487</v>
      </c>
      <c r="H80" s="83" t="s">
        <v>485</v>
      </c>
      <c r="J80" s="83" t="str">
        <f t="shared" si="4"/>
        <v>0</v>
      </c>
      <c r="K80" s="83">
        <v>0</v>
      </c>
      <c r="L80" s="83" t="str">
        <f t="shared" si="5"/>
        <v>SS</v>
      </c>
      <c r="P80" s="8" t="s">
        <v>730</v>
      </c>
      <c r="Q80" s="83" t="str">
        <f t="shared" si="7"/>
        <v>その他</v>
      </c>
      <c r="R80" s="83"/>
      <c r="W80" s="80"/>
    </row>
    <row r="81" spans="1:23" ht="37.5" customHeight="1" x14ac:dyDescent="0.4">
      <c r="A81" s="12" t="s">
        <v>117</v>
      </c>
      <c r="B81" s="8" t="s">
        <v>531</v>
      </c>
      <c r="C81" s="6"/>
      <c r="D81" s="8" t="s">
        <v>474</v>
      </c>
      <c r="E81" s="8">
        <v>116400</v>
      </c>
      <c r="F81" s="11">
        <v>3</v>
      </c>
      <c r="G81" s="8" t="s">
        <v>487</v>
      </c>
      <c r="H81" s="83" t="s">
        <v>485</v>
      </c>
      <c r="I81" s="34"/>
      <c r="J81" s="83" t="str">
        <f t="shared" si="4"/>
        <v>0</v>
      </c>
      <c r="K81" s="83">
        <v>0</v>
      </c>
      <c r="L81" s="83" t="str">
        <f t="shared" si="5"/>
        <v>SS</v>
      </c>
      <c r="P81" s="8" t="s">
        <v>730</v>
      </c>
      <c r="Q81" s="83" t="str">
        <f t="shared" si="7"/>
        <v>その他</v>
      </c>
      <c r="R81" s="83"/>
      <c r="W81" s="80"/>
    </row>
    <row r="82" spans="1:23" ht="18.75" customHeight="1" x14ac:dyDescent="0.4">
      <c r="A82" s="12" t="s">
        <v>119</v>
      </c>
      <c r="B82" s="8" t="s">
        <v>505</v>
      </c>
      <c r="C82" s="6">
        <v>1988</v>
      </c>
      <c r="D82" s="8" t="s">
        <v>473</v>
      </c>
      <c r="E82" s="8">
        <v>18239</v>
      </c>
      <c r="F82" s="6">
        <v>3</v>
      </c>
      <c r="G82" s="8" t="s">
        <v>488</v>
      </c>
      <c r="H82" s="83" t="s">
        <v>495</v>
      </c>
      <c r="J82" s="83" t="str">
        <f t="shared" si="4"/>
        <v>9</v>
      </c>
      <c r="K82" s="83">
        <v>9</v>
      </c>
      <c r="L82" s="83" t="str">
        <f t="shared" si="5"/>
        <v>WG</v>
      </c>
      <c r="P82" s="8" t="s">
        <v>726</v>
      </c>
      <c r="Q82" s="83" t="str">
        <f t="shared" si="7"/>
        <v>DJ</v>
      </c>
      <c r="R82" s="83"/>
      <c r="W82" s="80"/>
    </row>
    <row r="83" spans="1:23" ht="37.5" customHeight="1" x14ac:dyDescent="0.4">
      <c r="A83" s="13" t="s">
        <v>121</v>
      </c>
      <c r="B83" s="8" t="s">
        <v>505</v>
      </c>
      <c r="C83" s="8">
        <v>1991</v>
      </c>
      <c r="D83" s="8" t="s">
        <v>494</v>
      </c>
      <c r="E83" s="8">
        <v>68273</v>
      </c>
      <c r="F83" s="6">
        <v>5</v>
      </c>
      <c r="G83" s="8" t="s">
        <v>484</v>
      </c>
      <c r="H83" s="83" t="s">
        <v>483</v>
      </c>
      <c r="J83" s="83" t="str">
        <f t="shared" si="4"/>
        <v>3</v>
      </c>
      <c r="K83" s="83">
        <v>3</v>
      </c>
      <c r="L83" s="83" t="str">
        <f t="shared" si="5"/>
        <v>SY</v>
      </c>
      <c r="P83" s="8" t="s">
        <v>717</v>
      </c>
      <c r="Q83" s="83" t="str">
        <f t="shared" si="7"/>
        <v>DJ</v>
      </c>
      <c r="R83" s="83"/>
      <c r="W83" s="80"/>
    </row>
    <row r="84" spans="1:23" ht="37.5" customHeight="1" x14ac:dyDescent="0.4">
      <c r="A84" s="13" t="s">
        <v>123</v>
      </c>
      <c r="B84" s="8" t="s">
        <v>524</v>
      </c>
      <c r="C84" s="6">
        <v>1996</v>
      </c>
      <c r="D84" s="8" t="s">
        <v>474</v>
      </c>
      <c r="E84" s="8">
        <v>16570</v>
      </c>
      <c r="F84" s="6">
        <v>3</v>
      </c>
      <c r="G84" s="8" t="s">
        <v>487</v>
      </c>
      <c r="H84" s="83" t="s">
        <v>485</v>
      </c>
      <c r="J84" s="83" t="str">
        <f t="shared" si="4"/>
        <v>0</v>
      </c>
      <c r="K84" s="83">
        <v>0</v>
      </c>
      <c r="L84" s="83" t="str">
        <f t="shared" si="5"/>
        <v>SS</v>
      </c>
      <c r="P84" s="8" t="s">
        <v>731</v>
      </c>
      <c r="Q84" s="83" t="str">
        <f t="shared" si="7"/>
        <v>EX2</v>
      </c>
      <c r="R84" s="83"/>
      <c r="W84" s="80"/>
    </row>
    <row r="85" spans="1:23" ht="37.5" customHeight="1" x14ac:dyDescent="0.4">
      <c r="A85" s="13" t="s">
        <v>123</v>
      </c>
      <c r="B85" s="8" t="s">
        <v>524</v>
      </c>
      <c r="C85" s="6">
        <v>1996</v>
      </c>
      <c r="D85" s="8" t="s">
        <v>474</v>
      </c>
      <c r="E85" s="8">
        <v>16570</v>
      </c>
      <c r="F85" s="6">
        <v>3</v>
      </c>
      <c r="G85" s="8" t="s">
        <v>487</v>
      </c>
      <c r="H85" s="83" t="s">
        <v>485</v>
      </c>
      <c r="I85" s="34"/>
      <c r="J85" s="83" t="str">
        <f t="shared" si="4"/>
        <v>0</v>
      </c>
      <c r="K85" s="83">
        <v>0</v>
      </c>
      <c r="L85" s="83" t="str">
        <f t="shared" si="5"/>
        <v>SS</v>
      </c>
      <c r="P85" s="8" t="s">
        <v>731</v>
      </c>
      <c r="Q85" s="83" t="str">
        <f t="shared" si="7"/>
        <v>EX2</v>
      </c>
      <c r="R85" s="83"/>
      <c r="T85" s="83"/>
      <c r="W85" s="80"/>
    </row>
    <row r="86" spans="1:23" ht="18.75" customHeight="1" x14ac:dyDescent="0.4">
      <c r="A86" s="9" t="s">
        <v>56</v>
      </c>
      <c r="B86" s="8" t="s">
        <v>523</v>
      </c>
      <c r="C86" s="8">
        <v>2001</v>
      </c>
      <c r="D86" s="8" t="s">
        <v>474</v>
      </c>
      <c r="E86" s="8">
        <v>14060</v>
      </c>
      <c r="F86" s="8">
        <v>3</v>
      </c>
      <c r="G86" s="8" t="s">
        <v>481</v>
      </c>
      <c r="H86" s="83" t="s">
        <v>485</v>
      </c>
      <c r="P86" s="80"/>
      <c r="R86" s="8" t="s">
        <v>709</v>
      </c>
      <c r="T86" s="83" t="str">
        <f>VLOOKUP(R86,$W$4:$X$17,2,FALSE)</f>
        <v>DJ</v>
      </c>
      <c r="W86" s="80"/>
    </row>
    <row r="87" spans="1:23" ht="37.5" customHeight="1" x14ac:dyDescent="0.4">
      <c r="A87" s="13" t="s">
        <v>126</v>
      </c>
      <c r="B87" s="8" t="s">
        <v>523</v>
      </c>
      <c r="C87" s="8">
        <v>2002</v>
      </c>
      <c r="D87" s="8" t="s">
        <v>474</v>
      </c>
      <c r="E87" s="8">
        <v>16600</v>
      </c>
      <c r="F87" s="6">
        <v>3</v>
      </c>
      <c r="G87" s="8" t="s">
        <v>487</v>
      </c>
      <c r="H87" s="83" t="s">
        <v>485</v>
      </c>
      <c r="J87" s="83" t="str">
        <f>RIGHT(E87,1)</f>
        <v>0</v>
      </c>
      <c r="K87" s="83">
        <v>0</v>
      </c>
      <c r="L87" s="83" t="str">
        <f>VLOOKUP(K87,$Z$4:$AA$13,2,FALSE)</f>
        <v>SS</v>
      </c>
      <c r="P87" s="8" t="s">
        <v>723</v>
      </c>
      <c r="Q87" s="83" t="str">
        <f>VLOOKUP(P87,$W$4:$X$40,2,FALSE)</f>
        <v>SUB</v>
      </c>
      <c r="R87" s="83"/>
      <c r="W87" s="80"/>
    </row>
    <row r="88" spans="1:23" ht="37.5" customHeight="1" x14ac:dyDescent="0.4">
      <c r="A88" s="13" t="s">
        <v>126</v>
      </c>
      <c r="B88" s="8" t="s">
        <v>523</v>
      </c>
      <c r="C88" s="8">
        <v>2002</v>
      </c>
      <c r="D88" s="8" t="s">
        <v>474</v>
      </c>
      <c r="E88" s="8">
        <v>16600</v>
      </c>
      <c r="F88" s="6">
        <v>3</v>
      </c>
      <c r="G88" s="8" t="s">
        <v>487</v>
      </c>
      <c r="H88" s="83" t="s">
        <v>485</v>
      </c>
      <c r="I88" s="34"/>
      <c r="J88" s="83" t="str">
        <f>RIGHT(E88,1)</f>
        <v>0</v>
      </c>
      <c r="K88" s="83">
        <v>0</v>
      </c>
      <c r="L88" s="83" t="str">
        <f>VLOOKUP(K88,$Z$4:$AA$13,2,FALSE)</f>
        <v>SS</v>
      </c>
      <c r="P88" s="8" t="s">
        <v>723</v>
      </c>
      <c r="Q88" s="83" t="str">
        <f>VLOOKUP(P88,$W$4:$X$40,2,FALSE)</f>
        <v>SUB</v>
      </c>
      <c r="R88" s="83"/>
      <c r="W88" s="80"/>
    </row>
    <row r="89" spans="1:23" ht="37.5" customHeight="1" x14ac:dyDescent="0.4">
      <c r="A89" s="13" t="s">
        <v>128</v>
      </c>
      <c r="B89" s="8" t="s">
        <v>523</v>
      </c>
      <c r="C89" s="6">
        <v>1996</v>
      </c>
      <c r="D89" s="8" t="s">
        <v>474</v>
      </c>
      <c r="E89" s="8">
        <v>16610</v>
      </c>
      <c r="F89" s="6">
        <v>3</v>
      </c>
      <c r="G89" s="8" t="s">
        <v>487</v>
      </c>
      <c r="H89" s="83" t="s">
        <v>485</v>
      </c>
      <c r="J89" s="83" t="str">
        <f>RIGHT(E89,1)</f>
        <v>0</v>
      </c>
      <c r="K89" s="83">
        <v>0</v>
      </c>
      <c r="L89" s="83" t="str">
        <f>VLOOKUP(K89,$Z$4:$AA$13,2,FALSE)</f>
        <v>SS</v>
      </c>
      <c r="P89" s="8" t="s">
        <v>720</v>
      </c>
      <c r="Q89" s="83" t="str">
        <f>VLOOKUP(P89,$W$4:$X$40,2,FALSE)</f>
        <v>SUB</v>
      </c>
      <c r="R89" s="83"/>
      <c r="W89" s="80"/>
    </row>
    <row r="90" spans="1:23" ht="37.5" customHeight="1" x14ac:dyDescent="0.4">
      <c r="A90" s="13" t="s">
        <v>128</v>
      </c>
      <c r="B90" s="8" t="s">
        <v>523</v>
      </c>
      <c r="C90" s="6">
        <v>1996</v>
      </c>
      <c r="D90" s="8" t="s">
        <v>474</v>
      </c>
      <c r="E90" s="8">
        <v>16610</v>
      </c>
      <c r="F90" s="6">
        <v>3</v>
      </c>
      <c r="G90" s="8" t="s">
        <v>487</v>
      </c>
      <c r="H90" s="83" t="s">
        <v>485</v>
      </c>
      <c r="I90" s="34"/>
      <c r="J90" s="83" t="str">
        <f>RIGHT(E90,1)</f>
        <v>0</v>
      </c>
      <c r="K90" s="83">
        <v>0</v>
      </c>
      <c r="L90" s="83" t="str">
        <f>VLOOKUP(K90,$Z$4:$AA$13,2,FALSE)</f>
        <v>SS</v>
      </c>
      <c r="P90" s="8" t="s">
        <v>720</v>
      </c>
      <c r="Q90" s="83" t="str">
        <f>VLOOKUP(P90,$W$4:$X$40,2,FALSE)</f>
        <v>SUB</v>
      </c>
      <c r="R90" s="83"/>
      <c r="W90" s="80"/>
    </row>
    <row r="91" spans="1:23" ht="18.75" customHeight="1" x14ac:dyDescent="0.4">
      <c r="A91" s="9" t="s">
        <v>57</v>
      </c>
      <c r="B91" s="8" t="s">
        <v>508</v>
      </c>
      <c r="C91" s="8">
        <v>1999</v>
      </c>
      <c r="D91" s="8" t="s">
        <v>474</v>
      </c>
      <c r="E91" s="8">
        <v>16622</v>
      </c>
      <c r="F91" s="8">
        <v>3</v>
      </c>
      <c r="G91" s="8" t="s">
        <v>529</v>
      </c>
      <c r="H91" s="83" t="s">
        <v>509</v>
      </c>
      <c r="P91" s="80"/>
      <c r="R91" s="8" t="s">
        <v>709</v>
      </c>
      <c r="T91" s="83" t="str">
        <f>VLOOKUP(R91,$W$4:$X$17,2,FALSE)</f>
        <v>DJ</v>
      </c>
      <c r="W91" s="80"/>
    </row>
    <row r="92" spans="1:23" ht="18.75" customHeight="1" x14ac:dyDescent="0.4">
      <c r="A92" s="9" t="s">
        <v>58</v>
      </c>
      <c r="B92" s="8" t="s">
        <v>511</v>
      </c>
      <c r="C92" s="6">
        <v>1993</v>
      </c>
      <c r="D92" s="8" t="s">
        <v>473</v>
      </c>
      <c r="E92" s="8">
        <v>18239</v>
      </c>
      <c r="F92" s="8">
        <v>3</v>
      </c>
      <c r="G92" s="8" t="s">
        <v>488</v>
      </c>
      <c r="H92" s="83" t="s">
        <v>495</v>
      </c>
      <c r="P92" s="80"/>
      <c r="R92" s="8" t="s">
        <v>709</v>
      </c>
      <c r="T92" s="83" t="str">
        <f>VLOOKUP(R92,$W$4:$X$17,2,FALSE)</f>
        <v>DJ</v>
      </c>
      <c r="W92" s="80"/>
    </row>
    <row r="93" spans="1:23" ht="18.75" customHeight="1" x14ac:dyDescent="0.4">
      <c r="A93" s="9" t="s">
        <v>59</v>
      </c>
      <c r="B93" s="8" t="s">
        <v>511</v>
      </c>
      <c r="C93" s="8">
        <v>1993</v>
      </c>
      <c r="D93" s="8" t="s">
        <v>473</v>
      </c>
      <c r="E93" s="8">
        <v>18239</v>
      </c>
      <c r="F93" s="8">
        <v>3</v>
      </c>
      <c r="G93" s="8" t="s">
        <v>484</v>
      </c>
      <c r="H93" s="83" t="s">
        <v>495</v>
      </c>
      <c r="P93" s="80"/>
      <c r="R93" s="8" t="s">
        <v>709</v>
      </c>
      <c r="T93" s="83" t="str">
        <f>VLOOKUP(R93,$W$4:$X$17,2,FALSE)</f>
        <v>DJ</v>
      </c>
      <c r="W93" s="80"/>
    </row>
    <row r="94" spans="1:23" ht="37.5" customHeight="1" x14ac:dyDescent="0.4">
      <c r="A94" s="13" t="s">
        <v>133</v>
      </c>
      <c r="B94" s="8" t="s">
        <v>523</v>
      </c>
      <c r="C94" s="6"/>
      <c r="D94" s="8" t="s">
        <v>474</v>
      </c>
      <c r="E94" s="8">
        <v>114060</v>
      </c>
      <c r="F94" s="11">
        <v>3</v>
      </c>
      <c r="G94" s="8" t="s">
        <v>487</v>
      </c>
      <c r="H94" s="83" t="s">
        <v>485</v>
      </c>
      <c r="J94" s="83" t="str">
        <f>RIGHT(E94,1)</f>
        <v>0</v>
      </c>
      <c r="K94" s="83">
        <v>0</v>
      </c>
      <c r="L94" s="83" t="str">
        <f>VLOOKUP(K94,$Z$4:$AA$13,2,FALSE)</f>
        <v>SS</v>
      </c>
      <c r="P94" s="8" t="s">
        <v>732</v>
      </c>
      <c r="Q94" s="83" t="str">
        <f>VLOOKUP(P94,$W$4:$X$40,2,FALSE)</f>
        <v>SUB</v>
      </c>
      <c r="R94" s="83"/>
      <c r="W94" s="80"/>
    </row>
    <row r="95" spans="1:23" ht="37.5" customHeight="1" x14ac:dyDescent="0.4">
      <c r="A95" s="13" t="s">
        <v>133</v>
      </c>
      <c r="B95" s="8" t="s">
        <v>523</v>
      </c>
      <c r="C95" s="6"/>
      <c r="D95" s="8" t="s">
        <v>474</v>
      </c>
      <c r="E95" s="8">
        <v>114060</v>
      </c>
      <c r="F95" s="11">
        <v>3</v>
      </c>
      <c r="G95" s="8" t="s">
        <v>487</v>
      </c>
      <c r="H95" s="83" t="s">
        <v>485</v>
      </c>
      <c r="I95" s="34"/>
      <c r="J95" s="83" t="str">
        <f>RIGHT(E95,1)</f>
        <v>0</v>
      </c>
      <c r="K95" s="83">
        <v>0</v>
      </c>
      <c r="L95" s="83" t="str">
        <f>VLOOKUP(K95,$Z$4:$AA$13,2,FALSE)</f>
        <v>SS</v>
      </c>
      <c r="P95" s="8" t="s">
        <v>732</v>
      </c>
      <c r="Q95" s="83" t="str">
        <f>VLOOKUP(P95,$W$4:$X$40,2,FALSE)</f>
        <v>SUB</v>
      </c>
      <c r="R95" s="83"/>
      <c r="W95" s="80"/>
    </row>
    <row r="96" spans="1:23" ht="18.75" customHeight="1" x14ac:dyDescent="0.4">
      <c r="A96" s="9" t="s">
        <v>61</v>
      </c>
      <c r="B96" s="8" t="s">
        <v>508</v>
      </c>
      <c r="C96" s="8">
        <v>2002</v>
      </c>
      <c r="D96" s="8" t="s">
        <v>497</v>
      </c>
      <c r="E96" s="8">
        <v>168622</v>
      </c>
      <c r="F96" s="8">
        <v>3</v>
      </c>
      <c r="G96" s="8" t="s">
        <v>488</v>
      </c>
      <c r="H96" s="83" t="s">
        <v>509</v>
      </c>
      <c r="P96" s="80"/>
      <c r="R96" s="8" t="s">
        <v>709</v>
      </c>
      <c r="T96" s="83" t="str">
        <f>VLOOKUP(R96,$W$4:$X$17,2,FALSE)</f>
        <v>DJ</v>
      </c>
      <c r="W96" s="80"/>
    </row>
    <row r="97" spans="1:23" ht="18.75" customHeight="1" x14ac:dyDescent="0.4">
      <c r="A97" s="9" t="s">
        <v>136</v>
      </c>
      <c r="B97" s="8" t="s">
        <v>524</v>
      </c>
      <c r="C97" s="8">
        <v>2001</v>
      </c>
      <c r="D97" s="8" t="s">
        <v>474</v>
      </c>
      <c r="E97" s="8">
        <v>16570</v>
      </c>
      <c r="F97" s="8">
        <v>3</v>
      </c>
      <c r="G97" s="8" t="s">
        <v>481</v>
      </c>
      <c r="H97" s="83" t="s">
        <v>485</v>
      </c>
      <c r="P97" s="80"/>
      <c r="R97" s="8" t="s">
        <v>709</v>
      </c>
      <c r="T97" s="83" t="str">
        <f>VLOOKUP(R97,$W$4:$X$17,2,FALSE)</f>
        <v>DJ</v>
      </c>
      <c r="W97" s="80"/>
    </row>
    <row r="98" spans="1:23" ht="37.5" customHeight="1" x14ac:dyDescent="0.4">
      <c r="A98" s="12" t="s">
        <v>138</v>
      </c>
      <c r="B98" s="8" t="s">
        <v>505</v>
      </c>
      <c r="C98" s="11">
        <v>1999</v>
      </c>
      <c r="D98" s="8" t="s">
        <v>473</v>
      </c>
      <c r="E98" s="6">
        <v>16200</v>
      </c>
      <c r="F98" s="6">
        <v>3</v>
      </c>
      <c r="G98" s="8" t="s">
        <v>487</v>
      </c>
      <c r="H98" s="83" t="s">
        <v>485</v>
      </c>
      <c r="J98" s="83" t="str">
        <f>RIGHT(E98,1)</f>
        <v>0</v>
      </c>
      <c r="K98" s="83">
        <v>0</v>
      </c>
      <c r="L98" s="83" t="str">
        <f>VLOOKUP(K98,$Z$4:$AA$13,2,FALSE)</f>
        <v>SS</v>
      </c>
      <c r="P98" s="8" t="s">
        <v>717</v>
      </c>
      <c r="Q98" s="83" t="str">
        <f>VLOOKUP(P98,$W$4:$X$40,2,FALSE)</f>
        <v>DJ</v>
      </c>
      <c r="R98" s="83"/>
      <c r="W98" s="80"/>
    </row>
    <row r="99" spans="1:23" ht="18.75" customHeight="1" x14ac:dyDescent="0.4">
      <c r="A99" s="9" t="s">
        <v>62</v>
      </c>
      <c r="B99" s="8" t="s">
        <v>510</v>
      </c>
      <c r="C99" s="8">
        <v>1996</v>
      </c>
      <c r="D99" s="8" t="s">
        <v>474</v>
      </c>
      <c r="E99" s="8">
        <v>16600</v>
      </c>
      <c r="F99" s="8">
        <v>3</v>
      </c>
      <c r="G99" s="8" t="s">
        <v>481</v>
      </c>
      <c r="H99" s="83" t="s">
        <v>485</v>
      </c>
      <c r="P99" s="80"/>
      <c r="R99" s="8" t="s">
        <v>709</v>
      </c>
      <c r="T99" s="83" t="str">
        <f>VLOOKUP(R99,$W$4:$X$17,2,FALSE)</f>
        <v>DJ</v>
      </c>
      <c r="W99" s="80"/>
    </row>
    <row r="100" spans="1:23" ht="18.75" customHeight="1" x14ac:dyDescent="0.4">
      <c r="A100" s="9" t="s">
        <v>141</v>
      </c>
      <c r="B100" s="8" t="s">
        <v>510</v>
      </c>
      <c r="C100" s="8">
        <v>1997</v>
      </c>
      <c r="D100" s="8" t="s">
        <v>474</v>
      </c>
      <c r="E100" s="8">
        <v>16600</v>
      </c>
      <c r="F100" s="8">
        <v>3</v>
      </c>
      <c r="G100" s="8" t="s">
        <v>481</v>
      </c>
      <c r="H100" s="83" t="s">
        <v>485</v>
      </c>
      <c r="P100" s="80"/>
      <c r="R100" s="8" t="s">
        <v>709</v>
      </c>
      <c r="T100" s="83" t="str">
        <f>VLOOKUP(R100,$W$4:$X$17,2,FALSE)</f>
        <v>DJ</v>
      </c>
      <c r="W100" s="80"/>
    </row>
    <row r="101" spans="1:23" ht="18.75" customHeight="1" x14ac:dyDescent="0.4">
      <c r="A101" s="9" t="s">
        <v>63</v>
      </c>
      <c r="B101" s="8" t="s">
        <v>511</v>
      </c>
      <c r="C101" s="8">
        <v>2008</v>
      </c>
      <c r="D101" s="8" t="s">
        <v>496</v>
      </c>
      <c r="E101" s="8">
        <v>115234</v>
      </c>
      <c r="F101" s="8">
        <v>3</v>
      </c>
      <c r="G101" s="8" t="s">
        <v>487</v>
      </c>
      <c r="H101" s="83" t="s">
        <v>478</v>
      </c>
      <c r="P101" s="80"/>
      <c r="R101" s="8" t="s">
        <v>708</v>
      </c>
      <c r="T101" s="83" t="str">
        <f>VLOOKUP(R101,$W$4:$X$17,2,FALSE)</f>
        <v>SUB</v>
      </c>
      <c r="W101" s="80"/>
    </row>
    <row r="102" spans="1:23" ht="18.75" customHeight="1" x14ac:dyDescent="0.4">
      <c r="A102" s="69" t="s">
        <v>64</v>
      </c>
      <c r="B102" s="8" t="s">
        <v>523</v>
      </c>
      <c r="C102" s="6">
        <v>2007</v>
      </c>
      <c r="D102" s="8" t="s">
        <v>474</v>
      </c>
      <c r="E102" s="8">
        <v>16610</v>
      </c>
      <c r="F102" s="8">
        <v>3</v>
      </c>
      <c r="G102" s="8" t="s">
        <v>481</v>
      </c>
      <c r="H102" s="83" t="s">
        <v>485</v>
      </c>
      <c r="P102" s="80"/>
      <c r="R102" s="8" t="s">
        <v>708</v>
      </c>
      <c r="T102" s="83" t="str">
        <f>VLOOKUP(R102,$W$4:$X$17,2,FALSE)</f>
        <v>SUB</v>
      </c>
      <c r="W102" s="80"/>
    </row>
    <row r="103" spans="1:23" ht="18.75" customHeight="1" x14ac:dyDescent="0.4">
      <c r="A103" s="9" t="s">
        <v>144</v>
      </c>
      <c r="B103" s="8" t="s">
        <v>507</v>
      </c>
      <c r="C103" s="8">
        <v>1996</v>
      </c>
      <c r="D103" s="8" t="s">
        <v>474</v>
      </c>
      <c r="E103" s="8">
        <v>16700</v>
      </c>
      <c r="F103" s="8">
        <v>3</v>
      </c>
      <c r="G103" s="8" t="s">
        <v>481</v>
      </c>
      <c r="H103" s="83" t="s">
        <v>485</v>
      </c>
      <c r="P103" s="80"/>
      <c r="R103" s="8" t="s">
        <v>713</v>
      </c>
      <c r="T103" s="83" t="str">
        <f>VLOOKUP(R103,$W$4:$X$17,2,FALSE)</f>
        <v>EX</v>
      </c>
      <c r="W103" s="80"/>
    </row>
    <row r="104" spans="1:23" ht="18.75" customHeight="1" x14ac:dyDescent="0.4">
      <c r="A104" s="9" t="s">
        <v>66</v>
      </c>
      <c r="B104" s="8" t="s">
        <v>507</v>
      </c>
      <c r="C104" s="8">
        <v>1991</v>
      </c>
      <c r="D104" s="8" t="s">
        <v>474</v>
      </c>
      <c r="E104" s="8">
        <v>16700</v>
      </c>
      <c r="F104" s="8">
        <v>3</v>
      </c>
      <c r="G104" s="8" t="s">
        <v>481</v>
      </c>
      <c r="H104" s="83" t="s">
        <v>485</v>
      </c>
      <c r="P104" s="80"/>
      <c r="R104" s="8" t="s">
        <v>735</v>
      </c>
      <c r="T104" s="8" t="s">
        <v>510</v>
      </c>
      <c r="W104" s="80"/>
    </row>
    <row r="105" spans="1:23" ht="18.75" customHeight="1" x14ac:dyDescent="0.4">
      <c r="A105" s="9" t="s">
        <v>68</v>
      </c>
      <c r="B105" s="8" t="s">
        <v>507</v>
      </c>
      <c r="C105" s="8">
        <v>1990</v>
      </c>
      <c r="D105" s="8" t="s">
        <v>474</v>
      </c>
      <c r="E105" s="8">
        <v>16710</v>
      </c>
      <c r="F105" s="8">
        <v>3</v>
      </c>
      <c r="G105" s="8" t="s">
        <v>481</v>
      </c>
      <c r="H105" s="83" t="s">
        <v>485</v>
      </c>
      <c r="P105" s="80"/>
      <c r="R105" s="8" t="s">
        <v>735</v>
      </c>
      <c r="T105" s="8" t="s">
        <v>510</v>
      </c>
      <c r="W105" s="80"/>
    </row>
    <row r="106" spans="1:23" ht="18.75" customHeight="1" x14ac:dyDescent="0.4">
      <c r="A106" s="9" t="s">
        <v>70</v>
      </c>
      <c r="B106" s="8" t="s">
        <v>523</v>
      </c>
      <c r="C106" s="8">
        <v>2008</v>
      </c>
      <c r="D106" s="8" t="s">
        <v>474</v>
      </c>
      <c r="E106" s="8">
        <v>116610</v>
      </c>
      <c r="F106" s="8">
        <v>3</v>
      </c>
      <c r="G106" s="8" t="s">
        <v>481</v>
      </c>
      <c r="H106" s="83" t="s">
        <v>485</v>
      </c>
      <c r="P106" s="80"/>
      <c r="R106" s="8" t="s">
        <v>735</v>
      </c>
      <c r="T106" s="8" t="s">
        <v>510</v>
      </c>
      <c r="W106" s="80"/>
    </row>
    <row r="107" spans="1:23" ht="18.75" customHeight="1" x14ac:dyDescent="0.4">
      <c r="A107" s="9" t="s">
        <v>72</v>
      </c>
      <c r="B107" s="8" t="s">
        <v>533</v>
      </c>
      <c r="C107" s="8">
        <v>2008</v>
      </c>
      <c r="D107" s="8" t="s">
        <v>498</v>
      </c>
      <c r="E107" s="8">
        <v>116660</v>
      </c>
      <c r="F107" s="8">
        <v>3</v>
      </c>
      <c r="G107" s="8" t="s">
        <v>481</v>
      </c>
      <c r="H107" s="83" t="s">
        <v>485</v>
      </c>
      <c r="P107" s="80"/>
      <c r="R107" s="8" t="s">
        <v>713</v>
      </c>
      <c r="T107" s="83" t="str">
        <f>VLOOKUP(R107,$W$4:$X$17,2,FALSE)</f>
        <v>EX</v>
      </c>
      <c r="W107" s="80"/>
    </row>
    <row r="108" spans="1:23" ht="18.75" customHeight="1" x14ac:dyDescent="0.4">
      <c r="A108" s="9" t="s">
        <v>74</v>
      </c>
      <c r="B108" s="8" t="s">
        <v>507</v>
      </c>
      <c r="C108" s="8"/>
      <c r="D108" s="8" t="s">
        <v>474</v>
      </c>
      <c r="E108" s="8">
        <v>16710</v>
      </c>
      <c r="F108" s="8">
        <v>3</v>
      </c>
      <c r="G108" s="8" t="s">
        <v>481</v>
      </c>
      <c r="H108" s="83" t="s">
        <v>485</v>
      </c>
      <c r="P108" s="80"/>
      <c r="R108" s="8" t="s">
        <v>706</v>
      </c>
      <c r="T108" s="83" t="str">
        <f>VLOOKUP(R108,$W$4:$X$17,2,FALSE)</f>
        <v>DJ</v>
      </c>
      <c r="W108" s="80"/>
    </row>
    <row r="109" spans="1:23" ht="18.75" customHeight="1" x14ac:dyDescent="0.4">
      <c r="A109" s="9" t="s">
        <v>76</v>
      </c>
      <c r="B109" s="8" t="s">
        <v>523</v>
      </c>
      <c r="C109" s="8">
        <v>2008</v>
      </c>
      <c r="D109" s="8" t="s">
        <v>474</v>
      </c>
      <c r="E109" s="8">
        <v>16610</v>
      </c>
      <c r="F109" s="8">
        <v>3</v>
      </c>
      <c r="G109" s="8" t="s">
        <v>487</v>
      </c>
      <c r="H109" s="83" t="s">
        <v>485</v>
      </c>
      <c r="P109" s="80"/>
      <c r="R109" s="8" t="s">
        <v>533</v>
      </c>
      <c r="T109" s="83" t="str">
        <f>VLOOKUP(R109,$W$4:$X$17,2,FALSE)</f>
        <v>DEEP SEA</v>
      </c>
      <c r="W109" s="80"/>
    </row>
    <row r="110" spans="1:23" ht="18.75" customHeight="1" x14ac:dyDescent="0.4">
      <c r="A110" s="9" t="s">
        <v>78</v>
      </c>
      <c r="B110" s="8" t="s">
        <v>507</v>
      </c>
      <c r="C110" s="8">
        <v>2006</v>
      </c>
      <c r="D110" s="8" t="s">
        <v>474</v>
      </c>
      <c r="E110" s="8">
        <v>116660</v>
      </c>
      <c r="F110" s="8">
        <v>3</v>
      </c>
      <c r="G110" s="8" t="s">
        <v>481</v>
      </c>
      <c r="H110" s="83" t="s">
        <v>485</v>
      </c>
      <c r="P110" s="80"/>
      <c r="R110" s="8" t="s">
        <v>710</v>
      </c>
      <c r="T110" s="83" t="str">
        <f>VLOOKUP(R110,$W$4:$X$17,2,FALSE)</f>
        <v>YACHT</v>
      </c>
      <c r="W110" s="80"/>
    </row>
    <row r="111" spans="1:23" ht="18.75" customHeight="1" x14ac:dyDescent="0.4">
      <c r="A111" s="9" t="s">
        <v>153</v>
      </c>
      <c r="B111" s="8" t="s">
        <v>507</v>
      </c>
      <c r="C111" s="8">
        <v>2000</v>
      </c>
      <c r="D111" s="8" t="s">
        <v>474</v>
      </c>
      <c r="E111" s="8">
        <v>16710</v>
      </c>
      <c r="F111" s="8">
        <v>3</v>
      </c>
      <c r="G111" s="8" t="s">
        <v>481</v>
      </c>
      <c r="H111" s="83" t="s">
        <v>485</v>
      </c>
      <c r="P111" s="80"/>
      <c r="R111" s="8" t="s">
        <v>712</v>
      </c>
      <c r="T111" s="83" t="str">
        <f>VLOOKUP(R111,$W$4:$X$17,2,FALSE)</f>
        <v>EX2</v>
      </c>
      <c r="W111" s="80"/>
    </row>
    <row r="112" spans="1:23" ht="18.75" customHeight="1" x14ac:dyDescent="0.4">
      <c r="A112" s="12" t="s">
        <v>155</v>
      </c>
      <c r="B112" s="8" t="s">
        <v>525</v>
      </c>
      <c r="C112" s="6">
        <v>2007</v>
      </c>
      <c r="D112" s="8" t="s">
        <v>498</v>
      </c>
      <c r="E112" s="8">
        <v>116660</v>
      </c>
      <c r="F112" s="6">
        <v>3</v>
      </c>
      <c r="G112" s="8" t="s">
        <v>481</v>
      </c>
      <c r="H112" s="83" t="s">
        <v>485</v>
      </c>
      <c r="J112" s="83" t="str">
        <f>RIGHT(E112,1)</f>
        <v>0</v>
      </c>
      <c r="K112" s="83">
        <v>0</v>
      </c>
      <c r="L112" s="83" t="str">
        <f>VLOOKUP(K112,$Z$4:$AA$13,2,FALSE)</f>
        <v>SS</v>
      </c>
      <c r="P112" s="8" t="s">
        <v>734</v>
      </c>
      <c r="Q112" s="83" t="str">
        <f>VLOOKUP(P112,$W$4:$X$40,2,FALSE)</f>
        <v>DEEP SEA</v>
      </c>
      <c r="R112" s="83"/>
      <c r="W112" s="80"/>
    </row>
    <row r="113" spans="1:23" ht="18.75" customHeight="1" x14ac:dyDescent="0.4">
      <c r="A113" s="9" t="s">
        <v>80</v>
      </c>
      <c r="B113" s="8" t="s">
        <v>523</v>
      </c>
      <c r="C113" s="8"/>
      <c r="D113" s="8" t="s">
        <v>474</v>
      </c>
      <c r="E113" s="8">
        <v>16618</v>
      </c>
      <c r="F113" s="8">
        <v>3</v>
      </c>
      <c r="G113" s="8" t="s">
        <v>481</v>
      </c>
      <c r="H113" s="83" t="s">
        <v>506</v>
      </c>
      <c r="P113" s="80"/>
      <c r="R113" s="8" t="s">
        <v>712</v>
      </c>
      <c r="T113" s="83" t="str">
        <f>VLOOKUP(R113,$W$4:$X$17,2,FALSE)</f>
        <v>EX2</v>
      </c>
      <c r="W113" s="80"/>
    </row>
    <row r="114" spans="1:23" ht="18.75" customHeight="1" x14ac:dyDescent="0.4">
      <c r="A114" s="9" t="s">
        <v>82</v>
      </c>
      <c r="B114" s="8" t="s">
        <v>523</v>
      </c>
      <c r="C114" s="6"/>
      <c r="D114" s="8" t="s">
        <v>474</v>
      </c>
      <c r="E114" s="8">
        <v>116610</v>
      </c>
      <c r="F114" s="8">
        <v>3</v>
      </c>
      <c r="G114" s="8" t="s">
        <v>481</v>
      </c>
      <c r="H114" s="83" t="s">
        <v>485</v>
      </c>
      <c r="P114" s="80"/>
      <c r="R114" s="8" t="s">
        <v>712</v>
      </c>
      <c r="T114" s="83" t="str">
        <f>VLOOKUP(R114,$W$4:$X$17,2,FALSE)</f>
        <v>EX2</v>
      </c>
      <c r="W114" s="80"/>
    </row>
    <row r="115" spans="1:23" ht="18.75" customHeight="1" x14ac:dyDescent="0.4">
      <c r="A115" s="9" t="s">
        <v>84</v>
      </c>
      <c r="B115" s="8" t="s">
        <v>510</v>
      </c>
      <c r="C115" s="8">
        <v>1995</v>
      </c>
      <c r="D115" s="8" t="s">
        <v>474</v>
      </c>
      <c r="E115" s="8">
        <v>16600</v>
      </c>
      <c r="F115" s="8">
        <v>3</v>
      </c>
      <c r="G115" s="8" t="s">
        <v>481</v>
      </c>
      <c r="H115" s="83" t="s">
        <v>485</v>
      </c>
      <c r="P115" s="80"/>
      <c r="R115" s="8" t="s">
        <v>704</v>
      </c>
      <c r="T115" s="83" t="str">
        <f>VLOOKUP(R115,$W$4:$X$17,2,FALSE)</f>
        <v>DAYTONA</v>
      </c>
      <c r="W115" s="80"/>
    </row>
    <row r="116" spans="1:23" ht="18.75" customHeight="1" x14ac:dyDescent="0.4">
      <c r="A116" s="9" t="s">
        <v>86</v>
      </c>
      <c r="B116" s="8" t="s">
        <v>511</v>
      </c>
      <c r="C116" s="8">
        <v>1991</v>
      </c>
      <c r="D116" s="8" t="s">
        <v>474</v>
      </c>
      <c r="E116" s="8">
        <v>16528</v>
      </c>
      <c r="F116" s="8">
        <v>3</v>
      </c>
      <c r="G116" s="8" t="s">
        <v>481</v>
      </c>
      <c r="H116" s="83" t="s">
        <v>506</v>
      </c>
      <c r="P116" s="80"/>
      <c r="R116" s="8" t="s">
        <v>735</v>
      </c>
      <c r="T116" s="8" t="s">
        <v>510</v>
      </c>
      <c r="W116" s="80"/>
    </row>
    <row r="117" spans="1:23" ht="18.75" customHeight="1" x14ac:dyDescent="0.4">
      <c r="A117" s="9" t="s">
        <v>88</v>
      </c>
      <c r="B117" s="8" t="s">
        <v>516</v>
      </c>
      <c r="C117" s="8">
        <v>2004</v>
      </c>
      <c r="D117" s="8" t="s">
        <v>474</v>
      </c>
      <c r="E117" s="8">
        <v>116509</v>
      </c>
      <c r="F117" s="8">
        <v>3</v>
      </c>
      <c r="G117" s="8" t="s">
        <v>487</v>
      </c>
      <c r="H117" s="83" t="s">
        <v>495</v>
      </c>
      <c r="P117" s="80"/>
      <c r="R117" s="8" t="s">
        <v>704</v>
      </c>
      <c r="T117" s="83" t="str">
        <f t="shared" ref="T117:T127" si="8">VLOOKUP(R117,$W$4:$X$17,2,FALSE)</f>
        <v>DAYTONA</v>
      </c>
      <c r="W117" s="80"/>
    </row>
    <row r="118" spans="1:23" ht="18.75" customHeight="1" x14ac:dyDescent="0.4">
      <c r="A118" s="9" t="s">
        <v>90</v>
      </c>
      <c r="B118" s="8" t="s">
        <v>507</v>
      </c>
      <c r="C118" s="8"/>
      <c r="D118" s="8" t="s">
        <v>474</v>
      </c>
      <c r="E118" s="8">
        <v>116710</v>
      </c>
      <c r="F118" s="8">
        <v>3</v>
      </c>
      <c r="G118" s="8" t="s">
        <v>487</v>
      </c>
      <c r="H118" s="83" t="s">
        <v>485</v>
      </c>
      <c r="P118" s="80"/>
      <c r="R118" s="8" t="s">
        <v>704</v>
      </c>
      <c r="T118" s="83" t="str">
        <f t="shared" si="8"/>
        <v>DAYTONA</v>
      </c>
      <c r="W118" s="80"/>
    </row>
    <row r="119" spans="1:23" ht="18.75" customHeight="1" x14ac:dyDescent="0.4">
      <c r="A119" s="9" t="s">
        <v>92</v>
      </c>
      <c r="B119" s="8" t="s">
        <v>505</v>
      </c>
      <c r="C119" s="8">
        <v>2002</v>
      </c>
      <c r="D119" s="8" t="s">
        <v>473</v>
      </c>
      <c r="E119" s="8">
        <v>16200</v>
      </c>
      <c r="F119" s="8">
        <v>3</v>
      </c>
      <c r="G119" s="8" t="s">
        <v>481</v>
      </c>
      <c r="H119" s="83" t="s">
        <v>485</v>
      </c>
      <c r="P119" s="80"/>
      <c r="R119" s="8" t="s">
        <v>712</v>
      </c>
      <c r="T119" s="83" t="str">
        <f t="shared" si="8"/>
        <v>EX2</v>
      </c>
      <c r="W119" s="80"/>
    </row>
    <row r="120" spans="1:23" ht="18.75" customHeight="1" x14ac:dyDescent="0.4">
      <c r="A120" s="9" t="s">
        <v>94</v>
      </c>
      <c r="B120" s="8" t="s">
        <v>513</v>
      </c>
      <c r="C120" s="6"/>
      <c r="D120" s="8" t="s">
        <v>473</v>
      </c>
      <c r="E120" s="8">
        <v>116034</v>
      </c>
      <c r="F120" s="8">
        <v>3</v>
      </c>
      <c r="G120" s="8" t="s">
        <v>529</v>
      </c>
      <c r="H120" s="83" t="s">
        <v>478</v>
      </c>
      <c r="P120" s="80"/>
      <c r="R120" s="8" t="s">
        <v>709</v>
      </c>
      <c r="T120" s="83" t="str">
        <f t="shared" si="8"/>
        <v>DJ</v>
      </c>
      <c r="W120" s="80"/>
    </row>
    <row r="121" spans="1:23" ht="18.75" customHeight="1" x14ac:dyDescent="0.4">
      <c r="A121" s="9" t="s">
        <v>96</v>
      </c>
      <c r="B121" s="8" t="s">
        <v>523</v>
      </c>
      <c r="C121" s="8"/>
      <c r="D121" s="8" t="s">
        <v>474</v>
      </c>
      <c r="E121" s="8">
        <v>116710</v>
      </c>
      <c r="F121" s="8">
        <v>3</v>
      </c>
      <c r="G121" s="8" t="s">
        <v>481</v>
      </c>
      <c r="H121" s="83" t="s">
        <v>485</v>
      </c>
      <c r="P121" s="80"/>
      <c r="R121" s="8" t="s">
        <v>706</v>
      </c>
      <c r="T121" s="83" t="str">
        <f t="shared" si="8"/>
        <v>DJ</v>
      </c>
      <c r="W121" s="80"/>
    </row>
    <row r="122" spans="1:23" ht="18.75" customHeight="1" x14ac:dyDescent="0.4">
      <c r="A122" s="9" t="s">
        <v>98</v>
      </c>
      <c r="B122" s="8" t="s">
        <v>505</v>
      </c>
      <c r="C122" s="8">
        <v>2005</v>
      </c>
      <c r="D122" s="8" t="s">
        <v>474</v>
      </c>
      <c r="E122" s="8">
        <v>116523</v>
      </c>
      <c r="F122" s="8">
        <v>3</v>
      </c>
      <c r="G122" s="8" t="s">
        <v>529</v>
      </c>
      <c r="H122" s="83" t="s">
        <v>483</v>
      </c>
      <c r="P122" s="80"/>
      <c r="R122" s="8" t="s">
        <v>706</v>
      </c>
      <c r="T122" s="83" t="str">
        <f t="shared" si="8"/>
        <v>DJ</v>
      </c>
      <c r="W122" s="80"/>
    </row>
    <row r="123" spans="1:23" ht="18.75" customHeight="1" x14ac:dyDescent="0.4">
      <c r="A123" s="9" t="s">
        <v>100</v>
      </c>
      <c r="B123" s="8" t="s">
        <v>507</v>
      </c>
      <c r="C123" s="8"/>
      <c r="D123" s="8" t="s">
        <v>474</v>
      </c>
      <c r="E123" s="8">
        <v>116710</v>
      </c>
      <c r="F123" s="8">
        <v>3</v>
      </c>
      <c r="G123" s="8" t="s">
        <v>487</v>
      </c>
      <c r="H123" s="83" t="s">
        <v>485</v>
      </c>
      <c r="P123" s="80"/>
      <c r="R123" s="8" t="s">
        <v>706</v>
      </c>
      <c r="T123" s="83" t="str">
        <f t="shared" si="8"/>
        <v>DJ</v>
      </c>
      <c r="W123" s="80"/>
    </row>
    <row r="124" spans="1:23" ht="18.75" customHeight="1" x14ac:dyDescent="0.4">
      <c r="A124" s="9" t="s">
        <v>102</v>
      </c>
      <c r="B124" s="8" t="s">
        <v>516</v>
      </c>
      <c r="C124" s="8">
        <v>2007</v>
      </c>
      <c r="D124" s="8" t="s">
        <v>474</v>
      </c>
      <c r="E124" s="8">
        <v>116523</v>
      </c>
      <c r="F124" s="8">
        <v>3</v>
      </c>
      <c r="G124" s="8" t="s">
        <v>529</v>
      </c>
      <c r="H124" s="83" t="s">
        <v>483</v>
      </c>
      <c r="P124" s="80"/>
      <c r="R124" s="8" t="s">
        <v>706</v>
      </c>
      <c r="T124" s="83" t="str">
        <f t="shared" si="8"/>
        <v>DJ</v>
      </c>
      <c r="W124" s="80"/>
    </row>
    <row r="125" spans="1:23" ht="18.75" customHeight="1" x14ac:dyDescent="0.4">
      <c r="A125" s="9" t="s">
        <v>104</v>
      </c>
      <c r="B125" s="8" t="s">
        <v>531</v>
      </c>
      <c r="C125" s="8">
        <v>1979</v>
      </c>
      <c r="D125" s="8" t="s">
        <v>473</v>
      </c>
      <c r="E125" s="8">
        <v>19019</v>
      </c>
      <c r="F125" s="8">
        <v>3</v>
      </c>
      <c r="G125" s="8" t="s">
        <v>492</v>
      </c>
      <c r="H125" s="83" t="s">
        <v>495</v>
      </c>
      <c r="P125" s="80"/>
      <c r="R125" s="8" t="s">
        <v>712</v>
      </c>
      <c r="T125" s="83" t="str">
        <f t="shared" si="8"/>
        <v>EX2</v>
      </c>
      <c r="W125" s="80"/>
    </row>
    <row r="126" spans="1:23" ht="18.75" customHeight="1" x14ac:dyDescent="0.4">
      <c r="A126" s="9" t="s">
        <v>106</v>
      </c>
      <c r="B126" s="8" t="s">
        <v>513</v>
      </c>
      <c r="C126" s="6">
        <v>2006</v>
      </c>
      <c r="D126" s="8" t="s">
        <v>496</v>
      </c>
      <c r="E126" s="8">
        <v>114200</v>
      </c>
      <c r="F126" s="8">
        <v>3</v>
      </c>
      <c r="G126" s="8" t="s">
        <v>479</v>
      </c>
      <c r="H126" s="83" t="s">
        <v>485</v>
      </c>
      <c r="P126" s="80"/>
      <c r="R126" s="8" t="s">
        <v>714</v>
      </c>
      <c r="T126" s="83" t="str">
        <f t="shared" si="8"/>
        <v>DJ</v>
      </c>
      <c r="W126" s="80"/>
    </row>
    <row r="127" spans="1:23" ht="18.75" customHeight="1" x14ac:dyDescent="0.4">
      <c r="A127" s="9" t="s">
        <v>108</v>
      </c>
      <c r="B127" s="8" t="s">
        <v>525</v>
      </c>
      <c r="C127" s="6"/>
      <c r="D127" s="8" t="s">
        <v>498</v>
      </c>
      <c r="E127" s="8">
        <v>116660</v>
      </c>
      <c r="F127" s="8">
        <v>3</v>
      </c>
      <c r="G127" s="8" t="s">
        <v>487</v>
      </c>
      <c r="H127" s="83" t="s">
        <v>485</v>
      </c>
      <c r="P127" s="80"/>
      <c r="R127" s="8" t="s">
        <v>705</v>
      </c>
      <c r="T127" s="83" t="str">
        <f t="shared" si="8"/>
        <v>GMT</v>
      </c>
      <c r="W127" s="80"/>
    </row>
    <row r="128" spans="1:23" ht="18.75" customHeight="1" x14ac:dyDescent="0.4">
      <c r="A128" s="9" t="s">
        <v>110</v>
      </c>
      <c r="B128" s="8" t="s">
        <v>505</v>
      </c>
      <c r="C128" s="8">
        <v>2007</v>
      </c>
      <c r="D128" s="8" t="s">
        <v>474</v>
      </c>
      <c r="E128" s="8">
        <v>16600</v>
      </c>
      <c r="F128" s="8">
        <v>3</v>
      </c>
      <c r="G128" s="8" t="s">
        <v>481</v>
      </c>
      <c r="H128" s="83" t="s">
        <v>485</v>
      </c>
      <c r="P128" s="80"/>
      <c r="R128" s="8" t="s">
        <v>735</v>
      </c>
      <c r="T128" s="8" t="s">
        <v>510</v>
      </c>
      <c r="W128" s="80"/>
    </row>
    <row r="129" spans="1:23" ht="18.75" customHeight="1" x14ac:dyDescent="0.4">
      <c r="A129" s="9" t="s">
        <v>112</v>
      </c>
      <c r="B129" s="8" t="s">
        <v>513</v>
      </c>
      <c r="C129" s="8">
        <v>2008</v>
      </c>
      <c r="D129" s="8" t="s">
        <v>496</v>
      </c>
      <c r="E129" s="8">
        <v>114200</v>
      </c>
      <c r="F129" s="8">
        <v>3</v>
      </c>
      <c r="G129" s="8" t="s">
        <v>479</v>
      </c>
      <c r="H129" s="83" t="s">
        <v>485</v>
      </c>
      <c r="P129" s="80"/>
      <c r="R129" s="8" t="s">
        <v>735</v>
      </c>
      <c r="T129" s="8" t="s">
        <v>510</v>
      </c>
      <c r="W129" s="80"/>
    </row>
    <row r="130" spans="1:23" ht="18.75" customHeight="1" x14ac:dyDescent="0.4">
      <c r="A130" s="9" t="s">
        <v>114</v>
      </c>
      <c r="B130" s="8" t="s">
        <v>505</v>
      </c>
      <c r="C130" s="8">
        <v>2002</v>
      </c>
      <c r="D130" s="8" t="s">
        <v>474</v>
      </c>
      <c r="E130" s="8">
        <v>16610</v>
      </c>
      <c r="F130" s="8">
        <v>3</v>
      </c>
      <c r="G130" s="8" t="s">
        <v>487</v>
      </c>
      <c r="H130" s="83" t="s">
        <v>485</v>
      </c>
      <c r="P130" s="80"/>
      <c r="R130" s="8" t="s">
        <v>709</v>
      </c>
      <c r="T130" s="83" t="str">
        <f t="shared" ref="T130:T135" si="9">VLOOKUP(R130,$W$4:$X$17,2,FALSE)</f>
        <v>DJ</v>
      </c>
      <c r="W130" s="80"/>
    </row>
    <row r="131" spans="1:23" ht="18.75" customHeight="1" x14ac:dyDescent="0.4">
      <c r="A131" s="9" t="s">
        <v>116</v>
      </c>
      <c r="B131" s="8" t="s">
        <v>505</v>
      </c>
      <c r="C131" s="6">
        <v>2000</v>
      </c>
      <c r="D131" s="8" t="s">
        <v>474</v>
      </c>
      <c r="E131" s="8">
        <v>16610</v>
      </c>
      <c r="F131" s="8">
        <v>3</v>
      </c>
      <c r="G131" s="8" t="s">
        <v>481</v>
      </c>
      <c r="H131" s="83" t="s">
        <v>485</v>
      </c>
      <c r="P131" s="80"/>
      <c r="R131" s="8" t="s">
        <v>709</v>
      </c>
      <c r="T131" s="83" t="str">
        <f t="shared" si="9"/>
        <v>DJ</v>
      </c>
      <c r="W131" s="80"/>
    </row>
    <row r="132" spans="1:23" ht="18.75" customHeight="1" x14ac:dyDescent="0.4">
      <c r="A132" s="9" t="s">
        <v>118</v>
      </c>
      <c r="B132" s="8" t="s">
        <v>516</v>
      </c>
      <c r="C132" s="8">
        <v>1999</v>
      </c>
      <c r="D132" s="8" t="s">
        <v>474</v>
      </c>
      <c r="E132" s="8">
        <v>16523</v>
      </c>
      <c r="F132" s="8">
        <v>3</v>
      </c>
      <c r="G132" s="8" t="s">
        <v>490</v>
      </c>
      <c r="H132" s="83" t="s">
        <v>483</v>
      </c>
      <c r="P132" s="80"/>
      <c r="R132" s="8" t="s">
        <v>713</v>
      </c>
      <c r="T132" s="83" t="str">
        <f t="shared" si="9"/>
        <v>EX</v>
      </c>
      <c r="W132" s="80"/>
    </row>
    <row r="133" spans="1:23" ht="18.75" customHeight="1" x14ac:dyDescent="0.4">
      <c r="A133" s="9" t="s">
        <v>120</v>
      </c>
      <c r="B133" s="8" t="s">
        <v>523</v>
      </c>
      <c r="C133" s="8">
        <v>2004</v>
      </c>
      <c r="D133" s="8" t="s">
        <v>474</v>
      </c>
      <c r="E133" s="8">
        <v>18239</v>
      </c>
      <c r="F133" s="8">
        <v>3</v>
      </c>
      <c r="G133" s="8" t="s">
        <v>481</v>
      </c>
      <c r="H133" s="83" t="s">
        <v>495</v>
      </c>
      <c r="P133" s="80"/>
      <c r="R133" s="8" t="s">
        <v>706</v>
      </c>
      <c r="T133" s="83" t="str">
        <f t="shared" si="9"/>
        <v>DJ</v>
      </c>
      <c r="W133" s="80"/>
    </row>
    <row r="134" spans="1:23" ht="18.75" customHeight="1" x14ac:dyDescent="0.4">
      <c r="A134" s="9" t="s">
        <v>122</v>
      </c>
      <c r="B134" s="8" t="s">
        <v>508</v>
      </c>
      <c r="C134" s="8">
        <v>2004</v>
      </c>
      <c r="D134" s="8" t="s">
        <v>474</v>
      </c>
      <c r="E134" s="8">
        <v>16622</v>
      </c>
      <c r="F134" s="8">
        <v>3</v>
      </c>
      <c r="G134" s="8" t="s">
        <v>488</v>
      </c>
      <c r="H134" s="83" t="s">
        <v>509</v>
      </c>
      <c r="P134" s="80"/>
      <c r="R134" s="8" t="s">
        <v>533</v>
      </c>
      <c r="T134" s="83" t="str">
        <f t="shared" si="9"/>
        <v>DEEP SEA</v>
      </c>
      <c r="W134" s="80"/>
    </row>
    <row r="135" spans="1:23" ht="18.75" customHeight="1" x14ac:dyDescent="0.4">
      <c r="A135" s="9" t="s">
        <v>124</v>
      </c>
      <c r="B135" s="8" t="s">
        <v>534</v>
      </c>
      <c r="C135" s="8">
        <v>1991</v>
      </c>
      <c r="D135" s="8" t="s">
        <v>473</v>
      </c>
      <c r="E135" s="8">
        <v>18239</v>
      </c>
      <c r="F135" s="8">
        <v>3</v>
      </c>
      <c r="G135" s="8" t="s">
        <v>517</v>
      </c>
      <c r="H135" s="83" t="s">
        <v>495</v>
      </c>
      <c r="P135" s="80"/>
      <c r="R135" s="8" t="s">
        <v>706</v>
      </c>
      <c r="T135" s="83" t="str">
        <f t="shared" si="9"/>
        <v>DJ</v>
      </c>
      <c r="W135" s="80"/>
    </row>
    <row r="136" spans="1:23" ht="18.75" customHeight="1" x14ac:dyDescent="0.4">
      <c r="A136" s="9" t="s">
        <v>125</v>
      </c>
      <c r="B136" s="8" t="s">
        <v>508</v>
      </c>
      <c r="C136" s="8">
        <v>2005</v>
      </c>
      <c r="D136" s="8" t="s">
        <v>474</v>
      </c>
      <c r="E136" s="8">
        <v>16628</v>
      </c>
      <c r="F136" s="8">
        <v>3</v>
      </c>
      <c r="G136" s="8" t="s">
        <v>490</v>
      </c>
      <c r="H136" s="83" t="s">
        <v>506</v>
      </c>
      <c r="P136" s="80"/>
      <c r="R136" s="8" t="s">
        <v>716</v>
      </c>
      <c r="T136" s="8" t="s">
        <v>519</v>
      </c>
      <c r="W136" s="80"/>
    </row>
    <row r="137" spans="1:23" ht="18.75" customHeight="1" x14ac:dyDescent="0.4">
      <c r="A137" s="9" t="s">
        <v>179</v>
      </c>
      <c r="B137" s="8" t="s">
        <v>525</v>
      </c>
      <c r="C137" s="6"/>
      <c r="D137" s="8" t="s">
        <v>498</v>
      </c>
      <c r="E137" s="8">
        <v>116660</v>
      </c>
      <c r="F137" s="8">
        <v>3</v>
      </c>
      <c r="G137" s="8" t="s">
        <v>487</v>
      </c>
      <c r="H137" s="83" t="s">
        <v>485</v>
      </c>
      <c r="P137" s="80"/>
      <c r="R137" s="8" t="s">
        <v>706</v>
      </c>
      <c r="T137" s="83" t="str">
        <f>VLOOKUP(R137,$W$4:$X$17,2,FALSE)</f>
        <v>DJ</v>
      </c>
      <c r="W137" s="80"/>
    </row>
    <row r="138" spans="1:23" ht="18.75" customHeight="1" x14ac:dyDescent="0.4">
      <c r="A138" s="9" t="s">
        <v>127</v>
      </c>
      <c r="B138" s="8" t="s">
        <v>525</v>
      </c>
      <c r="C138" s="6">
        <v>2010</v>
      </c>
      <c r="D138" s="8" t="s">
        <v>498</v>
      </c>
      <c r="E138" s="8">
        <v>116660</v>
      </c>
      <c r="F138" s="8">
        <v>3</v>
      </c>
      <c r="G138" s="8" t="s">
        <v>487</v>
      </c>
      <c r="H138" s="83" t="s">
        <v>485</v>
      </c>
      <c r="P138" s="80"/>
      <c r="R138" s="8" t="s">
        <v>715</v>
      </c>
      <c r="T138" s="83" t="s">
        <v>534</v>
      </c>
      <c r="W138" s="80"/>
    </row>
    <row r="139" spans="1:23" ht="18.75" customHeight="1" x14ac:dyDescent="0.4">
      <c r="A139" s="9" t="s">
        <v>182</v>
      </c>
      <c r="B139" s="8" t="s">
        <v>505</v>
      </c>
      <c r="C139" s="8">
        <v>2008</v>
      </c>
      <c r="D139" s="8" t="s">
        <v>474</v>
      </c>
      <c r="E139" s="8">
        <v>116619</v>
      </c>
      <c r="F139" s="8">
        <v>3</v>
      </c>
      <c r="G139" s="8" t="s">
        <v>492</v>
      </c>
      <c r="H139" s="83" t="s">
        <v>495</v>
      </c>
      <c r="P139" s="80"/>
      <c r="R139" s="8" t="s">
        <v>705</v>
      </c>
      <c r="T139" s="83" t="str">
        <f t="shared" ref="T139:T147" si="10">VLOOKUP(R139,$W$4:$X$17,2,FALSE)</f>
        <v>GMT</v>
      </c>
      <c r="W139" s="80"/>
    </row>
    <row r="140" spans="1:23" ht="18.75" customHeight="1" x14ac:dyDescent="0.4">
      <c r="A140" s="9" t="s">
        <v>129</v>
      </c>
      <c r="B140" s="8" t="s">
        <v>516</v>
      </c>
      <c r="C140" s="8">
        <v>1991</v>
      </c>
      <c r="D140" s="8" t="s">
        <v>474</v>
      </c>
      <c r="E140" s="8">
        <v>16528</v>
      </c>
      <c r="F140" s="8">
        <v>3</v>
      </c>
      <c r="G140" s="8" t="s">
        <v>517</v>
      </c>
      <c r="H140" s="83" t="s">
        <v>506</v>
      </c>
      <c r="P140" s="80"/>
      <c r="R140" s="8" t="s">
        <v>704</v>
      </c>
      <c r="T140" s="83" t="str">
        <f t="shared" si="10"/>
        <v>DAYTONA</v>
      </c>
      <c r="W140" s="80"/>
    </row>
    <row r="141" spans="1:23" ht="18.75" customHeight="1" x14ac:dyDescent="0.4">
      <c r="A141" s="9" t="s">
        <v>130</v>
      </c>
      <c r="B141" s="8" t="s">
        <v>508</v>
      </c>
      <c r="C141" s="8">
        <v>2002</v>
      </c>
      <c r="D141" s="8" t="s">
        <v>474</v>
      </c>
      <c r="E141" s="8">
        <v>16622</v>
      </c>
      <c r="F141" s="8">
        <v>3</v>
      </c>
      <c r="G141" s="8" t="s">
        <v>529</v>
      </c>
      <c r="H141" s="83" t="s">
        <v>509</v>
      </c>
      <c r="P141" s="80"/>
      <c r="R141" s="8" t="s">
        <v>710</v>
      </c>
      <c r="T141" s="83" t="str">
        <f t="shared" si="10"/>
        <v>YACHT</v>
      </c>
      <c r="W141" s="80"/>
    </row>
    <row r="142" spans="1:23" ht="18.75" customHeight="1" x14ac:dyDescent="0.4">
      <c r="A142" s="9" t="s">
        <v>131</v>
      </c>
      <c r="B142" s="8" t="s">
        <v>508</v>
      </c>
      <c r="C142" s="8"/>
      <c r="D142" s="8" t="s">
        <v>497</v>
      </c>
      <c r="E142" s="8">
        <v>168622</v>
      </c>
      <c r="F142" s="8">
        <v>3</v>
      </c>
      <c r="G142" s="8" t="s">
        <v>488</v>
      </c>
      <c r="H142" s="83" t="s">
        <v>509</v>
      </c>
      <c r="P142" s="80"/>
      <c r="R142" s="8" t="s">
        <v>706</v>
      </c>
      <c r="T142" s="83" t="str">
        <f t="shared" si="10"/>
        <v>DJ</v>
      </c>
      <c r="W142" s="80"/>
    </row>
    <row r="143" spans="1:23" ht="18.75" customHeight="1" x14ac:dyDescent="0.4">
      <c r="A143" s="9" t="s">
        <v>132</v>
      </c>
      <c r="B143" s="8" t="s">
        <v>508</v>
      </c>
      <c r="C143" s="8"/>
      <c r="D143" s="8" t="s">
        <v>499</v>
      </c>
      <c r="E143" s="8">
        <v>169622</v>
      </c>
      <c r="F143" s="8">
        <v>3</v>
      </c>
      <c r="G143" s="8" t="s">
        <v>529</v>
      </c>
      <c r="H143" s="83" t="s">
        <v>509</v>
      </c>
      <c r="P143" s="80"/>
      <c r="R143" s="8" t="s">
        <v>714</v>
      </c>
      <c r="T143" s="83" t="str">
        <f t="shared" si="10"/>
        <v>DJ</v>
      </c>
      <c r="W143" s="80"/>
    </row>
    <row r="144" spans="1:23" ht="18.75" customHeight="1" x14ac:dyDescent="0.4">
      <c r="A144" s="69" t="s">
        <v>134</v>
      </c>
      <c r="B144" s="8" t="s">
        <v>505</v>
      </c>
      <c r="C144" s="6">
        <v>2010</v>
      </c>
      <c r="D144" s="8" t="s">
        <v>473</v>
      </c>
      <c r="E144" s="8">
        <v>116234</v>
      </c>
      <c r="F144" s="8">
        <v>3</v>
      </c>
      <c r="G144" s="8" t="s">
        <v>487</v>
      </c>
      <c r="H144" s="83" t="s">
        <v>478</v>
      </c>
      <c r="P144" s="80"/>
      <c r="R144" s="8" t="s">
        <v>714</v>
      </c>
      <c r="T144" s="83" t="str">
        <f t="shared" si="10"/>
        <v>DJ</v>
      </c>
      <c r="W144" s="80"/>
    </row>
    <row r="145" spans="1:23" ht="18.75" customHeight="1" x14ac:dyDescent="0.4">
      <c r="A145" s="9" t="s">
        <v>135</v>
      </c>
      <c r="B145" s="8" t="s">
        <v>524</v>
      </c>
      <c r="C145" s="8">
        <v>2002</v>
      </c>
      <c r="D145" s="8" t="s">
        <v>474</v>
      </c>
      <c r="E145" s="8">
        <v>16610</v>
      </c>
      <c r="F145" s="8">
        <v>3</v>
      </c>
      <c r="G145" s="8" t="s">
        <v>481</v>
      </c>
      <c r="H145" s="83" t="s">
        <v>485</v>
      </c>
      <c r="P145" s="80"/>
      <c r="R145" s="8" t="s">
        <v>709</v>
      </c>
      <c r="T145" s="83" t="str">
        <f t="shared" si="10"/>
        <v>DJ</v>
      </c>
      <c r="W145" s="80"/>
    </row>
    <row r="146" spans="1:23" ht="18.75" customHeight="1" x14ac:dyDescent="0.4">
      <c r="A146" s="9" t="s">
        <v>137</v>
      </c>
      <c r="B146" s="8" t="s">
        <v>534</v>
      </c>
      <c r="C146" s="8"/>
      <c r="D146" s="8" t="s">
        <v>473</v>
      </c>
      <c r="E146" s="8">
        <v>16610</v>
      </c>
      <c r="F146" s="8">
        <v>3</v>
      </c>
      <c r="G146" s="8" t="s">
        <v>535</v>
      </c>
      <c r="H146" s="83" t="s">
        <v>485</v>
      </c>
      <c r="P146" s="80"/>
      <c r="R146" s="8" t="s">
        <v>709</v>
      </c>
      <c r="T146" s="83" t="str">
        <f t="shared" si="10"/>
        <v>DJ</v>
      </c>
      <c r="W146" s="80"/>
    </row>
    <row r="147" spans="1:23" ht="18.75" customHeight="1" x14ac:dyDescent="0.4">
      <c r="A147" s="9" t="s">
        <v>139</v>
      </c>
      <c r="B147" s="8" t="s">
        <v>523</v>
      </c>
      <c r="C147" s="6">
        <v>2005</v>
      </c>
      <c r="D147" s="8" t="s">
        <v>474</v>
      </c>
      <c r="E147" s="8">
        <v>16528</v>
      </c>
      <c r="F147" s="8">
        <v>3</v>
      </c>
      <c r="G147" s="8" t="s">
        <v>481</v>
      </c>
      <c r="H147" s="83" t="s">
        <v>506</v>
      </c>
      <c r="P147" s="80"/>
      <c r="R147" s="8" t="s">
        <v>709</v>
      </c>
      <c r="T147" s="83" t="str">
        <f t="shared" si="10"/>
        <v>DJ</v>
      </c>
      <c r="W147" s="80"/>
    </row>
    <row r="148" spans="1:23" ht="18.75" customHeight="1" x14ac:dyDescent="0.4">
      <c r="A148" s="69" t="s">
        <v>140</v>
      </c>
      <c r="B148" s="8" t="s">
        <v>523</v>
      </c>
      <c r="C148" s="8">
        <v>2004</v>
      </c>
      <c r="D148" s="8" t="s">
        <v>474</v>
      </c>
      <c r="E148" s="8">
        <v>16528</v>
      </c>
      <c r="F148" s="8">
        <v>3</v>
      </c>
      <c r="G148" s="8" t="s">
        <v>487</v>
      </c>
      <c r="H148" s="83" t="s">
        <v>506</v>
      </c>
      <c r="P148" s="80"/>
      <c r="R148" s="8" t="s">
        <v>735</v>
      </c>
      <c r="T148" s="8" t="s">
        <v>510</v>
      </c>
      <c r="W148" s="80"/>
    </row>
    <row r="149" spans="1:23" ht="18.75" customHeight="1" x14ac:dyDescent="0.4">
      <c r="A149" s="9" t="s">
        <v>142</v>
      </c>
      <c r="B149" s="8" t="s">
        <v>523</v>
      </c>
      <c r="C149" s="6">
        <v>2000</v>
      </c>
      <c r="D149" s="8" t="s">
        <v>474</v>
      </c>
      <c r="E149" s="8">
        <v>16528</v>
      </c>
      <c r="F149" s="8">
        <v>3</v>
      </c>
      <c r="G149" s="8" t="s">
        <v>481</v>
      </c>
      <c r="H149" s="83" t="s">
        <v>506</v>
      </c>
      <c r="P149" s="80"/>
      <c r="R149" s="8" t="s">
        <v>710</v>
      </c>
      <c r="T149" s="83" t="str">
        <f>VLOOKUP(R149,$W$4:$X$17,2,FALSE)</f>
        <v>YACHT</v>
      </c>
      <c r="W149" s="80"/>
    </row>
    <row r="150" spans="1:23" ht="18.75" customHeight="1" x14ac:dyDescent="0.4">
      <c r="A150" s="9" t="s">
        <v>143</v>
      </c>
      <c r="B150" s="8" t="s">
        <v>508</v>
      </c>
      <c r="C150" s="8">
        <v>1999</v>
      </c>
      <c r="D150" s="8" t="s">
        <v>474</v>
      </c>
      <c r="E150" s="8">
        <v>16622</v>
      </c>
      <c r="F150" s="8">
        <v>3</v>
      </c>
      <c r="G150" s="8" t="s">
        <v>529</v>
      </c>
      <c r="H150" s="83" t="s">
        <v>509</v>
      </c>
      <c r="P150" s="80"/>
      <c r="R150" s="8" t="s">
        <v>709</v>
      </c>
      <c r="T150" s="83" t="str">
        <f>VLOOKUP(R150,$W$4:$X$17,2,FALSE)</f>
        <v>DJ</v>
      </c>
      <c r="W150" s="80"/>
    </row>
    <row r="151" spans="1:23" ht="18.75" customHeight="1" x14ac:dyDescent="0.4">
      <c r="A151" s="9" t="s">
        <v>145</v>
      </c>
      <c r="B151" s="8" t="s">
        <v>505</v>
      </c>
      <c r="C151" s="8">
        <v>2006</v>
      </c>
      <c r="D151" s="8" t="s">
        <v>474</v>
      </c>
      <c r="E151" s="8">
        <v>16610</v>
      </c>
      <c r="F151" s="8">
        <v>3</v>
      </c>
      <c r="G151" s="8" t="s">
        <v>487</v>
      </c>
      <c r="H151" s="83" t="s">
        <v>485</v>
      </c>
      <c r="P151" s="80"/>
      <c r="R151" s="8" t="s">
        <v>706</v>
      </c>
      <c r="T151" s="83" t="str">
        <f>VLOOKUP(R151,$W$4:$X$17,2,FALSE)</f>
        <v>DJ</v>
      </c>
      <c r="W151" s="80"/>
    </row>
    <row r="152" spans="1:23" ht="18.75" customHeight="1" x14ac:dyDescent="0.4">
      <c r="A152" s="9" t="s">
        <v>146</v>
      </c>
      <c r="B152" s="8" t="s">
        <v>505</v>
      </c>
      <c r="C152" s="8">
        <v>2000</v>
      </c>
      <c r="D152" s="8" t="s">
        <v>474</v>
      </c>
      <c r="E152" s="8">
        <v>16610</v>
      </c>
      <c r="F152" s="8">
        <v>3</v>
      </c>
      <c r="G152" s="8" t="s">
        <v>481</v>
      </c>
      <c r="H152" s="83" t="s">
        <v>485</v>
      </c>
      <c r="P152" s="80"/>
      <c r="R152" s="8" t="s">
        <v>707</v>
      </c>
      <c r="T152" s="83" t="str">
        <f>VLOOKUP(R152,$W$4:$X$17,2,FALSE)</f>
        <v>OP</v>
      </c>
      <c r="W152" s="80"/>
    </row>
    <row r="153" spans="1:23" ht="18.75" customHeight="1" x14ac:dyDescent="0.4">
      <c r="A153" s="9" t="s">
        <v>147</v>
      </c>
      <c r="B153" s="8" t="s">
        <v>505</v>
      </c>
      <c r="C153" s="6">
        <v>2001</v>
      </c>
      <c r="D153" s="8" t="s">
        <v>474</v>
      </c>
      <c r="E153" s="8">
        <v>16610</v>
      </c>
      <c r="F153" s="8">
        <v>3</v>
      </c>
      <c r="G153" s="8" t="s">
        <v>481</v>
      </c>
      <c r="H153" s="83" t="s">
        <v>485</v>
      </c>
      <c r="P153" s="80"/>
      <c r="R153" s="8" t="s">
        <v>715</v>
      </c>
      <c r="T153" s="83" t="s">
        <v>534</v>
      </c>
      <c r="W153" s="80"/>
    </row>
    <row r="154" spans="1:23" ht="18.75" customHeight="1" x14ac:dyDescent="0.4">
      <c r="A154" s="9" t="s">
        <v>148</v>
      </c>
      <c r="B154" s="8" t="s">
        <v>505</v>
      </c>
      <c r="C154" s="11">
        <v>2004</v>
      </c>
      <c r="D154" s="8" t="s">
        <v>474</v>
      </c>
      <c r="E154" s="8">
        <v>16610</v>
      </c>
      <c r="F154" s="8">
        <v>3</v>
      </c>
      <c r="G154" s="8" t="s">
        <v>481</v>
      </c>
      <c r="H154" s="83" t="s">
        <v>485</v>
      </c>
      <c r="P154" s="80"/>
      <c r="R154" s="8" t="s">
        <v>715</v>
      </c>
      <c r="T154" s="83" t="s">
        <v>534</v>
      </c>
      <c r="W154" s="80"/>
    </row>
    <row r="155" spans="1:23" ht="18.75" customHeight="1" x14ac:dyDescent="0.4">
      <c r="A155" s="9" t="s">
        <v>149</v>
      </c>
      <c r="B155" s="8" t="s">
        <v>505</v>
      </c>
      <c r="C155" s="6">
        <v>1991</v>
      </c>
      <c r="D155" s="8" t="s">
        <v>474</v>
      </c>
      <c r="E155" s="8">
        <v>16610</v>
      </c>
      <c r="F155" s="8">
        <v>3</v>
      </c>
      <c r="G155" s="8" t="s">
        <v>487</v>
      </c>
      <c r="H155" s="83" t="s">
        <v>485</v>
      </c>
      <c r="P155" s="80"/>
      <c r="R155" s="8" t="s">
        <v>704</v>
      </c>
      <c r="T155" s="83" t="str">
        <f t="shared" ref="T155:T163" si="11">VLOOKUP(R155,$W$4:$X$17,2,FALSE)</f>
        <v>DAYTONA</v>
      </c>
      <c r="W155" s="80"/>
    </row>
    <row r="156" spans="1:23" ht="18.75" customHeight="1" x14ac:dyDescent="0.4">
      <c r="A156" s="9" t="s">
        <v>199</v>
      </c>
      <c r="B156" s="8" t="s">
        <v>505</v>
      </c>
      <c r="C156" s="6">
        <v>1991</v>
      </c>
      <c r="D156" s="8" t="s">
        <v>474</v>
      </c>
      <c r="E156" s="8">
        <v>16610</v>
      </c>
      <c r="F156" s="8">
        <v>3</v>
      </c>
      <c r="G156" s="8" t="s">
        <v>487</v>
      </c>
      <c r="H156" s="83" t="s">
        <v>485</v>
      </c>
      <c r="P156" s="80"/>
      <c r="R156" s="8" t="s">
        <v>704</v>
      </c>
      <c r="T156" s="83" t="str">
        <f t="shared" si="11"/>
        <v>DAYTONA</v>
      </c>
      <c r="W156" s="80"/>
    </row>
    <row r="157" spans="1:23" ht="18.75" customHeight="1" x14ac:dyDescent="0.4">
      <c r="A157" s="9" t="s">
        <v>150</v>
      </c>
      <c r="B157" s="8" t="s">
        <v>505</v>
      </c>
      <c r="C157" s="6">
        <v>2000</v>
      </c>
      <c r="D157" s="8" t="s">
        <v>474</v>
      </c>
      <c r="E157" s="8">
        <v>16610</v>
      </c>
      <c r="F157" s="8">
        <v>3</v>
      </c>
      <c r="G157" s="8" t="s">
        <v>487</v>
      </c>
      <c r="H157" s="83" t="s">
        <v>485</v>
      </c>
      <c r="P157" s="80"/>
      <c r="R157" s="8" t="s">
        <v>704</v>
      </c>
      <c r="T157" s="83" t="str">
        <f t="shared" si="11"/>
        <v>DAYTONA</v>
      </c>
      <c r="W157" s="80"/>
    </row>
    <row r="158" spans="1:23" ht="18.75" customHeight="1" x14ac:dyDescent="0.4">
      <c r="A158" s="9" t="s">
        <v>151</v>
      </c>
      <c r="B158" s="8" t="s">
        <v>505</v>
      </c>
      <c r="C158" s="8">
        <v>1996</v>
      </c>
      <c r="D158" s="8" t="s">
        <v>474</v>
      </c>
      <c r="E158" s="8">
        <v>16610</v>
      </c>
      <c r="F158" s="8">
        <v>3</v>
      </c>
      <c r="G158" s="8" t="s">
        <v>481</v>
      </c>
      <c r="H158" s="83" t="s">
        <v>485</v>
      </c>
      <c r="P158" s="80"/>
      <c r="R158" s="8" t="s">
        <v>706</v>
      </c>
      <c r="T158" s="83" t="str">
        <f t="shared" si="11"/>
        <v>DJ</v>
      </c>
      <c r="W158" s="80"/>
    </row>
    <row r="159" spans="1:23" ht="18.75" customHeight="1" x14ac:dyDescent="0.4">
      <c r="A159" s="9" t="s">
        <v>152</v>
      </c>
      <c r="B159" s="8" t="s">
        <v>505</v>
      </c>
      <c r="C159" s="6">
        <v>1993</v>
      </c>
      <c r="D159" s="8" t="s">
        <v>474</v>
      </c>
      <c r="E159" s="8">
        <v>16610</v>
      </c>
      <c r="F159" s="8">
        <v>3</v>
      </c>
      <c r="G159" s="8" t="s">
        <v>487</v>
      </c>
      <c r="H159" s="83" t="s">
        <v>485</v>
      </c>
      <c r="P159" s="80"/>
      <c r="R159" s="8" t="s">
        <v>706</v>
      </c>
      <c r="T159" s="83" t="str">
        <f t="shared" si="11"/>
        <v>DJ</v>
      </c>
      <c r="W159" s="80"/>
    </row>
    <row r="160" spans="1:23" ht="18.75" customHeight="1" x14ac:dyDescent="0.4">
      <c r="A160" s="9" t="s">
        <v>154</v>
      </c>
      <c r="B160" s="8" t="s">
        <v>505</v>
      </c>
      <c r="C160" s="6"/>
      <c r="D160" s="8" t="s">
        <v>474</v>
      </c>
      <c r="E160" s="8">
        <v>16610</v>
      </c>
      <c r="F160" s="8">
        <v>3</v>
      </c>
      <c r="G160" s="8" t="s">
        <v>481</v>
      </c>
      <c r="H160" s="83" t="s">
        <v>485</v>
      </c>
      <c r="P160" s="80"/>
      <c r="R160" s="8" t="s">
        <v>705</v>
      </c>
      <c r="T160" s="83" t="str">
        <f t="shared" si="11"/>
        <v>GMT</v>
      </c>
      <c r="W160" s="80"/>
    </row>
    <row r="161" spans="1:23" ht="18.75" customHeight="1" x14ac:dyDescent="0.4">
      <c r="A161" s="9" t="s">
        <v>156</v>
      </c>
      <c r="B161" s="8" t="s">
        <v>505</v>
      </c>
      <c r="C161" s="6">
        <v>2000</v>
      </c>
      <c r="D161" s="8" t="s">
        <v>474</v>
      </c>
      <c r="E161" s="8">
        <v>16610</v>
      </c>
      <c r="F161" s="8">
        <v>3</v>
      </c>
      <c r="G161" s="8" t="s">
        <v>487</v>
      </c>
      <c r="H161" s="83" t="s">
        <v>485</v>
      </c>
      <c r="P161" s="80"/>
      <c r="R161" s="8" t="s">
        <v>704</v>
      </c>
      <c r="T161" s="83" t="str">
        <f t="shared" si="11"/>
        <v>DAYTONA</v>
      </c>
      <c r="W161" s="80"/>
    </row>
    <row r="162" spans="1:23" ht="18.75" customHeight="1" x14ac:dyDescent="0.4">
      <c r="A162" s="9" t="s">
        <v>157</v>
      </c>
      <c r="B162" s="8" t="s">
        <v>505</v>
      </c>
      <c r="C162" s="8">
        <v>2000</v>
      </c>
      <c r="D162" s="8" t="s">
        <v>474</v>
      </c>
      <c r="E162" s="8">
        <v>16610</v>
      </c>
      <c r="F162" s="8">
        <v>3</v>
      </c>
      <c r="G162" s="8" t="s">
        <v>487</v>
      </c>
      <c r="H162" s="83" t="s">
        <v>485</v>
      </c>
      <c r="P162" s="80"/>
      <c r="R162" s="8" t="s">
        <v>704</v>
      </c>
      <c r="T162" s="83" t="str">
        <f t="shared" si="11"/>
        <v>DAYTONA</v>
      </c>
      <c r="W162" s="80"/>
    </row>
    <row r="163" spans="1:23" ht="18.75" customHeight="1" x14ac:dyDescent="0.4">
      <c r="A163" s="9" t="s">
        <v>158</v>
      </c>
      <c r="B163" s="8" t="s">
        <v>505</v>
      </c>
      <c r="C163" s="6">
        <v>2002</v>
      </c>
      <c r="D163" s="8" t="s">
        <v>474</v>
      </c>
      <c r="E163" s="8">
        <v>16610</v>
      </c>
      <c r="F163" s="8">
        <v>3</v>
      </c>
      <c r="G163" s="8" t="s">
        <v>487</v>
      </c>
      <c r="H163" s="83" t="s">
        <v>485</v>
      </c>
      <c r="P163" s="80"/>
      <c r="R163" s="8" t="s">
        <v>704</v>
      </c>
      <c r="T163" s="83" t="str">
        <f t="shared" si="11"/>
        <v>DAYTONA</v>
      </c>
      <c r="W163" s="80"/>
    </row>
    <row r="164" spans="1:23" ht="18.75" customHeight="1" x14ac:dyDescent="0.4">
      <c r="A164" s="69" t="s">
        <v>159</v>
      </c>
      <c r="B164" s="8" t="s">
        <v>505</v>
      </c>
      <c r="C164" s="6">
        <v>1995</v>
      </c>
      <c r="D164" s="8" t="s">
        <v>474</v>
      </c>
      <c r="E164" s="8">
        <v>16610</v>
      </c>
      <c r="F164" s="8">
        <v>3</v>
      </c>
      <c r="G164" s="8" t="s">
        <v>481</v>
      </c>
      <c r="H164" s="83" t="s">
        <v>485</v>
      </c>
      <c r="P164" s="80"/>
      <c r="R164" s="8" t="s">
        <v>736</v>
      </c>
      <c r="T164" s="8" t="s">
        <v>511</v>
      </c>
      <c r="W164" s="80"/>
    </row>
    <row r="165" spans="1:23" ht="18.75" customHeight="1" x14ac:dyDescent="0.4">
      <c r="A165" s="9" t="s">
        <v>160</v>
      </c>
      <c r="B165" s="8" t="s">
        <v>505</v>
      </c>
      <c r="C165" s="6">
        <v>2000</v>
      </c>
      <c r="D165" s="8" t="s">
        <v>474</v>
      </c>
      <c r="E165" s="8">
        <v>16610</v>
      </c>
      <c r="F165" s="8">
        <v>3</v>
      </c>
      <c r="G165" s="8" t="s">
        <v>481</v>
      </c>
      <c r="H165" s="83" t="s">
        <v>485</v>
      </c>
      <c r="P165" s="80"/>
      <c r="R165" s="8" t="s">
        <v>706</v>
      </c>
      <c r="T165" s="83" t="str">
        <f>VLOOKUP(R165,$W$4:$X$17,2,FALSE)</f>
        <v>DJ</v>
      </c>
      <c r="W165" s="80"/>
    </row>
    <row r="166" spans="1:23" ht="18.75" customHeight="1" x14ac:dyDescent="0.4">
      <c r="A166" s="9" t="s">
        <v>161</v>
      </c>
      <c r="B166" s="8" t="s">
        <v>505</v>
      </c>
      <c r="C166" s="8">
        <v>1991</v>
      </c>
      <c r="D166" s="8" t="s">
        <v>474</v>
      </c>
      <c r="E166" s="8">
        <v>16610</v>
      </c>
      <c r="F166" s="8">
        <v>3</v>
      </c>
      <c r="G166" s="8" t="s">
        <v>481</v>
      </c>
      <c r="H166" s="83" t="s">
        <v>485</v>
      </c>
      <c r="P166" s="80"/>
      <c r="R166" s="8" t="s">
        <v>706</v>
      </c>
      <c r="T166" s="83" t="str">
        <f>VLOOKUP(R166,$W$4:$X$17,2,FALSE)</f>
        <v>DJ</v>
      </c>
      <c r="W166" s="80"/>
    </row>
    <row r="167" spans="1:23" ht="18.75" customHeight="1" x14ac:dyDescent="0.4">
      <c r="A167" s="9" t="s">
        <v>162</v>
      </c>
      <c r="B167" s="8" t="s">
        <v>505</v>
      </c>
      <c r="C167" s="8">
        <v>1995</v>
      </c>
      <c r="D167" s="8" t="s">
        <v>474</v>
      </c>
      <c r="E167" s="8">
        <v>16610</v>
      </c>
      <c r="F167" s="8">
        <v>3</v>
      </c>
      <c r="G167" s="8" t="s">
        <v>481</v>
      </c>
      <c r="H167" s="83" t="s">
        <v>485</v>
      </c>
      <c r="P167" s="80"/>
      <c r="R167" s="8" t="s">
        <v>706</v>
      </c>
      <c r="T167" s="83" t="str">
        <f>VLOOKUP(R167,$W$4:$X$17,2,FALSE)</f>
        <v>DJ</v>
      </c>
      <c r="W167" s="80"/>
    </row>
    <row r="168" spans="1:23" ht="18.75" customHeight="1" x14ac:dyDescent="0.4">
      <c r="A168" s="9" t="s">
        <v>163</v>
      </c>
      <c r="B168" s="8" t="s">
        <v>505</v>
      </c>
      <c r="C168" s="11">
        <v>2006</v>
      </c>
      <c r="D168" s="8" t="s">
        <v>474</v>
      </c>
      <c r="E168" s="8">
        <v>16610</v>
      </c>
      <c r="F168" s="8">
        <v>3</v>
      </c>
      <c r="G168" s="8" t="s">
        <v>487</v>
      </c>
      <c r="H168" s="83" t="s">
        <v>485</v>
      </c>
      <c r="P168" s="80"/>
      <c r="R168" s="8" t="s">
        <v>716</v>
      </c>
      <c r="T168" s="83" t="s">
        <v>510</v>
      </c>
      <c r="W168" s="80"/>
    </row>
    <row r="169" spans="1:23" ht="18.75" customHeight="1" x14ac:dyDescent="0.4">
      <c r="A169" s="9" t="s">
        <v>164</v>
      </c>
      <c r="B169" s="8" t="s">
        <v>505</v>
      </c>
      <c r="C169" s="6"/>
      <c r="D169" s="8" t="s">
        <v>474</v>
      </c>
      <c r="E169" s="8">
        <v>116610</v>
      </c>
      <c r="F169" s="8">
        <v>3</v>
      </c>
      <c r="G169" s="8" t="s">
        <v>487</v>
      </c>
      <c r="H169" s="83" t="s">
        <v>485</v>
      </c>
      <c r="P169" s="80"/>
      <c r="R169" s="8" t="s">
        <v>714</v>
      </c>
      <c r="T169" s="83" t="str">
        <f>VLOOKUP(R169,$W$4:$X$17,2,FALSE)</f>
        <v>DJ</v>
      </c>
      <c r="W169" s="80"/>
    </row>
    <row r="170" spans="1:23" ht="18.75" customHeight="1" x14ac:dyDescent="0.4">
      <c r="A170" s="69" t="s">
        <v>165</v>
      </c>
      <c r="B170" s="8" t="s">
        <v>523</v>
      </c>
      <c r="C170" s="8">
        <v>2001</v>
      </c>
      <c r="D170" s="8" t="s">
        <v>474</v>
      </c>
      <c r="E170" s="8">
        <v>16600</v>
      </c>
      <c r="F170" s="8">
        <v>3</v>
      </c>
      <c r="G170" s="8" t="s">
        <v>481</v>
      </c>
      <c r="H170" s="83" t="s">
        <v>485</v>
      </c>
      <c r="P170" s="80"/>
      <c r="R170" s="8" t="s">
        <v>715</v>
      </c>
      <c r="T170" s="83" t="s">
        <v>534</v>
      </c>
      <c r="W170" s="80"/>
    </row>
    <row r="171" spans="1:23" ht="18.75" customHeight="1" x14ac:dyDescent="0.4">
      <c r="A171" s="9" t="s">
        <v>166</v>
      </c>
      <c r="B171" s="8" t="s">
        <v>523</v>
      </c>
      <c r="C171" s="8">
        <v>2001</v>
      </c>
      <c r="D171" s="8" t="s">
        <v>474</v>
      </c>
      <c r="E171" s="8">
        <v>16600</v>
      </c>
      <c r="F171" s="8">
        <v>3</v>
      </c>
      <c r="G171" s="8" t="s">
        <v>481</v>
      </c>
      <c r="H171" s="83" t="s">
        <v>485</v>
      </c>
      <c r="P171" s="80"/>
      <c r="R171" s="8" t="s">
        <v>706</v>
      </c>
      <c r="T171" s="83" t="str">
        <f>VLOOKUP(R171,$W$4:$X$17,2,FALSE)</f>
        <v>DJ</v>
      </c>
      <c r="W171" s="80"/>
    </row>
    <row r="172" spans="1:23" ht="18.75" customHeight="1" x14ac:dyDescent="0.4">
      <c r="A172" s="9" t="s">
        <v>214</v>
      </c>
      <c r="B172" s="8" t="s">
        <v>526</v>
      </c>
      <c r="C172" s="6">
        <v>2005</v>
      </c>
      <c r="D172" s="8" t="s">
        <v>473</v>
      </c>
      <c r="E172" s="8">
        <v>114270</v>
      </c>
      <c r="F172" s="8">
        <v>3</v>
      </c>
      <c r="G172" s="8" t="s">
        <v>487</v>
      </c>
      <c r="H172" s="83" t="s">
        <v>485</v>
      </c>
      <c r="P172" s="80"/>
      <c r="R172" s="8" t="s">
        <v>706</v>
      </c>
      <c r="T172" s="83" t="str">
        <f>VLOOKUP(R172,$W$4:$X$17,2,FALSE)</f>
        <v>DJ</v>
      </c>
      <c r="W172" s="80"/>
    </row>
    <row r="173" spans="1:23" ht="18.75" customHeight="1" x14ac:dyDescent="0.4">
      <c r="A173" s="9" t="s">
        <v>167</v>
      </c>
      <c r="B173" s="8" t="s">
        <v>510</v>
      </c>
      <c r="C173" s="8"/>
      <c r="D173" s="8" t="s">
        <v>474</v>
      </c>
      <c r="E173" s="8">
        <v>16600</v>
      </c>
      <c r="F173" s="8">
        <v>3</v>
      </c>
      <c r="G173" s="8" t="s">
        <v>481</v>
      </c>
      <c r="H173" s="83" t="s">
        <v>485</v>
      </c>
      <c r="P173" s="80"/>
      <c r="R173" s="8" t="s">
        <v>715</v>
      </c>
      <c r="T173" s="83" t="s">
        <v>534</v>
      </c>
      <c r="W173" s="80"/>
    </row>
    <row r="174" spans="1:23" ht="18.75" customHeight="1" x14ac:dyDescent="0.4">
      <c r="A174" s="9" t="s">
        <v>168</v>
      </c>
      <c r="B174" s="8" t="s">
        <v>510</v>
      </c>
      <c r="C174" s="6">
        <v>2000</v>
      </c>
      <c r="D174" s="8" t="s">
        <v>474</v>
      </c>
      <c r="E174" s="8">
        <v>16600</v>
      </c>
      <c r="F174" s="8">
        <v>3</v>
      </c>
      <c r="G174" s="8" t="s">
        <v>481</v>
      </c>
      <c r="H174" s="83" t="s">
        <v>485</v>
      </c>
      <c r="P174" s="80"/>
      <c r="R174" s="8" t="s">
        <v>714</v>
      </c>
      <c r="T174" s="83" t="str">
        <f t="shared" ref="T174:T179" si="12">VLOOKUP(R174,$W$4:$X$17,2,FALSE)</f>
        <v>DJ</v>
      </c>
      <c r="W174" s="80"/>
    </row>
    <row r="175" spans="1:23" ht="18.75" customHeight="1" x14ac:dyDescent="0.4">
      <c r="A175" s="9" t="s">
        <v>169</v>
      </c>
      <c r="B175" s="8" t="s">
        <v>510</v>
      </c>
      <c r="C175" s="8">
        <v>2001</v>
      </c>
      <c r="D175" s="8" t="s">
        <v>474</v>
      </c>
      <c r="E175" s="8">
        <v>16600</v>
      </c>
      <c r="F175" s="8">
        <v>3</v>
      </c>
      <c r="G175" s="8" t="s">
        <v>481</v>
      </c>
      <c r="H175" s="83" t="s">
        <v>485</v>
      </c>
      <c r="P175" s="80"/>
      <c r="R175" s="8" t="s">
        <v>706</v>
      </c>
      <c r="T175" s="83" t="str">
        <f t="shared" si="12"/>
        <v>DJ</v>
      </c>
      <c r="W175" s="80"/>
    </row>
    <row r="176" spans="1:23" ht="18.75" customHeight="1" x14ac:dyDescent="0.4">
      <c r="A176" s="9" t="s">
        <v>170</v>
      </c>
      <c r="B176" s="8" t="s">
        <v>526</v>
      </c>
      <c r="C176" s="8">
        <v>2004</v>
      </c>
      <c r="D176" s="8" t="s">
        <v>473</v>
      </c>
      <c r="E176" s="8">
        <v>114270</v>
      </c>
      <c r="F176" s="8">
        <v>3</v>
      </c>
      <c r="G176" s="8" t="s">
        <v>481</v>
      </c>
      <c r="H176" s="83" t="s">
        <v>485</v>
      </c>
      <c r="P176" s="80"/>
      <c r="R176" s="8" t="s">
        <v>712</v>
      </c>
      <c r="T176" s="83" t="str">
        <f t="shared" si="12"/>
        <v>EX2</v>
      </c>
      <c r="W176" s="80"/>
    </row>
    <row r="177" spans="1:23" ht="18.75" customHeight="1" x14ac:dyDescent="0.4">
      <c r="A177" s="9" t="s">
        <v>171</v>
      </c>
      <c r="B177" s="8" t="s">
        <v>505</v>
      </c>
      <c r="C177" s="6"/>
      <c r="D177" s="8" t="s">
        <v>473</v>
      </c>
      <c r="E177" s="8">
        <v>116200</v>
      </c>
      <c r="F177" s="8">
        <v>3</v>
      </c>
      <c r="G177" s="8" t="s">
        <v>529</v>
      </c>
      <c r="H177" s="83" t="s">
        <v>485</v>
      </c>
      <c r="P177" s="80"/>
      <c r="R177" s="8" t="s">
        <v>712</v>
      </c>
      <c r="T177" s="83" t="str">
        <f t="shared" si="12"/>
        <v>EX2</v>
      </c>
      <c r="W177" s="80"/>
    </row>
    <row r="178" spans="1:23" ht="18.75" customHeight="1" x14ac:dyDescent="0.4">
      <c r="A178" s="9" t="s">
        <v>172</v>
      </c>
      <c r="B178" s="8" t="s">
        <v>525</v>
      </c>
      <c r="C178" s="8"/>
      <c r="D178" s="8" t="s">
        <v>498</v>
      </c>
      <c r="E178" s="8">
        <v>116660</v>
      </c>
      <c r="F178" s="8">
        <v>3</v>
      </c>
      <c r="G178" s="8" t="s">
        <v>487</v>
      </c>
      <c r="H178" s="83" t="s">
        <v>485</v>
      </c>
      <c r="P178" s="80"/>
      <c r="R178" s="8" t="s">
        <v>710</v>
      </c>
      <c r="T178" s="83" t="str">
        <f t="shared" si="12"/>
        <v>YACHT</v>
      </c>
      <c r="W178" s="80"/>
    </row>
    <row r="179" spans="1:23" ht="18.75" customHeight="1" x14ac:dyDescent="0.4">
      <c r="A179" s="9" t="s">
        <v>173</v>
      </c>
      <c r="B179" s="8" t="s">
        <v>508</v>
      </c>
      <c r="C179" s="8">
        <v>2004</v>
      </c>
      <c r="D179" s="8" t="s">
        <v>474</v>
      </c>
      <c r="E179" s="8">
        <v>16628</v>
      </c>
      <c r="F179" s="8">
        <v>3</v>
      </c>
      <c r="G179" s="8" t="s">
        <v>517</v>
      </c>
      <c r="H179" s="83" t="s">
        <v>506</v>
      </c>
      <c r="P179" s="80"/>
      <c r="R179" s="8" t="s">
        <v>708</v>
      </c>
      <c r="T179" s="83" t="str">
        <f t="shared" si="12"/>
        <v>SUB</v>
      </c>
      <c r="W179" s="80"/>
    </row>
    <row r="180" spans="1:23" ht="18.75" customHeight="1" x14ac:dyDescent="0.4">
      <c r="A180" s="9" t="s">
        <v>174</v>
      </c>
      <c r="B180" s="8" t="s">
        <v>524</v>
      </c>
      <c r="C180" s="8">
        <v>2006</v>
      </c>
      <c r="D180" s="8" t="s">
        <v>474</v>
      </c>
      <c r="E180" s="8">
        <v>16570</v>
      </c>
      <c r="F180" s="8">
        <v>3</v>
      </c>
      <c r="G180" s="8" t="s">
        <v>481</v>
      </c>
      <c r="H180" s="83" t="s">
        <v>485</v>
      </c>
      <c r="P180" s="80"/>
      <c r="R180" s="8" t="s">
        <v>735</v>
      </c>
      <c r="T180" s="83" t="s">
        <v>510</v>
      </c>
      <c r="W180" s="80"/>
    </row>
    <row r="181" spans="1:23" ht="18.75" customHeight="1" x14ac:dyDescent="0.4">
      <c r="A181" s="9" t="s">
        <v>175</v>
      </c>
      <c r="B181" s="8" t="s">
        <v>524</v>
      </c>
      <c r="C181" s="6">
        <v>1993</v>
      </c>
      <c r="D181" s="8" t="s">
        <v>474</v>
      </c>
      <c r="E181" s="8">
        <v>16570</v>
      </c>
      <c r="F181" s="8">
        <v>3</v>
      </c>
      <c r="G181" s="8" t="s">
        <v>481</v>
      </c>
      <c r="H181" s="83" t="s">
        <v>485</v>
      </c>
      <c r="P181" s="80"/>
      <c r="R181" s="8" t="s">
        <v>709</v>
      </c>
      <c r="T181" s="83" t="str">
        <f t="shared" ref="T181:T194" si="13">VLOOKUP(R181,$W$4:$X$17,2,FALSE)</f>
        <v>DJ</v>
      </c>
      <c r="W181" s="80"/>
    </row>
    <row r="182" spans="1:23" ht="18.75" customHeight="1" x14ac:dyDescent="0.4">
      <c r="A182" s="9" t="s">
        <v>176</v>
      </c>
      <c r="B182" s="8" t="s">
        <v>524</v>
      </c>
      <c r="C182" s="8">
        <v>2005</v>
      </c>
      <c r="D182" s="8" t="s">
        <v>474</v>
      </c>
      <c r="E182" s="8">
        <v>116509</v>
      </c>
      <c r="F182" s="8">
        <v>3</v>
      </c>
      <c r="G182" s="8" t="s">
        <v>481</v>
      </c>
      <c r="H182" s="83" t="s">
        <v>495</v>
      </c>
      <c r="P182" s="80"/>
      <c r="R182" s="8" t="s">
        <v>704</v>
      </c>
      <c r="T182" s="83" t="str">
        <f t="shared" si="13"/>
        <v>DAYTONA</v>
      </c>
      <c r="W182" s="80"/>
    </row>
    <row r="183" spans="1:23" ht="18.75" customHeight="1" x14ac:dyDescent="0.4">
      <c r="A183" s="9" t="s">
        <v>177</v>
      </c>
      <c r="B183" s="8" t="s">
        <v>516</v>
      </c>
      <c r="C183" s="8">
        <v>2006</v>
      </c>
      <c r="D183" s="8" t="s">
        <v>474</v>
      </c>
      <c r="E183" s="8">
        <v>116509</v>
      </c>
      <c r="F183" s="8">
        <v>3</v>
      </c>
      <c r="G183" s="8" t="s">
        <v>487</v>
      </c>
      <c r="H183" s="83" t="s">
        <v>495</v>
      </c>
      <c r="P183" s="80"/>
      <c r="R183" s="8" t="s">
        <v>704</v>
      </c>
      <c r="T183" s="83" t="str">
        <f t="shared" si="13"/>
        <v>DAYTONA</v>
      </c>
      <c r="W183" s="80"/>
    </row>
    <row r="184" spans="1:23" ht="18.75" customHeight="1" x14ac:dyDescent="0.4">
      <c r="A184" s="9" t="s">
        <v>178</v>
      </c>
      <c r="B184" s="8" t="s">
        <v>510</v>
      </c>
      <c r="C184" s="6">
        <v>2006</v>
      </c>
      <c r="D184" s="8" t="s">
        <v>474</v>
      </c>
      <c r="E184" s="8">
        <v>116610</v>
      </c>
      <c r="F184" s="8">
        <v>3</v>
      </c>
      <c r="G184" s="8" t="s">
        <v>481</v>
      </c>
      <c r="H184" s="83" t="s">
        <v>485</v>
      </c>
      <c r="P184" s="80"/>
      <c r="R184" s="8" t="s">
        <v>704</v>
      </c>
      <c r="T184" s="83" t="str">
        <f t="shared" si="13"/>
        <v>DAYTONA</v>
      </c>
      <c r="W184" s="80"/>
    </row>
    <row r="185" spans="1:23" ht="18.75" customHeight="1" x14ac:dyDescent="0.4">
      <c r="A185" s="9" t="s">
        <v>183</v>
      </c>
      <c r="B185" s="8" t="s">
        <v>516</v>
      </c>
      <c r="C185" s="6">
        <v>2004</v>
      </c>
      <c r="D185" s="8" t="s">
        <v>474</v>
      </c>
      <c r="E185" s="8">
        <v>116518</v>
      </c>
      <c r="F185" s="8" t="s">
        <v>521</v>
      </c>
      <c r="G185" s="8" t="s">
        <v>484</v>
      </c>
      <c r="H185" s="83" t="s">
        <v>506</v>
      </c>
      <c r="P185" s="80"/>
      <c r="R185" s="8" t="s">
        <v>704</v>
      </c>
      <c r="T185" s="83" t="str">
        <f t="shared" si="13"/>
        <v>DAYTONA</v>
      </c>
      <c r="W185" s="80"/>
    </row>
    <row r="186" spans="1:23" ht="18.75" customHeight="1" x14ac:dyDescent="0.4">
      <c r="A186" s="9" t="s">
        <v>184</v>
      </c>
      <c r="B186" s="8" t="s">
        <v>516</v>
      </c>
      <c r="C186" s="8">
        <v>1996</v>
      </c>
      <c r="D186" s="8" t="s">
        <v>474</v>
      </c>
      <c r="E186" s="8">
        <v>16518</v>
      </c>
      <c r="F186" s="8" t="s">
        <v>521</v>
      </c>
      <c r="G186" s="8" t="s">
        <v>490</v>
      </c>
      <c r="H186" s="83" t="s">
        <v>506</v>
      </c>
      <c r="P186" s="80"/>
      <c r="R186" s="8" t="s">
        <v>704</v>
      </c>
      <c r="T186" s="83" t="str">
        <f t="shared" si="13"/>
        <v>DAYTONA</v>
      </c>
      <c r="W186" s="80"/>
    </row>
    <row r="187" spans="1:23" ht="18.75" customHeight="1" x14ac:dyDescent="0.4">
      <c r="A187" s="9" t="s">
        <v>185</v>
      </c>
      <c r="B187" s="8" t="s">
        <v>524</v>
      </c>
      <c r="C187" s="6">
        <v>2006</v>
      </c>
      <c r="D187" s="8" t="s">
        <v>474</v>
      </c>
      <c r="E187" s="8">
        <v>16570</v>
      </c>
      <c r="F187" s="8">
        <v>3</v>
      </c>
      <c r="G187" s="8" t="s">
        <v>487</v>
      </c>
      <c r="H187" s="83" t="s">
        <v>485</v>
      </c>
      <c r="P187" s="80"/>
      <c r="R187" s="8" t="s">
        <v>704</v>
      </c>
      <c r="T187" s="83" t="str">
        <f t="shared" si="13"/>
        <v>DAYTONA</v>
      </c>
      <c r="W187" s="80"/>
    </row>
    <row r="188" spans="1:23" ht="18.75" customHeight="1" x14ac:dyDescent="0.4">
      <c r="A188" s="9" t="s">
        <v>186</v>
      </c>
      <c r="B188" s="8" t="s">
        <v>505</v>
      </c>
      <c r="C188" s="8"/>
      <c r="D188" s="8" t="s">
        <v>474</v>
      </c>
      <c r="E188" s="8">
        <v>116619</v>
      </c>
      <c r="F188" s="8">
        <v>3</v>
      </c>
      <c r="G188" s="8" t="s">
        <v>492</v>
      </c>
      <c r="H188" s="83" t="s">
        <v>495</v>
      </c>
      <c r="P188" s="80"/>
      <c r="R188" s="8" t="s">
        <v>704</v>
      </c>
      <c r="T188" s="83" t="str">
        <f t="shared" si="13"/>
        <v>DAYTONA</v>
      </c>
      <c r="W188" s="80"/>
    </row>
    <row r="189" spans="1:23" ht="18.75" customHeight="1" x14ac:dyDescent="0.4">
      <c r="A189" s="9" t="s">
        <v>188</v>
      </c>
      <c r="B189" s="8" t="s">
        <v>505</v>
      </c>
      <c r="C189" s="6">
        <v>1995</v>
      </c>
      <c r="D189" s="8" t="s">
        <v>473</v>
      </c>
      <c r="E189" s="8">
        <v>16234</v>
      </c>
      <c r="F189" s="8">
        <v>5</v>
      </c>
      <c r="G189" s="8" t="s">
        <v>529</v>
      </c>
      <c r="H189" s="83" t="s">
        <v>478</v>
      </c>
      <c r="P189" s="80"/>
      <c r="R189" s="8" t="s">
        <v>712</v>
      </c>
      <c r="T189" s="83" t="str">
        <f t="shared" si="13"/>
        <v>EX2</v>
      </c>
      <c r="W189" s="80"/>
    </row>
    <row r="190" spans="1:23" ht="18.75" customHeight="1" x14ac:dyDescent="0.4">
      <c r="A190" s="9" t="s">
        <v>189</v>
      </c>
      <c r="B190" s="8" t="s">
        <v>505</v>
      </c>
      <c r="C190" s="8">
        <v>1990</v>
      </c>
      <c r="D190" s="8" t="s">
        <v>473</v>
      </c>
      <c r="E190" s="8">
        <v>16234</v>
      </c>
      <c r="F190" s="8">
        <v>5</v>
      </c>
      <c r="G190" s="8" t="s">
        <v>529</v>
      </c>
      <c r="H190" s="83" t="s">
        <v>478</v>
      </c>
      <c r="P190" s="80"/>
      <c r="R190" s="8" t="s">
        <v>713</v>
      </c>
      <c r="T190" s="83" t="str">
        <f t="shared" si="13"/>
        <v>EX</v>
      </c>
      <c r="W190" s="80"/>
    </row>
    <row r="191" spans="1:23" ht="18.75" customHeight="1" x14ac:dyDescent="0.4">
      <c r="A191" s="9" t="s">
        <v>191</v>
      </c>
      <c r="B191" s="8" t="s">
        <v>505</v>
      </c>
      <c r="C191" s="8">
        <v>2010</v>
      </c>
      <c r="D191" s="8" t="s">
        <v>473</v>
      </c>
      <c r="E191" s="8">
        <v>116200</v>
      </c>
      <c r="F191" s="8">
        <v>5</v>
      </c>
      <c r="G191" s="8" t="s">
        <v>491</v>
      </c>
      <c r="H191" s="83" t="s">
        <v>485</v>
      </c>
      <c r="P191" s="80"/>
      <c r="R191" s="8" t="s">
        <v>713</v>
      </c>
      <c r="T191" s="83" t="str">
        <f t="shared" si="13"/>
        <v>EX</v>
      </c>
      <c r="W191" s="80"/>
    </row>
    <row r="192" spans="1:23" ht="18.75" customHeight="1" x14ac:dyDescent="0.4">
      <c r="A192" s="9" t="s">
        <v>192</v>
      </c>
      <c r="B192" s="8" t="s">
        <v>505</v>
      </c>
      <c r="C192" s="6">
        <v>2007</v>
      </c>
      <c r="D192" s="8" t="s">
        <v>473</v>
      </c>
      <c r="E192" s="8">
        <v>116200</v>
      </c>
      <c r="F192" s="8">
        <v>3</v>
      </c>
      <c r="G192" s="8" t="s">
        <v>490</v>
      </c>
      <c r="H192" s="83" t="s">
        <v>485</v>
      </c>
      <c r="P192" s="80"/>
      <c r="R192" s="8" t="s">
        <v>712</v>
      </c>
      <c r="T192" s="83" t="str">
        <f t="shared" si="13"/>
        <v>EX2</v>
      </c>
      <c r="W192" s="80"/>
    </row>
    <row r="193" spans="1:23" ht="18.75" customHeight="1" x14ac:dyDescent="0.4">
      <c r="A193" s="9" t="s">
        <v>193</v>
      </c>
      <c r="B193" s="8" t="s">
        <v>524</v>
      </c>
      <c r="C193" s="6"/>
      <c r="D193" s="8" t="s">
        <v>474</v>
      </c>
      <c r="E193" s="8">
        <v>16570</v>
      </c>
      <c r="F193" s="8">
        <v>3</v>
      </c>
      <c r="G193" s="8" t="s">
        <v>481</v>
      </c>
      <c r="H193" s="83" t="s">
        <v>485</v>
      </c>
      <c r="P193" s="80"/>
      <c r="R193" s="8" t="s">
        <v>712</v>
      </c>
      <c r="T193" s="83" t="str">
        <f t="shared" si="13"/>
        <v>EX2</v>
      </c>
      <c r="W193" s="80"/>
    </row>
    <row r="194" spans="1:23" ht="18.75" customHeight="1" x14ac:dyDescent="0.4">
      <c r="A194" s="9" t="s">
        <v>194</v>
      </c>
      <c r="B194" s="8" t="s">
        <v>505</v>
      </c>
      <c r="C194" s="8">
        <v>1993</v>
      </c>
      <c r="D194" s="8" t="s">
        <v>473</v>
      </c>
      <c r="E194" s="8">
        <v>16264</v>
      </c>
      <c r="F194" s="8">
        <v>5</v>
      </c>
      <c r="G194" s="8" t="s">
        <v>529</v>
      </c>
      <c r="H194" s="83" t="s">
        <v>478</v>
      </c>
      <c r="P194" s="80"/>
      <c r="R194" s="8" t="s">
        <v>710</v>
      </c>
      <c r="T194" s="83" t="str">
        <f t="shared" si="13"/>
        <v>YACHT</v>
      </c>
      <c r="W194" s="80"/>
    </row>
    <row r="195" spans="1:23" ht="18.75" customHeight="1" x14ac:dyDescent="0.4">
      <c r="A195" s="9" t="s">
        <v>237</v>
      </c>
      <c r="B195" s="8" t="s">
        <v>507</v>
      </c>
      <c r="C195" s="8">
        <v>2000</v>
      </c>
      <c r="D195" s="8" t="s">
        <v>474</v>
      </c>
      <c r="E195" s="8">
        <v>16710</v>
      </c>
      <c r="F195" s="8">
        <v>3</v>
      </c>
      <c r="G195" s="8" t="s">
        <v>487</v>
      </c>
      <c r="H195" s="83" t="s">
        <v>485</v>
      </c>
      <c r="P195" s="80"/>
      <c r="R195" s="8" t="s">
        <v>716</v>
      </c>
      <c r="T195" s="8" t="s">
        <v>519</v>
      </c>
      <c r="W195" s="80"/>
    </row>
    <row r="196" spans="1:23" ht="18.75" customHeight="1" x14ac:dyDescent="0.4">
      <c r="A196" s="9" t="s">
        <v>195</v>
      </c>
      <c r="B196" s="8" t="s">
        <v>510</v>
      </c>
      <c r="C196" s="8">
        <v>1995</v>
      </c>
      <c r="D196" s="8" t="s">
        <v>474</v>
      </c>
      <c r="E196" s="8">
        <v>16600</v>
      </c>
      <c r="F196" s="8">
        <v>3</v>
      </c>
      <c r="G196" s="8" t="s">
        <v>481</v>
      </c>
      <c r="H196" s="83" t="s">
        <v>485</v>
      </c>
      <c r="P196" s="80"/>
      <c r="R196" s="8" t="s">
        <v>737</v>
      </c>
      <c r="T196" s="83" t="s">
        <v>531</v>
      </c>
      <c r="W196" s="80"/>
    </row>
    <row r="197" spans="1:23" ht="18.75" customHeight="1" x14ac:dyDescent="0.4">
      <c r="A197" s="9" t="s">
        <v>196</v>
      </c>
      <c r="B197" s="8" t="s">
        <v>510</v>
      </c>
      <c r="C197" s="8">
        <v>2000</v>
      </c>
      <c r="D197" s="8" t="s">
        <v>474</v>
      </c>
      <c r="E197" s="8">
        <v>16600</v>
      </c>
      <c r="F197" s="8">
        <v>3</v>
      </c>
      <c r="G197" s="8" t="s">
        <v>487</v>
      </c>
      <c r="H197" s="83" t="s">
        <v>485</v>
      </c>
      <c r="P197" s="80"/>
      <c r="R197" s="8" t="s">
        <v>706</v>
      </c>
      <c r="T197" s="83" t="str">
        <f>VLOOKUP(R197,$W$4:$X$17,2,FALSE)</f>
        <v>DJ</v>
      </c>
      <c r="W197" s="80"/>
    </row>
    <row r="198" spans="1:23" ht="18.75" customHeight="1" x14ac:dyDescent="0.4">
      <c r="A198" s="9" t="s">
        <v>241</v>
      </c>
      <c r="B198" s="8" t="s">
        <v>505</v>
      </c>
      <c r="C198" s="8">
        <v>1999</v>
      </c>
      <c r="D198" s="8" t="s">
        <v>474</v>
      </c>
      <c r="E198" s="8">
        <v>16610</v>
      </c>
      <c r="F198" s="8">
        <v>3</v>
      </c>
      <c r="G198" s="8" t="s">
        <v>487</v>
      </c>
      <c r="H198" s="83" t="s">
        <v>485</v>
      </c>
      <c r="P198" s="80"/>
      <c r="R198" s="8" t="s">
        <v>715</v>
      </c>
      <c r="T198" s="83" t="s">
        <v>534</v>
      </c>
      <c r="W198" s="80"/>
    </row>
    <row r="199" spans="1:23" ht="18.75" customHeight="1" x14ac:dyDescent="0.4">
      <c r="A199" s="9" t="s">
        <v>243</v>
      </c>
      <c r="B199" s="8" t="s">
        <v>505</v>
      </c>
      <c r="C199" s="8">
        <v>1995</v>
      </c>
      <c r="D199" s="8" t="s">
        <v>474</v>
      </c>
      <c r="E199" s="8">
        <v>16610</v>
      </c>
      <c r="F199" s="8">
        <v>3</v>
      </c>
      <c r="G199" s="8" t="s">
        <v>487</v>
      </c>
      <c r="H199" s="83" t="s">
        <v>485</v>
      </c>
      <c r="P199" s="80"/>
      <c r="R199" s="8" t="s">
        <v>714</v>
      </c>
      <c r="T199" s="83" t="str">
        <f t="shared" ref="T199:T204" si="14">VLOOKUP(R199,$W$4:$X$17,2,FALSE)</f>
        <v>DJ</v>
      </c>
      <c r="W199" s="80"/>
    </row>
    <row r="200" spans="1:23" ht="18.75" customHeight="1" x14ac:dyDescent="0.4">
      <c r="A200" s="9" t="s">
        <v>197</v>
      </c>
      <c r="B200" s="8" t="s">
        <v>526</v>
      </c>
      <c r="C200" s="8">
        <v>2005</v>
      </c>
      <c r="D200" s="8" t="s">
        <v>473</v>
      </c>
      <c r="E200" s="8">
        <v>114270</v>
      </c>
      <c r="F200" s="8">
        <v>3</v>
      </c>
      <c r="G200" s="8" t="s">
        <v>487</v>
      </c>
      <c r="H200" s="83" t="s">
        <v>485</v>
      </c>
      <c r="P200" s="80"/>
      <c r="R200" s="8" t="s">
        <v>707</v>
      </c>
      <c r="T200" s="83" t="str">
        <f t="shared" si="14"/>
        <v>OP</v>
      </c>
      <c r="W200" s="80"/>
    </row>
    <row r="201" spans="1:23" ht="18.75" customHeight="1" x14ac:dyDescent="0.4">
      <c r="A201" s="9" t="s">
        <v>198</v>
      </c>
      <c r="B201" s="8" t="s">
        <v>505</v>
      </c>
      <c r="C201" s="8"/>
      <c r="D201" s="8" t="s">
        <v>482</v>
      </c>
      <c r="E201" s="8">
        <v>69158</v>
      </c>
      <c r="F201" s="8" t="s">
        <v>522</v>
      </c>
      <c r="G201" s="8" t="s">
        <v>517</v>
      </c>
      <c r="H201" s="83" t="s">
        <v>506</v>
      </c>
      <c r="P201" s="80"/>
      <c r="R201" s="8" t="s">
        <v>707</v>
      </c>
      <c r="T201" s="83" t="str">
        <f t="shared" si="14"/>
        <v>OP</v>
      </c>
      <c r="W201" s="80"/>
    </row>
    <row r="202" spans="1:23" ht="18.75" customHeight="1" x14ac:dyDescent="0.4">
      <c r="A202" s="9" t="s">
        <v>200</v>
      </c>
      <c r="B202" s="8" t="s">
        <v>525</v>
      </c>
      <c r="C202" s="8">
        <v>2010</v>
      </c>
      <c r="D202" s="8" t="s">
        <v>498</v>
      </c>
      <c r="E202" s="8">
        <v>116660</v>
      </c>
      <c r="F202" s="8">
        <v>3</v>
      </c>
      <c r="G202" s="8" t="s">
        <v>487</v>
      </c>
      <c r="H202" s="83" t="s">
        <v>485</v>
      </c>
      <c r="P202" s="80"/>
      <c r="R202" s="8" t="s">
        <v>707</v>
      </c>
      <c r="T202" s="83" t="str">
        <f t="shared" si="14"/>
        <v>OP</v>
      </c>
      <c r="W202" s="80"/>
    </row>
    <row r="203" spans="1:23" ht="18.75" customHeight="1" x14ac:dyDescent="0.4">
      <c r="A203" s="9" t="s">
        <v>201</v>
      </c>
      <c r="B203" s="8" t="s">
        <v>505</v>
      </c>
      <c r="C203" s="11">
        <v>2007</v>
      </c>
      <c r="D203" s="8" t="s">
        <v>473</v>
      </c>
      <c r="E203" s="8">
        <v>116200</v>
      </c>
      <c r="F203" s="8">
        <v>3</v>
      </c>
      <c r="G203" s="8" t="s">
        <v>481</v>
      </c>
      <c r="H203" s="83" t="s">
        <v>485</v>
      </c>
      <c r="P203" s="80"/>
      <c r="R203" s="8" t="s">
        <v>714</v>
      </c>
      <c r="T203" s="83" t="str">
        <f t="shared" si="14"/>
        <v>DJ</v>
      </c>
      <c r="W203" s="80"/>
    </row>
    <row r="204" spans="1:23" ht="18.75" customHeight="1" x14ac:dyDescent="0.4">
      <c r="A204" s="9" t="s">
        <v>202</v>
      </c>
      <c r="B204" s="8" t="s">
        <v>519</v>
      </c>
      <c r="C204" s="8"/>
      <c r="D204" s="8" t="s">
        <v>476</v>
      </c>
      <c r="E204" s="8">
        <v>326934</v>
      </c>
      <c r="F204" s="8">
        <v>3</v>
      </c>
      <c r="G204" s="8" t="s">
        <v>487</v>
      </c>
      <c r="H204" s="83" t="s">
        <v>478</v>
      </c>
      <c r="P204" s="80"/>
      <c r="R204" s="8" t="s">
        <v>706</v>
      </c>
      <c r="T204" s="83" t="str">
        <f t="shared" si="14"/>
        <v>DJ</v>
      </c>
      <c r="W204" s="80"/>
    </row>
    <row r="205" spans="1:23" ht="18.75" customHeight="1" x14ac:dyDescent="0.4">
      <c r="A205" s="9" t="s">
        <v>203</v>
      </c>
      <c r="B205" s="8" t="s">
        <v>505</v>
      </c>
      <c r="C205" s="8">
        <v>1998</v>
      </c>
      <c r="D205" s="8" t="s">
        <v>482</v>
      </c>
      <c r="E205" s="8">
        <v>69174</v>
      </c>
      <c r="F205" s="8">
        <v>5</v>
      </c>
      <c r="G205" s="8" t="s">
        <v>537</v>
      </c>
      <c r="H205" s="83" t="s">
        <v>478</v>
      </c>
      <c r="P205" s="80"/>
      <c r="R205" s="8" t="s">
        <v>738</v>
      </c>
      <c r="T205" s="83" t="s">
        <v>531</v>
      </c>
      <c r="W205" s="80"/>
    </row>
    <row r="206" spans="1:23" ht="18.75" customHeight="1" x14ac:dyDescent="0.4">
      <c r="A206" s="9" t="s">
        <v>204</v>
      </c>
      <c r="B206" s="8" t="s">
        <v>534</v>
      </c>
      <c r="C206" s="8"/>
      <c r="D206" s="8" t="s">
        <v>473</v>
      </c>
      <c r="E206" s="8">
        <v>118138</v>
      </c>
      <c r="F206" s="8" t="s">
        <v>521</v>
      </c>
      <c r="G206" s="8" t="s">
        <v>512</v>
      </c>
      <c r="H206" s="83" t="s">
        <v>506</v>
      </c>
      <c r="P206" s="80"/>
      <c r="R206" s="8" t="s">
        <v>706</v>
      </c>
      <c r="T206" s="83" t="str">
        <f t="shared" ref="T206:T226" si="15">VLOOKUP(R206,$W$4:$X$17,2,FALSE)</f>
        <v>DJ</v>
      </c>
      <c r="W206" s="80"/>
    </row>
    <row r="207" spans="1:23" ht="18.75" customHeight="1" x14ac:dyDescent="0.4">
      <c r="A207" s="9" t="s">
        <v>205</v>
      </c>
      <c r="B207" s="8" t="s">
        <v>507</v>
      </c>
      <c r="C207" s="8"/>
      <c r="D207" s="8" t="s">
        <v>474</v>
      </c>
      <c r="E207" s="8">
        <v>16713</v>
      </c>
      <c r="F207" s="8">
        <v>3</v>
      </c>
      <c r="G207" s="8" t="s">
        <v>481</v>
      </c>
      <c r="H207" s="83" t="s">
        <v>483</v>
      </c>
      <c r="P207" s="80"/>
      <c r="R207" s="8" t="s">
        <v>706</v>
      </c>
      <c r="T207" s="83" t="str">
        <f t="shared" si="15"/>
        <v>DJ</v>
      </c>
      <c r="W207" s="80"/>
    </row>
    <row r="208" spans="1:23" ht="18.75" customHeight="1" x14ac:dyDescent="0.4">
      <c r="A208" s="9" t="s">
        <v>207</v>
      </c>
      <c r="B208" s="8" t="s">
        <v>516</v>
      </c>
      <c r="C208" s="11">
        <v>1998</v>
      </c>
      <c r="D208" s="8" t="s">
        <v>474</v>
      </c>
      <c r="E208" s="8">
        <v>16520</v>
      </c>
      <c r="F208" s="8">
        <v>3</v>
      </c>
      <c r="G208" s="8" t="s">
        <v>481</v>
      </c>
      <c r="H208" s="83" t="s">
        <v>485</v>
      </c>
      <c r="P208" s="80"/>
      <c r="R208" s="8" t="s">
        <v>706</v>
      </c>
      <c r="T208" s="83" t="str">
        <f t="shared" si="15"/>
        <v>DJ</v>
      </c>
      <c r="W208" s="80"/>
    </row>
    <row r="209" spans="1:23" ht="18.75" customHeight="1" x14ac:dyDescent="0.4">
      <c r="A209" s="9" t="s">
        <v>208</v>
      </c>
      <c r="B209" s="8" t="s">
        <v>508</v>
      </c>
      <c r="C209" s="8"/>
      <c r="D209" s="8" t="s">
        <v>474</v>
      </c>
      <c r="E209" s="8">
        <v>116655</v>
      </c>
      <c r="F209" s="8" t="s">
        <v>521</v>
      </c>
      <c r="G209" s="8" t="s">
        <v>687</v>
      </c>
      <c r="H209" s="83" t="s">
        <v>520</v>
      </c>
      <c r="P209" s="80"/>
      <c r="R209" s="8" t="s">
        <v>709</v>
      </c>
      <c r="T209" s="83" t="str">
        <f t="shared" si="15"/>
        <v>DJ</v>
      </c>
      <c r="W209" s="80"/>
    </row>
    <row r="210" spans="1:23" ht="18.75" customHeight="1" x14ac:dyDescent="0.4">
      <c r="A210" s="9" t="s">
        <v>209</v>
      </c>
      <c r="B210" s="8" t="s">
        <v>505</v>
      </c>
      <c r="C210" s="11">
        <v>2008</v>
      </c>
      <c r="D210" s="8" t="s">
        <v>473</v>
      </c>
      <c r="E210" s="8">
        <v>116243</v>
      </c>
      <c r="F210" s="8">
        <v>3</v>
      </c>
      <c r="G210" s="8" t="s">
        <v>532</v>
      </c>
      <c r="H210" s="83" t="s">
        <v>483</v>
      </c>
      <c r="P210" s="80"/>
      <c r="R210" s="8" t="s">
        <v>704</v>
      </c>
      <c r="T210" s="83" t="str">
        <f t="shared" si="15"/>
        <v>DAYTONA</v>
      </c>
      <c r="W210" s="80"/>
    </row>
    <row r="211" spans="1:23" ht="18.75" customHeight="1" x14ac:dyDescent="0.4">
      <c r="A211" s="9" t="s">
        <v>210</v>
      </c>
      <c r="B211" s="8" t="s">
        <v>505</v>
      </c>
      <c r="C211" s="8"/>
      <c r="D211" s="8" t="s">
        <v>473</v>
      </c>
      <c r="E211" s="8">
        <v>16263</v>
      </c>
      <c r="F211" s="8">
        <v>3</v>
      </c>
      <c r="G211" s="8" t="s">
        <v>488</v>
      </c>
      <c r="H211" s="83" t="s">
        <v>483</v>
      </c>
      <c r="P211" s="80"/>
      <c r="R211" s="8" t="s">
        <v>709</v>
      </c>
      <c r="T211" s="83" t="str">
        <f t="shared" si="15"/>
        <v>DJ</v>
      </c>
      <c r="W211" s="80"/>
    </row>
    <row r="212" spans="1:23" ht="18.75" customHeight="1" x14ac:dyDescent="0.4">
      <c r="A212" s="9" t="s">
        <v>211</v>
      </c>
      <c r="B212" s="8" t="s">
        <v>505</v>
      </c>
      <c r="C212" s="8">
        <v>1996</v>
      </c>
      <c r="D212" s="8" t="s">
        <v>473</v>
      </c>
      <c r="E212" s="8">
        <v>16264</v>
      </c>
      <c r="F212" s="8">
        <v>3</v>
      </c>
      <c r="G212" s="8" t="s">
        <v>481</v>
      </c>
      <c r="H212" s="83" t="s">
        <v>478</v>
      </c>
      <c r="P212" s="80"/>
      <c r="R212" s="8" t="s">
        <v>709</v>
      </c>
      <c r="T212" s="83" t="str">
        <f t="shared" si="15"/>
        <v>DJ</v>
      </c>
      <c r="W212" s="80"/>
    </row>
    <row r="213" spans="1:23" ht="18.75" customHeight="1" x14ac:dyDescent="0.4">
      <c r="A213" s="9" t="s">
        <v>254</v>
      </c>
      <c r="B213" s="8" t="s">
        <v>505</v>
      </c>
      <c r="C213" s="6">
        <v>1989</v>
      </c>
      <c r="D213" s="8" t="s">
        <v>474</v>
      </c>
      <c r="E213" s="8">
        <v>16610</v>
      </c>
      <c r="F213" s="8">
        <v>3</v>
      </c>
      <c r="G213" s="8" t="s">
        <v>481</v>
      </c>
      <c r="H213" s="83" t="s">
        <v>485</v>
      </c>
      <c r="P213" s="80"/>
      <c r="R213" s="8" t="s">
        <v>708</v>
      </c>
      <c r="T213" s="83" t="str">
        <f t="shared" si="15"/>
        <v>SUB</v>
      </c>
      <c r="W213" s="80"/>
    </row>
    <row r="214" spans="1:23" ht="18.75" customHeight="1" x14ac:dyDescent="0.4">
      <c r="A214" s="9" t="s">
        <v>212</v>
      </c>
      <c r="B214" s="8" t="s">
        <v>505</v>
      </c>
      <c r="C214" s="11">
        <v>1982</v>
      </c>
      <c r="D214" s="8" t="s">
        <v>474</v>
      </c>
      <c r="E214" s="8">
        <v>16800</v>
      </c>
      <c r="F214" s="8">
        <v>3</v>
      </c>
      <c r="G214" s="8" t="s">
        <v>481</v>
      </c>
      <c r="H214" s="83" t="s">
        <v>485</v>
      </c>
      <c r="P214" s="80"/>
      <c r="R214" s="8" t="s">
        <v>710</v>
      </c>
      <c r="T214" s="83" t="str">
        <f t="shared" si="15"/>
        <v>YACHT</v>
      </c>
      <c r="W214" s="80"/>
    </row>
    <row r="215" spans="1:23" ht="18.75" customHeight="1" x14ac:dyDescent="0.4">
      <c r="A215" s="9" t="s">
        <v>215</v>
      </c>
      <c r="B215" s="8" t="s">
        <v>505</v>
      </c>
      <c r="C215" s="6"/>
      <c r="D215" s="8" t="s">
        <v>474</v>
      </c>
      <c r="E215" s="8">
        <v>116618</v>
      </c>
      <c r="F215" s="8">
        <v>3</v>
      </c>
      <c r="G215" s="8" t="s">
        <v>492</v>
      </c>
      <c r="H215" s="83" t="s">
        <v>506</v>
      </c>
      <c r="P215" s="80"/>
      <c r="R215" s="8" t="s">
        <v>709</v>
      </c>
      <c r="T215" s="83" t="str">
        <f t="shared" si="15"/>
        <v>DJ</v>
      </c>
      <c r="W215" s="80"/>
    </row>
    <row r="216" spans="1:23" ht="18.75" customHeight="1" x14ac:dyDescent="0.4">
      <c r="A216" s="9" t="s">
        <v>216</v>
      </c>
      <c r="B216" s="8" t="s">
        <v>510</v>
      </c>
      <c r="C216" s="8">
        <v>2002</v>
      </c>
      <c r="D216" s="8" t="s">
        <v>474</v>
      </c>
      <c r="E216" s="8">
        <v>16600</v>
      </c>
      <c r="F216" s="8">
        <v>3</v>
      </c>
      <c r="G216" s="8" t="s">
        <v>487</v>
      </c>
      <c r="H216" s="83" t="s">
        <v>485</v>
      </c>
      <c r="P216" s="80"/>
      <c r="R216" s="8" t="s">
        <v>708</v>
      </c>
      <c r="T216" s="83" t="str">
        <f t="shared" si="15"/>
        <v>SUB</v>
      </c>
      <c r="W216" s="80"/>
    </row>
    <row r="217" spans="1:23" ht="18.75" customHeight="1" x14ac:dyDescent="0.4">
      <c r="A217" s="9" t="s">
        <v>217</v>
      </c>
      <c r="B217" s="8" t="s">
        <v>508</v>
      </c>
      <c r="C217" s="6">
        <v>1998</v>
      </c>
      <c r="D217" s="8" t="s">
        <v>474</v>
      </c>
      <c r="E217" s="8">
        <v>16628</v>
      </c>
      <c r="F217" s="8">
        <v>3</v>
      </c>
      <c r="G217" s="8" t="s">
        <v>492</v>
      </c>
      <c r="H217" s="83" t="s">
        <v>506</v>
      </c>
      <c r="P217" s="80"/>
      <c r="R217" s="8" t="s">
        <v>708</v>
      </c>
      <c r="T217" s="83" t="str">
        <f t="shared" si="15"/>
        <v>SUB</v>
      </c>
      <c r="W217" s="80"/>
    </row>
    <row r="218" spans="1:23" ht="18.75" customHeight="1" x14ac:dyDescent="0.4">
      <c r="A218" s="9" t="s">
        <v>218</v>
      </c>
      <c r="B218" s="8" t="s">
        <v>505</v>
      </c>
      <c r="C218" s="6">
        <v>1979</v>
      </c>
      <c r="D218" s="8" t="s">
        <v>474</v>
      </c>
      <c r="E218" s="8">
        <v>16808</v>
      </c>
      <c r="F218" s="8">
        <v>3</v>
      </c>
      <c r="G218" s="8" t="s">
        <v>492</v>
      </c>
      <c r="H218" s="83" t="s">
        <v>506</v>
      </c>
      <c r="P218" s="80"/>
      <c r="R218" s="8" t="s">
        <v>709</v>
      </c>
      <c r="T218" s="83" t="str">
        <f t="shared" si="15"/>
        <v>DJ</v>
      </c>
      <c r="W218" s="80"/>
    </row>
    <row r="219" spans="1:23" ht="18.75" customHeight="1" x14ac:dyDescent="0.4">
      <c r="A219" s="9" t="s">
        <v>219</v>
      </c>
      <c r="B219" s="8" t="s">
        <v>505</v>
      </c>
      <c r="C219" s="6"/>
      <c r="D219" s="8" t="s">
        <v>482</v>
      </c>
      <c r="E219" s="8">
        <v>69178</v>
      </c>
      <c r="F219" s="8" t="s">
        <v>522</v>
      </c>
      <c r="G219" s="8" t="s">
        <v>539</v>
      </c>
      <c r="H219" s="83" t="s">
        <v>506</v>
      </c>
      <c r="P219" s="80"/>
      <c r="R219" s="8" t="s">
        <v>709</v>
      </c>
      <c r="T219" s="83" t="str">
        <f t="shared" si="15"/>
        <v>DJ</v>
      </c>
      <c r="W219" s="80"/>
    </row>
    <row r="220" spans="1:23" ht="18.75" customHeight="1" x14ac:dyDescent="0.4">
      <c r="A220" s="9" t="s">
        <v>220</v>
      </c>
      <c r="B220" s="8" t="s">
        <v>513</v>
      </c>
      <c r="C220" s="11">
        <v>2007</v>
      </c>
      <c r="D220" s="8" t="s">
        <v>496</v>
      </c>
      <c r="E220" s="8">
        <v>114200</v>
      </c>
      <c r="F220" s="8">
        <v>3</v>
      </c>
      <c r="G220" s="8" t="s">
        <v>490</v>
      </c>
      <c r="H220" s="83" t="s">
        <v>485</v>
      </c>
      <c r="P220" s="80"/>
      <c r="R220" s="8" t="s">
        <v>709</v>
      </c>
      <c r="T220" s="83" t="str">
        <f t="shared" si="15"/>
        <v>DJ</v>
      </c>
      <c r="W220" s="80"/>
    </row>
    <row r="221" spans="1:23" ht="18.75" customHeight="1" x14ac:dyDescent="0.4">
      <c r="A221" s="9" t="s">
        <v>222</v>
      </c>
      <c r="B221" s="8" t="s">
        <v>534</v>
      </c>
      <c r="C221" s="6">
        <v>2000</v>
      </c>
      <c r="D221" s="8" t="s">
        <v>473</v>
      </c>
      <c r="E221" s="8">
        <v>118208</v>
      </c>
      <c r="F221" s="8" t="s">
        <v>522</v>
      </c>
      <c r="G221" s="8" t="s">
        <v>490</v>
      </c>
      <c r="H221" s="83" t="s">
        <v>506</v>
      </c>
      <c r="P221" s="80"/>
      <c r="R221" s="8" t="s">
        <v>709</v>
      </c>
      <c r="T221" s="83" t="str">
        <f t="shared" si="15"/>
        <v>DJ</v>
      </c>
      <c r="W221" s="80"/>
    </row>
    <row r="222" spans="1:23" ht="18.75" customHeight="1" x14ac:dyDescent="0.4">
      <c r="A222" s="9" t="s">
        <v>223</v>
      </c>
      <c r="B222" s="8" t="s">
        <v>534</v>
      </c>
      <c r="C222" s="8">
        <v>2001</v>
      </c>
      <c r="D222" s="8" t="s">
        <v>473</v>
      </c>
      <c r="E222" s="8">
        <v>118238</v>
      </c>
      <c r="F222" s="8" t="s">
        <v>522</v>
      </c>
      <c r="G222" s="8" t="s">
        <v>488</v>
      </c>
      <c r="H222" s="83" t="s">
        <v>506</v>
      </c>
      <c r="P222" s="80"/>
      <c r="R222" s="8" t="s">
        <v>705</v>
      </c>
      <c r="T222" s="83" t="str">
        <f t="shared" si="15"/>
        <v>GMT</v>
      </c>
      <c r="W222" s="80"/>
    </row>
    <row r="223" spans="1:23" ht="18.75" customHeight="1" x14ac:dyDescent="0.4">
      <c r="A223" s="9" t="s">
        <v>224</v>
      </c>
      <c r="B223" s="8" t="s">
        <v>516</v>
      </c>
      <c r="C223" s="8">
        <v>2006</v>
      </c>
      <c r="D223" s="8" t="s">
        <v>474</v>
      </c>
      <c r="E223" s="8">
        <v>116509</v>
      </c>
      <c r="F223" s="8">
        <v>3</v>
      </c>
      <c r="G223" s="8" t="s">
        <v>487</v>
      </c>
      <c r="H223" s="83" t="s">
        <v>495</v>
      </c>
      <c r="P223" s="80"/>
      <c r="R223" s="8" t="s">
        <v>709</v>
      </c>
      <c r="T223" s="83" t="str">
        <f t="shared" si="15"/>
        <v>DJ</v>
      </c>
      <c r="W223" s="80"/>
    </row>
    <row r="224" spans="1:23" ht="18.75" customHeight="1" x14ac:dyDescent="0.4">
      <c r="A224" s="9" t="s">
        <v>225</v>
      </c>
      <c r="B224" s="8" t="s">
        <v>516</v>
      </c>
      <c r="C224" s="6">
        <v>2006</v>
      </c>
      <c r="D224" s="8" t="s">
        <v>474</v>
      </c>
      <c r="E224" s="8">
        <v>116528</v>
      </c>
      <c r="F224" s="8">
        <v>3</v>
      </c>
      <c r="G224" s="8" t="s">
        <v>517</v>
      </c>
      <c r="H224" s="83" t="s">
        <v>506</v>
      </c>
      <c r="P224" s="80"/>
      <c r="R224" s="8" t="s">
        <v>709</v>
      </c>
      <c r="T224" s="83" t="str">
        <f t="shared" si="15"/>
        <v>DJ</v>
      </c>
      <c r="W224" s="80"/>
    </row>
    <row r="225" spans="1:23" ht="18.75" customHeight="1" x14ac:dyDescent="0.4">
      <c r="A225" s="9" t="s">
        <v>226</v>
      </c>
      <c r="B225" s="8" t="s">
        <v>516</v>
      </c>
      <c r="C225" s="6">
        <v>2008</v>
      </c>
      <c r="D225" s="8" t="s">
        <v>474</v>
      </c>
      <c r="E225" s="8">
        <v>116528</v>
      </c>
      <c r="F225" s="8" t="s">
        <v>521</v>
      </c>
      <c r="G225" s="8" t="s">
        <v>540</v>
      </c>
      <c r="H225" s="83" t="s">
        <v>506</v>
      </c>
      <c r="P225" s="80"/>
      <c r="R225" s="8" t="s">
        <v>706</v>
      </c>
      <c r="T225" s="83" t="str">
        <f t="shared" si="15"/>
        <v>DJ</v>
      </c>
      <c r="W225" s="80"/>
    </row>
    <row r="226" spans="1:23" ht="18.75" customHeight="1" x14ac:dyDescent="0.4">
      <c r="A226" s="9" t="s">
        <v>266</v>
      </c>
      <c r="B226" s="8" t="s">
        <v>505</v>
      </c>
      <c r="C226" s="8">
        <v>2005</v>
      </c>
      <c r="D226" s="8" t="s">
        <v>473</v>
      </c>
      <c r="E226" s="8">
        <v>116200</v>
      </c>
      <c r="F226" s="8">
        <v>3</v>
      </c>
      <c r="G226" s="8" t="s">
        <v>488</v>
      </c>
      <c r="H226" s="83" t="s">
        <v>485</v>
      </c>
      <c r="P226" s="80"/>
      <c r="R226" s="8" t="s">
        <v>707</v>
      </c>
      <c r="T226" s="83" t="str">
        <f t="shared" si="15"/>
        <v>OP</v>
      </c>
      <c r="W226" s="80"/>
    </row>
    <row r="227" spans="1:23" ht="18.75" customHeight="1" x14ac:dyDescent="0.4">
      <c r="A227" s="9" t="s">
        <v>227</v>
      </c>
      <c r="B227" s="8" t="s">
        <v>505</v>
      </c>
      <c r="C227" s="6"/>
      <c r="D227" s="8" t="s">
        <v>473</v>
      </c>
      <c r="E227" s="8">
        <v>116200</v>
      </c>
      <c r="F227" s="8">
        <v>3</v>
      </c>
      <c r="G227" s="8" t="s">
        <v>488</v>
      </c>
      <c r="H227" s="83" t="s">
        <v>485</v>
      </c>
      <c r="P227" s="80"/>
      <c r="R227" s="8" t="s">
        <v>735</v>
      </c>
      <c r="T227" s="83" t="s">
        <v>510</v>
      </c>
      <c r="W227" s="80"/>
    </row>
    <row r="228" spans="1:23" ht="18.75" customHeight="1" x14ac:dyDescent="0.4">
      <c r="A228" s="9" t="s">
        <v>269</v>
      </c>
      <c r="B228" s="8" t="s">
        <v>507</v>
      </c>
      <c r="C228" s="8"/>
      <c r="D228" s="8" t="s">
        <v>474</v>
      </c>
      <c r="E228" s="8">
        <v>116710</v>
      </c>
      <c r="F228" s="8">
        <v>3</v>
      </c>
      <c r="G228" s="8" t="s">
        <v>487</v>
      </c>
      <c r="H228" s="83" t="s">
        <v>485</v>
      </c>
      <c r="P228" s="80"/>
      <c r="R228" s="8" t="s">
        <v>709</v>
      </c>
      <c r="T228" s="83" t="str">
        <f>VLOOKUP(R228,$W$4:$X$17,2,FALSE)</f>
        <v>DJ</v>
      </c>
      <c r="W228" s="80"/>
    </row>
    <row r="229" spans="1:23" ht="18.75" customHeight="1" x14ac:dyDescent="0.4">
      <c r="A229" s="9" t="s">
        <v>271</v>
      </c>
      <c r="B229" s="8" t="s">
        <v>516</v>
      </c>
      <c r="C229" s="8">
        <v>2001</v>
      </c>
      <c r="D229" s="8" t="s">
        <v>474</v>
      </c>
      <c r="E229" s="8">
        <v>116528</v>
      </c>
      <c r="F229" s="8">
        <v>3</v>
      </c>
      <c r="G229" s="8" t="s">
        <v>487</v>
      </c>
      <c r="H229" s="83" t="s">
        <v>506</v>
      </c>
      <c r="P229" s="80"/>
      <c r="R229" s="8" t="s">
        <v>739</v>
      </c>
      <c r="T229" s="83" t="s">
        <v>507</v>
      </c>
      <c r="W229" s="80"/>
    </row>
    <row r="230" spans="1:23" ht="18.75" customHeight="1" x14ac:dyDescent="0.4">
      <c r="A230" s="9" t="s">
        <v>228</v>
      </c>
      <c r="B230" s="8" t="s">
        <v>516</v>
      </c>
      <c r="C230" s="8">
        <v>2007</v>
      </c>
      <c r="D230" s="8" t="s">
        <v>474</v>
      </c>
      <c r="E230" s="8">
        <v>116509</v>
      </c>
      <c r="F230" s="8">
        <v>3</v>
      </c>
      <c r="G230" s="8" t="s">
        <v>493</v>
      </c>
      <c r="H230" s="83" t="s">
        <v>495</v>
      </c>
      <c r="P230" s="80"/>
      <c r="R230" s="8" t="s">
        <v>735</v>
      </c>
      <c r="T230" s="83" t="s">
        <v>510</v>
      </c>
      <c r="W230" s="80"/>
    </row>
    <row r="231" spans="1:23" ht="18.75" customHeight="1" x14ac:dyDescent="0.4">
      <c r="A231" s="9" t="s">
        <v>229</v>
      </c>
      <c r="B231" s="8" t="s">
        <v>516</v>
      </c>
      <c r="C231" s="8"/>
      <c r="D231" s="8" t="s">
        <v>474</v>
      </c>
      <c r="E231" s="8">
        <v>116509</v>
      </c>
      <c r="F231" s="8">
        <v>3</v>
      </c>
      <c r="G231" s="8" t="s">
        <v>493</v>
      </c>
      <c r="H231" s="83" t="s">
        <v>495</v>
      </c>
      <c r="P231" s="80"/>
      <c r="R231" s="8" t="s">
        <v>705</v>
      </c>
      <c r="T231" s="83" t="str">
        <f>VLOOKUP(R231,$W$4:$X$17,2,FALSE)</f>
        <v>GMT</v>
      </c>
      <c r="W231" s="80"/>
    </row>
    <row r="232" spans="1:23" ht="18.75" customHeight="1" x14ac:dyDescent="0.4">
      <c r="A232" s="9" t="s">
        <v>230</v>
      </c>
      <c r="B232" s="8" t="s">
        <v>511</v>
      </c>
      <c r="C232" s="8"/>
      <c r="D232" s="8" t="s">
        <v>496</v>
      </c>
      <c r="E232" s="8">
        <v>15223</v>
      </c>
      <c r="F232" s="8">
        <v>5</v>
      </c>
      <c r="G232" s="8" t="s">
        <v>490</v>
      </c>
      <c r="H232" s="83" t="s">
        <v>483</v>
      </c>
      <c r="P232" s="80"/>
      <c r="R232" s="8" t="s">
        <v>706</v>
      </c>
      <c r="T232" s="83" t="str">
        <f>VLOOKUP(R232,$W$4:$X$17,2,FALSE)</f>
        <v>DJ</v>
      </c>
      <c r="W232" s="80"/>
    </row>
    <row r="233" spans="1:23" ht="18.75" customHeight="1" x14ac:dyDescent="0.4">
      <c r="A233" s="9" t="s">
        <v>231</v>
      </c>
      <c r="B233" s="8" t="s">
        <v>505</v>
      </c>
      <c r="C233" s="8">
        <v>2005</v>
      </c>
      <c r="D233" s="8" t="s">
        <v>473</v>
      </c>
      <c r="E233" s="8">
        <v>116201</v>
      </c>
      <c r="F233" s="8">
        <v>3</v>
      </c>
      <c r="G233" s="8" t="s">
        <v>488</v>
      </c>
      <c r="H233" s="83" t="s">
        <v>489</v>
      </c>
      <c r="P233" s="80"/>
      <c r="R233" s="8" t="s">
        <v>705</v>
      </c>
      <c r="T233" s="83" t="str">
        <f>VLOOKUP(R233,$W$4:$X$17,2,FALSE)</f>
        <v>GMT</v>
      </c>
      <c r="W233" s="80"/>
    </row>
    <row r="234" spans="1:23" ht="18.75" customHeight="1" x14ac:dyDescent="0.4">
      <c r="A234" s="9" t="s">
        <v>232</v>
      </c>
      <c r="B234" s="8" t="s">
        <v>505</v>
      </c>
      <c r="C234" s="6">
        <v>2007</v>
      </c>
      <c r="D234" s="8" t="s">
        <v>473</v>
      </c>
      <c r="E234" s="8">
        <v>116234</v>
      </c>
      <c r="F234" s="8">
        <v>3</v>
      </c>
      <c r="G234" s="8" t="s">
        <v>481</v>
      </c>
      <c r="H234" s="83" t="s">
        <v>478</v>
      </c>
      <c r="P234" s="80"/>
      <c r="R234" s="8" t="s">
        <v>706</v>
      </c>
      <c r="T234" s="83" t="str">
        <f>VLOOKUP(R234,$W$4:$X$17,2,FALSE)</f>
        <v>DJ</v>
      </c>
      <c r="W234" s="80"/>
    </row>
    <row r="235" spans="1:23" ht="18.75" customHeight="1" x14ac:dyDescent="0.4">
      <c r="A235" s="9" t="s">
        <v>233</v>
      </c>
      <c r="B235" s="8" t="s">
        <v>505</v>
      </c>
      <c r="C235" s="6"/>
      <c r="D235" s="8" t="s">
        <v>473</v>
      </c>
      <c r="E235" s="8">
        <v>116234</v>
      </c>
      <c r="F235" s="8">
        <v>5</v>
      </c>
      <c r="G235" s="8" t="s">
        <v>481</v>
      </c>
      <c r="H235" s="83" t="s">
        <v>478</v>
      </c>
      <c r="P235" s="80"/>
      <c r="R235" s="8" t="s">
        <v>706</v>
      </c>
      <c r="T235" s="83" t="str">
        <f>VLOOKUP(R235,$W$4:$X$17,2,FALSE)</f>
        <v>DJ</v>
      </c>
      <c r="W235" s="80"/>
    </row>
    <row r="236" spans="1:23" ht="18.75" customHeight="1" x14ac:dyDescent="0.4">
      <c r="A236" s="9" t="s">
        <v>234</v>
      </c>
      <c r="B236" s="8" t="s">
        <v>510</v>
      </c>
      <c r="C236" s="6"/>
      <c r="D236" s="8" t="s">
        <v>476</v>
      </c>
      <c r="E236" s="8">
        <v>326933</v>
      </c>
      <c r="F236" s="8">
        <v>3</v>
      </c>
      <c r="G236" s="8" t="s">
        <v>487</v>
      </c>
      <c r="H236" s="83" t="s">
        <v>483</v>
      </c>
      <c r="P236" s="80"/>
      <c r="R236" s="8" t="s">
        <v>716</v>
      </c>
      <c r="T236" s="83" t="s">
        <v>510</v>
      </c>
      <c r="W236" s="80"/>
    </row>
    <row r="237" spans="1:23" ht="18.75" customHeight="1" x14ac:dyDescent="0.4">
      <c r="A237" s="9" t="s">
        <v>235</v>
      </c>
      <c r="B237" s="8" t="s">
        <v>505</v>
      </c>
      <c r="C237" s="6">
        <v>2004</v>
      </c>
      <c r="D237" s="8" t="s">
        <v>473</v>
      </c>
      <c r="E237" s="8">
        <v>116264</v>
      </c>
      <c r="F237" s="8">
        <v>5</v>
      </c>
      <c r="G237" s="8" t="s">
        <v>481</v>
      </c>
      <c r="H237" s="83" t="s">
        <v>478</v>
      </c>
      <c r="P237" s="80"/>
      <c r="R237" s="8" t="s">
        <v>705</v>
      </c>
      <c r="T237" s="83" t="str">
        <f>VLOOKUP(R237,$W$4:$X$17,2,FALSE)</f>
        <v>GMT</v>
      </c>
      <c r="W237" s="80"/>
    </row>
    <row r="238" spans="1:23" ht="18.75" customHeight="1" x14ac:dyDescent="0.4">
      <c r="A238" s="9" t="s">
        <v>236</v>
      </c>
      <c r="B238" s="8" t="s">
        <v>534</v>
      </c>
      <c r="C238" s="6"/>
      <c r="D238" s="8" t="s">
        <v>473</v>
      </c>
      <c r="E238" s="8">
        <v>18948</v>
      </c>
      <c r="F238" s="8" t="s">
        <v>531</v>
      </c>
      <c r="G238" s="8" t="s">
        <v>687</v>
      </c>
      <c r="H238" s="83" t="s">
        <v>506</v>
      </c>
      <c r="P238" s="80"/>
      <c r="R238" s="8" t="s">
        <v>712</v>
      </c>
      <c r="T238" s="83" t="str">
        <f>VLOOKUP(R238,$W$4:$X$17,2,FALSE)</f>
        <v>EX2</v>
      </c>
      <c r="W238" s="80"/>
    </row>
    <row r="239" spans="1:23" ht="18.75" customHeight="1" x14ac:dyDescent="0.4">
      <c r="A239" s="9" t="s">
        <v>238</v>
      </c>
      <c r="B239" s="8" t="s">
        <v>505</v>
      </c>
      <c r="C239" s="6">
        <v>2006</v>
      </c>
      <c r="D239" s="8" t="s">
        <v>494</v>
      </c>
      <c r="E239" s="8">
        <v>178279</v>
      </c>
      <c r="F239" s="8" t="s">
        <v>522</v>
      </c>
      <c r="G239" s="8" t="s">
        <v>481</v>
      </c>
      <c r="H239" s="83" t="s">
        <v>495</v>
      </c>
      <c r="P239" s="80"/>
      <c r="R239" s="8" t="s">
        <v>712</v>
      </c>
      <c r="T239" s="83" t="str">
        <f>VLOOKUP(R239,$W$4:$X$17,2,FALSE)</f>
        <v>EX2</v>
      </c>
      <c r="W239" s="80"/>
    </row>
    <row r="240" spans="1:23" ht="18.75" customHeight="1" x14ac:dyDescent="0.4">
      <c r="A240" s="9" t="s">
        <v>239</v>
      </c>
      <c r="B240" s="8" t="s">
        <v>505</v>
      </c>
      <c r="C240" s="6">
        <v>2005</v>
      </c>
      <c r="D240" s="8" t="s">
        <v>482</v>
      </c>
      <c r="E240" s="8">
        <v>179161</v>
      </c>
      <c r="F240" s="8">
        <v>5</v>
      </c>
      <c r="G240" s="8" t="s">
        <v>488</v>
      </c>
      <c r="H240" s="83" t="s">
        <v>489</v>
      </c>
      <c r="P240" s="80"/>
      <c r="R240" s="8" t="s">
        <v>709</v>
      </c>
      <c r="T240" s="83" t="str">
        <f>VLOOKUP(R240,$W$4:$X$17,2,FALSE)</f>
        <v>DJ</v>
      </c>
      <c r="W240" s="80"/>
    </row>
    <row r="241" spans="1:23" ht="18.75" customHeight="1" x14ac:dyDescent="0.4">
      <c r="A241" s="9" t="s">
        <v>240</v>
      </c>
      <c r="B241" s="8" t="s">
        <v>534</v>
      </c>
      <c r="C241" s="8">
        <v>1984</v>
      </c>
      <c r="D241" s="8" t="s">
        <v>473</v>
      </c>
      <c r="E241" s="8">
        <v>18038</v>
      </c>
      <c r="F241" s="8" t="s">
        <v>522</v>
      </c>
      <c r="G241" s="8" t="s">
        <v>517</v>
      </c>
      <c r="H241" s="83" t="s">
        <v>506</v>
      </c>
      <c r="P241" s="80"/>
      <c r="R241" s="8" t="s">
        <v>709</v>
      </c>
      <c r="T241" s="83" t="str">
        <f>VLOOKUP(R241,$W$4:$X$17,2,FALSE)</f>
        <v>DJ</v>
      </c>
      <c r="W241" s="80"/>
    </row>
    <row r="242" spans="1:23" ht="18.75" customHeight="1" x14ac:dyDescent="0.4">
      <c r="A242" s="9" t="s">
        <v>282</v>
      </c>
      <c r="B242" s="8" t="s">
        <v>505</v>
      </c>
      <c r="C242" s="6">
        <v>2006</v>
      </c>
      <c r="D242" s="8" t="s">
        <v>473</v>
      </c>
      <c r="E242" s="8">
        <v>116264</v>
      </c>
      <c r="F242" s="54">
        <v>3</v>
      </c>
      <c r="G242" s="54" t="s">
        <v>481</v>
      </c>
      <c r="H242" s="83" t="s">
        <v>478</v>
      </c>
      <c r="P242" s="80"/>
      <c r="R242" s="8" t="s">
        <v>739</v>
      </c>
      <c r="T242" s="83" t="s">
        <v>507</v>
      </c>
      <c r="W242" s="80"/>
    </row>
    <row r="243" spans="1:23" ht="18.75" customHeight="1" x14ac:dyDescent="0.4">
      <c r="A243" s="9" t="s">
        <v>242</v>
      </c>
      <c r="B243" s="8" t="s">
        <v>505</v>
      </c>
      <c r="C243" s="8">
        <v>2010</v>
      </c>
      <c r="D243" s="8" t="s">
        <v>494</v>
      </c>
      <c r="E243" s="8">
        <v>178384</v>
      </c>
      <c r="F243" s="8">
        <v>5</v>
      </c>
      <c r="G243" s="8" t="s">
        <v>537</v>
      </c>
      <c r="H243" s="83" t="s">
        <v>478</v>
      </c>
      <c r="P243" s="80"/>
      <c r="R243" s="8" t="s">
        <v>706</v>
      </c>
      <c r="T243" s="83" t="str">
        <f>VLOOKUP(R243,$W$4:$X$17,2,FALSE)</f>
        <v>DJ</v>
      </c>
      <c r="W243" s="80"/>
    </row>
    <row r="244" spans="1:23" ht="18.75" customHeight="1" x14ac:dyDescent="0.4">
      <c r="A244" s="9" t="s">
        <v>244</v>
      </c>
      <c r="B244" s="8" t="s">
        <v>524</v>
      </c>
      <c r="C244" s="6"/>
      <c r="D244" s="8" t="s">
        <v>474</v>
      </c>
      <c r="E244" s="8">
        <v>16570</v>
      </c>
      <c r="F244" s="8">
        <v>3</v>
      </c>
      <c r="G244" s="8" t="s">
        <v>490</v>
      </c>
      <c r="H244" s="83" t="s">
        <v>485</v>
      </c>
      <c r="P244" s="80"/>
      <c r="R244" s="8" t="s">
        <v>708</v>
      </c>
      <c r="T244" s="83" t="str">
        <f>VLOOKUP(R244,$W$4:$X$17,2,FALSE)</f>
        <v>SUB</v>
      </c>
      <c r="W244" s="80"/>
    </row>
    <row r="245" spans="1:23" ht="18.75" customHeight="1" x14ac:dyDescent="0.4">
      <c r="A245" s="9" t="s">
        <v>245</v>
      </c>
      <c r="B245" s="8" t="s">
        <v>524</v>
      </c>
      <c r="C245" s="6">
        <v>1993</v>
      </c>
      <c r="D245" s="8" t="s">
        <v>474</v>
      </c>
      <c r="E245" s="8">
        <v>16570</v>
      </c>
      <c r="F245" s="8">
        <v>3</v>
      </c>
      <c r="G245" s="8" t="s">
        <v>479</v>
      </c>
      <c r="H245" s="83" t="s">
        <v>485</v>
      </c>
      <c r="P245" s="80"/>
      <c r="R245" s="8" t="s">
        <v>706</v>
      </c>
      <c r="T245" s="83" t="str">
        <f>VLOOKUP(R245,$W$4:$X$17,2,FALSE)</f>
        <v>DJ</v>
      </c>
      <c r="W245" s="80"/>
    </row>
    <row r="246" spans="1:23" ht="18.75" customHeight="1" x14ac:dyDescent="0.4">
      <c r="A246" s="9" t="s">
        <v>246</v>
      </c>
      <c r="B246" s="8" t="s">
        <v>508</v>
      </c>
      <c r="C246" s="6"/>
      <c r="D246" s="8" t="s">
        <v>474</v>
      </c>
      <c r="E246" s="8">
        <v>16622</v>
      </c>
      <c r="F246" s="8">
        <v>3</v>
      </c>
      <c r="G246" s="8" t="s">
        <v>529</v>
      </c>
      <c r="H246" s="83" t="s">
        <v>509</v>
      </c>
      <c r="P246" s="80"/>
      <c r="R246" s="8" t="s">
        <v>704</v>
      </c>
      <c r="T246" s="83" t="str">
        <f>VLOOKUP(R246,$W$4:$X$17,2,FALSE)</f>
        <v>DAYTONA</v>
      </c>
      <c r="W246" s="80"/>
    </row>
    <row r="247" spans="1:23" ht="18.75" customHeight="1" x14ac:dyDescent="0.4">
      <c r="A247" s="9" t="s">
        <v>248</v>
      </c>
      <c r="B247" s="8" t="s">
        <v>523</v>
      </c>
      <c r="C247" s="8">
        <v>2002</v>
      </c>
      <c r="D247" s="8" t="s">
        <v>474</v>
      </c>
      <c r="E247" s="8">
        <v>116519</v>
      </c>
      <c r="F247" s="8">
        <v>3</v>
      </c>
      <c r="G247" s="8" t="s">
        <v>487</v>
      </c>
      <c r="H247" s="83" t="s">
        <v>495</v>
      </c>
      <c r="P247" s="80"/>
      <c r="R247" s="8" t="s">
        <v>740</v>
      </c>
      <c r="T247" s="83" t="s">
        <v>531</v>
      </c>
      <c r="W247" s="80"/>
    </row>
    <row r="248" spans="1:23" ht="18.75" customHeight="1" x14ac:dyDescent="0.4">
      <c r="A248" s="9" t="s">
        <v>249</v>
      </c>
      <c r="B248" s="8" t="s">
        <v>510</v>
      </c>
      <c r="C248" s="8">
        <v>2004</v>
      </c>
      <c r="D248" s="8" t="s">
        <v>474</v>
      </c>
      <c r="E248" s="8">
        <v>116515</v>
      </c>
      <c r="F248" s="8">
        <v>3</v>
      </c>
      <c r="G248" s="8" t="s">
        <v>481</v>
      </c>
      <c r="H248" s="83" t="s">
        <v>520</v>
      </c>
      <c r="P248" s="80"/>
      <c r="R248" s="8" t="s">
        <v>706</v>
      </c>
      <c r="T248" s="83" t="str">
        <f t="shared" ref="T248:T273" si="16">VLOOKUP(R248,$W$4:$X$17,2,FALSE)</f>
        <v>DJ</v>
      </c>
      <c r="W248" s="80"/>
    </row>
    <row r="249" spans="1:23" ht="18.75" customHeight="1" x14ac:dyDescent="0.4">
      <c r="A249" s="9" t="s">
        <v>250</v>
      </c>
      <c r="B249" s="8" t="s">
        <v>505</v>
      </c>
      <c r="C249" s="6">
        <v>2004</v>
      </c>
      <c r="D249" s="8" t="s">
        <v>474</v>
      </c>
      <c r="E249" s="8">
        <v>116528</v>
      </c>
      <c r="F249" s="8">
        <v>3</v>
      </c>
      <c r="G249" s="8" t="s">
        <v>481</v>
      </c>
      <c r="H249" s="83" t="s">
        <v>506</v>
      </c>
      <c r="P249" s="80"/>
      <c r="R249" s="8" t="s">
        <v>706</v>
      </c>
      <c r="T249" s="83" t="str">
        <f t="shared" si="16"/>
        <v>DJ</v>
      </c>
      <c r="W249" s="80"/>
    </row>
    <row r="250" spans="1:23" ht="18.75" customHeight="1" x14ac:dyDescent="0.4">
      <c r="A250" s="9" t="s">
        <v>251</v>
      </c>
      <c r="B250" s="8" t="s">
        <v>516</v>
      </c>
      <c r="C250" s="6">
        <v>2005</v>
      </c>
      <c r="D250" s="8" t="s">
        <v>474</v>
      </c>
      <c r="E250" s="8">
        <v>116519</v>
      </c>
      <c r="F250" s="8" t="s">
        <v>521</v>
      </c>
      <c r="G250" s="8" t="s">
        <v>541</v>
      </c>
      <c r="H250" s="83" t="s">
        <v>495</v>
      </c>
      <c r="P250" s="80"/>
      <c r="R250" s="8" t="s">
        <v>709</v>
      </c>
      <c r="T250" s="83" t="str">
        <f t="shared" si="16"/>
        <v>DJ</v>
      </c>
      <c r="W250" s="80"/>
    </row>
    <row r="251" spans="1:23" ht="18.75" customHeight="1" x14ac:dyDescent="0.4">
      <c r="A251" s="9" t="s">
        <v>252</v>
      </c>
      <c r="B251" s="8" t="s">
        <v>516</v>
      </c>
      <c r="C251" s="6">
        <v>2005</v>
      </c>
      <c r="D251" s="8" t="s">
        <v>474</v>
      </c>
      <c r="E251" s="8">
        <v>116518</v>
      </c>
      <c r="F251" s="8" t="s">
        <v>521</v>
      </c>
      <c r="G251" s="8" t="s">
        <v>479</v>
      </c>
      <c r="H251" s="83" t="s">
        <v>506</v>
      </c>
      <c r="P251" s="80"/>
      <c r="R251" s="85" t="s">
        <v>706</v>
      </c>
      <c r="T251" s="83" t="str">
        <f t="shared" si="16"/>
        <v>DJ</v>
      </c>
      <c r="W251" s="80"/>
    </row>
    <row r="252" spans="1:23" ht="18.75" customHeight="1" x14ac:dyDescent="0.4">
      <c r="A252" s="9" t="s">
        <v>253</v>
      </c>
      <c r="B252" s="8" t="s">
        <v>516</v>
      </c>
      <c r="C252" s="6"/>
      <c r="D252" s="8" t="s">
        <v>474</v>
      </c>
      <c r="E252" s="8">
        <v>116515</v>
      </c>
      <c r="F252" s="8" t="s">
        <v>521</v>
      </c>
      <c r="G252" s="8" t="s">
        <v>535</v>
      </c>
      <c r="H252" s="83" t="s">
        <v>520</v>
      </c>
      <c r="P252" s="80"/>
      <c r="R252" s="8" t="s">
        <v>714</v>
      </c>
      <c r="T252" s="83" t="str">
        <f t="shared" si="16"/>
        <v>DJ</v>
      </c>
      <c r="W252" s="80"/>
    </row>
    <row r="253" spans="1:23" ht="18.75" customHeight="1" x14ac:dyDescent="0.4">
      <c r="A253" s="9" t="s">
        <v>255</v>
      </c>
      <c r="B253" s="8" t="s">
        <v>516</v>
      </c>
      <c r="C253" s="11">
        <v>2007</v>
      </c>
      <c r="D253" s="8" t="s">
        <v>474</v>
      </c>
      <c r="E253" s="8">
        <v>116520</v>
      </c>
      <c r="F253" s="8">
        <v>3</v>
      </c>
      <c r="G253" s="8" t="s">
        <v>481</v>
      </c>
      <c r="H253" s="83" t="s">
        <v>485</v>
      </c>
      <c r="P253" s="80"/>
      <c r="R253" s="8" t="s">
        <v>707</v>
      </c>
      <c r="T253" s="83" t="str">
        <f t="shared" si="16"/>
        <v>OP</v>
      </c>
      <c r="W253" s="80"/>
    </row>
    <row r="254" spans="1:23" ht="18.75" customHeight="1" x14ac:dyDescent="0.4">
      <c r="A254" s="9" t="s">
        <v>256</v>
      </c>
      <c r="B254" s="8" t="s">
        <v>516</v>
      </c>
      <c r="C254" s="8">
        <v>2005</v>
      </c>
      <c r="D254" s="8" t="s">
        <v>474</v>
      </c>
      <c r="E254" s="8">
        <v>116528</v>
      </c>
      <c r="F254" s="8">
        <v>3</v>
      </c>
      <c r="G254" s="8" t="s">
        <v>487</v>
      </c>
      <c r="H254" s="83" t="s">
        <v>506</v>
      </c>
      <c r="P254" s="80"/>
      <c r="R254" s="8" t="s">
        <v>705</v>
      </c>
      <c r="T254" s="83" t="str">
        <f t="shared" si="16"/>
        <v>GMT</v>
      </c>
      <c r="W254" s="80"/>
    </row>
    <row r="255" spans="1:23" ht="18.75" customHeight="1" x14ac:dyDescent="0.4">
      <c r="A255" s="9" t="s">
        <v>257</v>
      </c>
      <c r="B255" s="8" t="s">
        <v>516</v>
      </c>
      <c r="C255" s="6">
        <v>2006</v>
      </c>
      <c r="D255" s="8" t="s">
        <v>474</v>
      </c>
      <c r="E255" s="8">
        <v>116523</v>
      </c>
      <c r="F255" s="8">
        <v>3</v>
      </c>
      <c r="G255" s="8" t="s">
        <v>490</v>
      </c>
      <c r="H255" s="83" t="s">
        <v>483</v>
      </c>
      <c r="P255" s="80"/>
      <c r="R255" s="8" t="s">
        <v>714</v>
      </c>
      <c r="T255" s="83" t="str">
        <f t="shared" si="16"/>
        <v>DJ</v>
      </c>
      <c r="W255" s="80"/>
    </row>
    <row r="256" spans="1:23" ht="18.75" customHeight="1" x14ac:dyDescent="0.4">
      <c r="A256" s="9" t="s">
        <v>258</v>
      </c>
      <c r="B256" s="8" t="s">
        <v>516</v>
      </c>
      <c r="C256" s="6">
        <v>2007</v>
      </c>
      <c r="D256" s="8" t="s">
        <v>474</v>
      </c>
      <c r="E256" s="8">
        <v>116518</v>
      </c>
      <c r="F256" s="8" t="s">
        <v>521</v>
      </c>
      <c r="G256" s="8" t="s">
        <v>487</v>
      </c>
      <c r="H256" s="83" t="s">
        <v>506</v>
      </c>
      <c r="P256" s="80"/>
      <c r="R256" s="8" t="s">
        <v>708</v>
      </c>
      <c r="T256" s="83" t="str">
        <f t="shared" si="16"/>
        <v>SUB</v>
      </c>
      <c r="W256" s="80"/>
    </row>
    <row r="257" spans="1:23" ht="18.75" customHeight="1" x14ac:dyDescent="0.4">
      <c r="A257" s="9" t="s">
        <v>259</v>
      </c>
      <c r="B257" s="8" t="s">
        <v>524</v>
      </c>
      <c r="C257" s="8">
        <v>1999</v>
      </c>
      <c r="D257" s="8" t="s">
        <v>474</v>
      </c>
      <c r="E257" s="8">
        <v>16570</v>
      </c>
      <c r="F257" s="8">
        <v>3</v>
      </c>
      <c r="G257" s="8" t="s">
        <v>481</v>
      </c>
      <c r="H257" s="83" t="s">
        <v>485</v>
      </c>
      <c r="P257" s="80"/>
      <c r="R257" s="8" t="s">
        <v>707</v>
      </c>
      <c r="T257" s="83" t="str">
        <f t="shared" si="16"/>
        <v>OP</v>
      </c>
      <c r="W257" s="80"/>
    </row>
    <row r="258" spans="1:23" ht="18.75" customHeight="1" x14ac:dyDescent="0.4">
      <c r="A258" s="9" t="s">
        <v>260</v>
      </c>
      <c r="B258" s="8" t="s">
        <v>526</v>
      </c>
      <c r="C258" s="8">
        <v>2004</v>
      </c>
      <c r="D258" s="8" t="s">
        <v>473</v>
      </c>
      <c r="E258" s="8">
        <v>114270</v>
      </c>
      <c r="F258" s="8">
        <v>3</v>
      </c>
      <c r="G258" s="8" t="s">
        <v>481</v>
      </c>
      <c r="H258" s="83" t="s">
        <v>485</v>
      </c>
      <c r="P258" s="80"/>
      <c r="R258" s="8" t="s">
        <v>706</v>
      </c>
      <c r="T258" s="83" t="str">
        <f t="shared" si="16"/>
        <v>DJ</v>
      </c>
      <c r="W258" s="80"/>
    </row>
    <row r="259" spans="1:23" ht="18.75" customHeight="1" x14ac:dyDescent="0.4">
      <c r="A259" s="69" t="s">
        <v>261</v>
      </c>
      <c r="B259" s="8" t="s">
        <v>526</v>
      </c>
      <c r="C259" s="6">
        <v>2004</v>
      </c>
      <c r="D259" s="8" t="s">
        <v>473</v>
      </c>
      <c r="E259" s="8">
        <v>114270</v>
      </c>
      <c r="F259" s="8">
        <v>3</v>
      </c>
      <c r="G259" s="8" t="s">
        <v>481</v>
      </c>
      <c r="H259" s="83" t="s">
        <v>485</v>
      </c>
      <c r="P259" s="80"/>
      <c r="R259" s="8" t="s">
        <v>706</v>
      </c>
      <c r="T259" s="83" t="str">
        <f t="shared" si="16"/>
        <v>DJ</v>
      </c>
      <c r="W259" s="80"/>
    </row>
    <row r="260" spans="1:23" ht="18.75" customHeight="1" x14ac:dyDescent="0.4">
      <c r="A260" s="69" t="s">
        <v>262</v>
      </c>
      <c r="B260" s="8" t="s">
        <v>524</v>
      </c>
      <c r="C260" s="8">
        <v>1997</v>
      </c>
      <c r="D260" s="8" t="s">
        <v>474</v>
      </c>
      <c r="E260" s="8">
        <v>16570</v>
      </c>
      <c r="F260" s="8">
        <v>3</v>
      </c>
      <c r="G260" s="8" t="s">
        <v>481</v>
      </c>
      <c r="H260" s="83" t="s">
        <v>485</v>
      </c>
      <c r="P260" s="80"/>
      <c r="R260" s="8" t="s">
        <v>706</v>
      </c>
      <c r="T260" s="83" t="str">
        <f t="shared" si="16"/>
        <v>DJ</v>
      </c>
      <c r="W260" s="80"/>
    </row>
    <row r="261" spans="1:23" ht="18.75" customHeight="1" x14ac:dyDescent="0.4">
      <c r="A261" s="9" t="s">
        <v>263</v>
      </c>
      <c r="B261" s="8" t="s">
        <v>524</v>
      </c>
      <c r="C261" s="6">
        <v>2002</v>
      </c>
      <c r="D261" s="8" t="s">
        <v>474</v>
      </c>
      <c r="E261" s="8">
        <v>16570</v>
      </c>
      <c r="F261" s="8">
        <v>3</v>
      </c>
      <c r="G261" s="8" t="s">
        <v>490</v>
      </c>
      <c r="H261" s="83" t="s">
        <v>485</v>
      </c>
      <c r="P261" s="80"/>
      <c r="R261" s="8" t="s">
        <v>706</v>
      </c>
      <c r="T261" s="83" t="str">
        <f t="shared" si="16"/>
        <v>DJ</v>
      </c>
      <c r="W261" s="80"/>
    </row>
    <row r="262" spans="1:23" ht="18.75" customHeight="1" x14ac:dyDescent="0.4">
      <c r="A262" s="9" t="s">
        <v>264</v>
      </c>
      <c r="B262" s="8" t="s">
        <v>508</v>
      </c>
      <c r="C262" s="6">
        <v>2002</v>
      </c>
      <c r="D262" s="8" t="s">
        <v>474</v>
      </c>
      <c r="E262" s="8">
        <v>16628</v>
      </c>
      <c r="F262" s="8">
        <v>3</v>
      </c>
      <c r="G262" s="8" t="s">
        <v>542</v>
      </c>
      <c r="H262" s="83" t="s">
        <v>506</v>
      </c>
      <c r="P262" s="80"/>
      <c r="R262" s="8" t="s">
        <v>706</v>
      </c>
      <c r="T262" s="83" t="str">
        <f t="shared" si="16"/>
        <v>DJ</v>
      </c>
      <c r="W262" s="80"/>
    </row>
    <row r="263" spans="1:23" ht="18.75" customHeight="1" x14ac:dyDescent="0.4">
      <c r="A263" s="9" t="s">
        <v>265</v>
      </c>
      <c r="B263" s="8" t="s">
        <v>519</v>
      </c>
      <c r="C263" s="6"/>
      <c r="D263" s="8" t="s">
        <v>476</v>
      </c>
      <c r="E263" s="8">
        <v>326933</v>
      </c>
      <c r="F263" s="8">
        <v>3</v>
      </c>
      <c r="G263" s="8" t="s">
        <v>487</v>
      </c>
      <c r="H263" s="83" t="s">
        <v>483</v>
      </c>
      <c r="P263" s="80"/>
      <c r="R263" s="8" t="s">
        <v>705</v>
      </c>
      <c r="T263" s="83" t="str">
        <f t="shared" si="16"/>
        <v>GMT</v>
      </c>
      <c r="W263" s="80"/>
    </row>
    <row r="264" spans="1:23" ht="18.75" customHeight="1" x14ac:dyDescent="0.4">
      <c r="A264" s="9" t="s">
        <v>267</v>
      </c>
      <c r="B264" s="8" t="s">
        <v>531</v>
      </c>
      <c r="C264" s="6">
        <v>2008</v>
      </c>
      <c r="D264" s="8" t="s">
        <v>474</v>
      </c>
      <c r="E264" s="8">
        <v>116400</v>
      </c>
      <c r="F264" s="8">
        <v>3</v>
      </c>
      <c r="G264" s="8" t="s">
        <v>487</v>
      </c>
      <c r="H264" s="83" t="s">
        <v>485</v>
      </c>
      <c r="P264" s="80"/>
      <c r="R264" s="8" t="s">
        <v>705</v>
      </c>
      <c r="T264" s="83" t="str">
        <f t="shared" si="16"/>
        <v>GMT</v>
      </c>
      <c r="W264" s="80"/>
    </row>
    <row r="265" spans="1:23" ht="18.75" customHeight="1" x14ac:dyDescent="0.4">
      <c r="A265" s="9" t="s">
        <v>268</v>
      </c>
      <c r="B265" s="8" t="s">
        <v>505</v>
      </c>
      <c r="C265" s="6">
        <v>1999</v>
      </c>
      <c r="D265" s="8" t="s">
        <v>473</v>
      </c>
      <c r="E265" s="8">
        <v>16234</v>
      </c>
      <c r="F265" s="8">
        <v>5</v>
      </c>
      <c r="G265" s="8" t="s">
        <v>488</v>
      </c>
      <c r="H265" s="83" t="s">
        <v>478</v>
      </c>
      <c r="P265" s="80"/>
      <c r="R265" s="8" t="s">
        <v>706</v>
      </c>
      <c r="T265" s="83" t="str">
        <f t="shared" si="16"/>
        <v>DJ</v>
      </c>
      <c r="W265" s="80"/>
    </row>
    <row r="266" spans="1:23" ht="18.75" customHeight="1" x14ac:dyDescent="0.4">
      <c r="A266" s="69" t="s">
        <v>272</v>
      </c>
      <c r="B266" s="8" t="s">
        <v>534</v>
      </c>
      <c r="C266" s="6">
        <v>2282</v>
      </c>
      <c r="D266" s="8" t="s">
        <v>474</v>
      </c>
      <c r="E266" s="8">
        <v>228206</v>
      </c>
      <c r="F266" s="8">
        <v>3</v>
      </c>
      <c r="G266" s="8" t="s">
        <v>486</v>
      </c>
      <c r="H266" s="83" t="s">
        <v>530</v>
      </c>
      <c r="P266" s="80"/>
      <c r="R266" s="8" t="s">
        <v>714</v>
      </c>
      <c r="T266" s="83" t="str">
        <f t="shared" si="16"/>
        <v>DJ</v>
      </c>
      <c r="W266" s="80"/>
    </row>
    <row r="267" spans="1:23" ht="18.75" customHeight="1" x14ac:dyDescent="0.4">
      <c r="A267" s="9" t="s">
        <v>273</v>
      </c>
      <c r="B267" s="8" t="s">
        <v>505</v>
      </c>
      <c r="C267" s="6">
        <v>1991</v>
      </c>
      <c r="D267" s="8" t="s">
        <v>473</v>
      </c>
      <c r="E267" s="8">
        <v>16264</v>
      </c>
      <c r="F267" s="8">
        <v>3</v>
      </c>
      <c r="G267" s="8" t="s">
        <v>481</v>
      </c>
      <c r="H267" s="83" t="s">
        <v>478</v>
      </c>
      <c r="P267" s="80"/>
      <c r="R267" s="8" t="s">
        <v>706</v>
      </c>
      <c r="T267" s="83" t="str">
        <f t="shared" si="16"/>
        <v>DJ</v>
      </c>
      <c r="W267" s="80"/>
    </row>
    <row r="268" spans="1:23" ht="18.75" customHeight="1" x14ac:dyDescent="0.4">
      <c r="A268" s="9" t="s">
        <v>274</v>
      </c>
      <c r="B268" s="8" t="s">
        <v>513</v>
      </c>
      <c r="C268" s="6">
        <v>2006</v>
      </c>
      <c r="D268" s="8" t="s">
        <v>496</v>
      </c>
      <c r="E268" s="8">
        <v>114200</v>
      </c>
      <c r="F268" s="8">
        <v>3</v>
      </c>
      <c r="G268" s="8" t="s">
        <v>488</v>
      </c>
      <c r="H268" s="83" t="s">
        <v>485</v>
      </c>
      <c r="P268" s="80"/>
      <c r="R268" s="8" t="s">
        <v>708</v>
      </c>
      <c r="T268" s="83" t="str">
        <f t="shared" si="16"/>
        <v>SUB</v>
      </c>
      <c r="W268" s="80"/>
    </row>
    <row r="269" spans="1:23" ht="18.75" customHeight="1" x14ac:dyDescent="0.4">
      <c r="A269" s="9" t="s">
        <v>275</v>
      </c>
      <c r="B269" s="8" t="s">
        <v>513</v>
      </c>
      <c r="C269" s="6"/>
      <c r="D269" s="8" t="s">
        <v>496</v>
      </c>
      <c r="E269" s="8">
        <v>114200</v>
      </c>
      <c r="F269" s="8">
        <v>3</v>
      </c>
      <c r="G269" s="8" t="s">
        <v>529</v>
      </c>
      <c r="H269" s="83" t="s">
        <v>485</v>
      </c>
      <c r="P269" s="80"/>
      <c r="R269" s="8" t="s">
        <v>705</v>
      </c>
      <c r="T269" s="83" t="str">
        <f t="shared" si="16"/>
        <v>GMT</v>
      </c>
      <c r="W269" s="80"/>
    </row>
    <row r="270" spans="1:23" ht="18.75" customHeight="1" x14ac:dyDescent="0.4">
      <c r="A270" s="9" t="s">
        <v>276</v>
      </c>
      <c r="B270" s="8" t="s">
        <v>513</v>
      </c>
      <c r="C270" s="8"/>
      <c r="D270" s="8" t="s">
        <v>500</v>
      </c>
      <c r="E270" s="8">
        <v>114300</v>
      </c>
      <c r="F270" s="8">
        <v>3</v>
      </c>
      <c r="G270" s="8" t="s">
        <v>493</v>
      </c>
      <c r="H270" s="83" t="s">
        <v>485</v>
      </c>
      <c r="P270" s="80"/>
      <c r="R270" s="8" t="s">
        <v>705</v>
      </c>
      <c r="T270" s="83" t="str">
        <f t="shared" si="16"/>
        <v>GMT</v>
      </c>
      <c r="W270" s="80"/>
    </row>
    <row r="271" spans="1:23" ht="18.75" customHeight="1" x14ac:dyDescent="0.4">
      <c r="A271" s="9" t="s">
        <v>277</v>
      </c>
      <c r="B271" s="8" t="s">
        <v>505</v>
      </c>
      <c r="C271" s="8">
        <v>1999</v>
      </c>
      <c r="D271" s="8" t="s">
        <v>473</v>
      </c>
      <c r="E271" s="8">
        <v>16264</v>
      </c>
      <c r="F271" s="8">
        <v>3</v>
      </c>
      <c r="G271" s="8" t="s">
        <v>529</v>
      </c>
      <c r="H271" s="83" t="s">
        <v>478</v>
      </c>
      <c r="P271" s="80"/>
      <c r="R271" s="8" t="s">
        <v>706</v>
      </c>
      <c r="T271" s="83" t="str">
        <f t="shared" si="16"/>
        <v>DJ</v>
      </c>
      <c r="W271" s="80"/>
    </row>
    <row r="272" spans="1:23" ht="18.75" customHeight="1" x14ac:dyDescent="0.4">
      <c r="A272" s="9" t="s">
        <v>278</v>
      </c>
      <c r="B272" s="8" t="s">
        <v>505</v>
      </c>
      <c r="C272" s="8">
        <v>2002</v>
      </c>
      <c r="D272" s="8" t="s">
        <v>494</v>
      </c>
      <c r="E272" s="8">
        <v>78240</v>
      </c>
      <c r="F272" s="8">
        <v>3</v>
      </c>
      <c r="G272" s="8" t="s">
        <v>481</v>
      </c>
      <c r="H272" s="83" t="s">
        <v>485</v>
      </c>
      <c r="P272" s="80"/>
      <c r="R272" s="8" t="s">
        <v>709</v>
      </c>
      <c r="T272" s="83" t="str">
        <f t="shared" si="16"/>
        <v>DJ</v>
      </c>
      <c r="W272" s="80"/>
    </row>
    <row r="273" spans="1:23" ht="18.75" customHeight="1" x14ac:dyDescent="0.4">
      <c r="A273" s="9" t="s">
        <v>279</v>
      </c>
      <c r="B273" s="8" t="s">
        <v>531</v>
      </c>
      <c r="C273" s="8">
        <v>1995</v>
      </c>
      <c r="D273" s="8" t="s">
        <v>499</v>
      </c>
      <c r="E273" s="8">
        <v>69318</v>
      </c>
      <c r="F273" s="8">
        <v>5</v>
      </c>
      <c r="G273" s="8" t="s">
        <v>479</v>
      </c>
      <c r="H273" s="83" t="s">
        <v>506</v>
      </c>
      <c r="P273" s="80"/>
      <c r="R273" s="8" t="s">
        <v>704</v>
      </c>
      <c r="T273" s="83" t="str">
        <f t="shared" si="16"/>
        <v>DAYTONA</v>
      </c>
      <c r="W273" s="80"/>
    </row>
    <row r="274" spans="1:23" ht="18.75" customHeight="1" x14ac:dyDescent="0.4">
      <c r="A274" s="9" t="s">
        <v>280</v>
      </c>
      <c r="B274" s="8" t="s">
        <v>505</v>
      </c>
      <c r="C274" s="6"/>
      <c r="D274" s="8" t="s">
        <v>501</v>
      </c>
      <c r="E274" s="8">
        <v>279174</v>
      </c>
      <c r="F274" s="8">
        <v>3</v>
      </c>
      <c r="G274" s="8" t="s">
        <v>527</v>
      </c>
      <c r="H274" s="83" t="s">
        <v>478</v>
      </c>
      <c r="P274" s="80"/>
      <c r="R274" s="8" t="s">
        <v>715</v>
      </c>
      <c r="T274" s="83" t="s">
        <v>534</v>
      </c>
      <c r="W274" s="80"/>
    </row>
    <row r="275" spans="1:23" ht="18.75" customHeight="1" x14ac:dyDescent="0.4">
      <c r="A275" s="9" t="s">
        <v>281</v>
      </c>
      <c r="B275" s="8" t="s">
        <v>505</v>
      </c>
      <c r="C275" s="8">
        <v>1984</v>
      </c>
      <c r="D275" s="8" t="s">
        <v>482</v>
      </c>
      <c r="E275" s="8">
        <v>69173</v>
      </c>
      <c r="F275" s="8">
        <v>3</v>
      </c>
      <c r="G275" s="8" t="s">
        <v>490</v>
      </c>
      <c r="H275" s="83" t="s">
        <v>483</v>
      </c>
      <c r="P275" s="80"/>
      <c r="R275" s="8" t="s">
        <v>704</v>
      </c>
      <c r="T275" s="83" t="str">
        <f t="shared" ref="T275:T285" si="17">VLOOKUP(R275,$W$4:$X$17,2,FALSE)</f>
        <v>DAYTONA</v>
      </c>
      <c r="W275" s="80"/>
    </row>
    <row r="276" spans="1:23" ht="18.75" customHeight="1" x14ac:dyDescent="0.4">
      <c r="A276" s="9" t="s">
        <v>283</v>
      </c>
      <c r="B276" s="8" t="s">
        <v>505</v>
      </c>
      <c r="C276" s="6"/>
      <c r="D276" s="8" t="s">
        <v>473</v>
      </c>
      <c r="E276" s="8">
        <v>126283</v>
      </c>
      <c r="F276" s="8">
        <v>5</v>
      </c>
      <c r="G276" s="8" t="s">
        <v>529</v>
      </c>
      <c r="H276" s="83" t="s">
        <v>483</v>
      </c>
      <c r="P276" s="80"/>
      <c r="R276" s="8" t="s">
        <v>705</v>
      </c>
      <c r="T276" s="83" t="str">
        <f t="shared" si="17"/>
        <v>GMT</v>
      </c>
      <c r="W276" s="80"/>
    </row>
    <row r="277" spans="1:23" ht="18.75" customHeight="1" x14ac:dyDescent="0.4">
      <c r="A277" s="9" t="s">
        <v>284</v>
      </c>
      <c r="B277" s="8" t="s">
        <v>505</v>
      </c>
      <c r="C277" s="6">
        <v>2001</v>
      </c>
      <c r="D277" s="8" t="s">
        <v>474</v>
      </c>
      <c r="E277" s="8">
        <v>16610</v>
      </c>
      <c r="F277" s="8">
        <v>3</v>
      </c>
      <c r="G277" s="8" t="s">
        <v>487</v>
      </c>
      <c r="H277" s="83" t="s">
        <v>485</v>
      </c>
      <c r="P277" s="80"/>
      <c r="R277" s="8" t="s">
        <v>707</v>
      </c>
      <c r="T277" s="83" t="str">
        <f t="shared" si="17"/>
        <v>OP</v>
      </c>
      <c r="W277" s="80"/>
    </row>
    <row r="278" spans="1:23" ht="18.75" customHeight="1" x14ac:dyDescent="0.4">
      <c r="A278" s="9" t="s">
        <v>285</v>
      </c>
      <c r="B278" s="8" t="s">
        <v>516</v>
      </c>
      <c r="C278" s="6">
        <v>2001</v>
      </c>
      <c r="D278" s="8" t="s">
        <v>474</v>
      </c>
      <c r="E278" s="8">
        <v>116523</v>
      </c>
      <c r="F278" s="8">
        <v>3</v>
      </c>
      <c r="G278" s="8" t="s">
        <v>487</v>
      </c>
      <c r="H278" s="83" t="s">
        <v>483</v>
      </c>
      <c r="P278" s="80"/>
      <c r="R278" s="8" t="s">
        <v>706</v>
      </c>
      <c r="T278" s="83" t="str">
        <f t="shared" si="17"/>
        <v>DJ</v>
      </c>
      <c r="W278" s="80"/>
    </row>
    <row r="279" spans="1:23" ht="18.75" customHeight="1" x14ac:dyDescent="0.4">
      <c r="A279" s="9" t="s">
        <v>315</v>
      </c>
      <c r="B279" s="8" t="s">
        <v>505</v>
      </c>
      <c r="C279" s="8">
        <v>1991</v>
      </c>
      <c r="D279" s="8" t="s">
        <v>474</v>
      </c>
      <c r="E279" s="8">
        <v>16610</v>
      </c>
      <c r="F279" s="8">
        <v>3</v>
      </c>
      <c r="G279" s="8" t="s">
        <v>487</v>
      </c>
      <c r="H279" s="83" t="s">
        <v>485</v>
      </c>
      <c r="P279" s="80"/>
      <c r="R279" s="8" t="s">
        <v>705</v>
      </c>
      <c r="T279" s="83" t="str">
        <f t="shared" si="17"/>
        <v>GMT</v>
      </c>
      <c r="W279" s="80"/>
    </row>
    <row r="280" spans="1:23" ht="18.75" customHeight="1" x14ac:dyDescent="0.4">
      <c r="A280" s="69" t="s">
        <v>286</v>
      </c>
      <c r="B280" s="8" t="s">
        <v>505</v>
      </c>
      <c r="C280" s="8">
        <v>2002</v>
      </c>
      <c r="D280" s="8" t="s">
        <v>474</v>
      </c>
      <c r="E280" s="8">
        <v>16610</v>
      </c>
      <c r="F280" s="8">
        <v>3</v>
      </c>
      <c r="G280" s="8" t="s">
        <v>481</v>
      </c>
      <c r="H280" s="83" t="s">
        <v>485</v>
      </c>
      <c r="P280" s="80"/>
      <c r="R280" s="8" t="s">
        <v>707</v>
      </c>
      <c r="T280" s="83" t="str">
        <f t="shared" si="17"/>
        <v>OP</v>
      </c>
      <c r="W280" s="80"/>
    </row>
    <row r="281" spans="1:23" ht="18.75" customHeight="1" x14ac:dyDescent="0.4">
      <c r="A281" s="9" t="s">
        <v>287</v>
      </c>
      <c r="B281" s="8" t="s">
        <v>523</v>
      </c>
      <c r="C281" s="6">
        <v>2000</v>
      </c>
      <c r="D281" s="8" t="s">
        <v>474</v>
      </c>
      <c r="E281" s="8">
        <v>16610</v>
      </c>
      <c r="F281" s="8">
        <v>3</v>
      </c>
      <c r="G281" s="8" t="s">
        <v>481</v>
      </c>
      <c r="H281" s="83" t="s">
        <v>485</v>
      </c>
      <c r="P281" s="80"/>
      <c r="R281" s="8" t="s">
        <v>705</v>
      </c>
      <c r="T281" s="83" t="str">
        <f t="shared" si="17"/>
        <v>GMT</v>
      </c>
      <c r="W281" s="80"/>
    </row>
    <row r="282" spans="1:23" ht="18.75" customHeight="1" x14ac:dyDescent="0.4">
      <c r="A282" s="9" t="s">
        <v>288</v>
      </c>
      <c r="B282" s="8" t="s">
        <v>508</v>
      </c>
      <c r="C282" s="6">
        <v>2004</v>
      </c>
      <c r="D282" s="8" t="s">
        <v>474</v>
      </c>
      <c r="E282" s="8">
        <v>16628</v>
      </c>
      <c r="F282" s="8">
        <v>3</v>
      </c>
      <c r="G282" s="8" t="s">
        <v>493</v>
      </c>
      <c r="H282" s="83" t="s">
        <v>506</v>
      </c>
      <c r="P282" s="80"/>
      <c r="R282" s="8" t="s">
        <v>706</v>
      </c>
      <c r="T282" s="83" t="str">
        <f t="shared" si="17"/>
        <v>DJ</v>
      </c>
      <c r="W282" s="80"/>
    </row>
    <row r="283" spans="1:23" ht="18.75" customHeight="1" x14ac:dyDescent="0.4">
      <c r="A283" s="9" t="s">
        <v>289</v>
      </c>
      <c r="B283" s="8" t="s">
        <v>505</v>
      </c>
      <c r="C283" s="6">
        <v>1995</v>
      </c>
      <c r="D283" s="8" t="s">
        <v>474</v>
      </c>
      <c r="E283" s="8">
        <v>16610</v>
      </c>
      <c r="F283" s="8">
        <v>3</v>
      </c>
      <c r="G283" s="8" t="s">
        <v>481</v>
      </c>
      <c r="H283" s="83" t="s">
        <v>485</v>
      </c>
      <c r="P283" s="80"/>
      <c r="R283" s="8" t="s">
        <v>705</v>
      </c>
      <c r="T283" s="83" t="str">
        <f t="shared" si="17"/>
        <v>GMT</v>
      </c>
      <c r="W283" s="80"/>
    </row>
    <row r="284" spans="1:23" ht="18.75" customHeight="1" x14ac:dyDescent="0.4">
      <c r="A284" s="9" t="s">
        <v>290</v>
      </c>
      <c r="B284" s="8" t="s">
        <v>523</v>
      </c>
      <c r="C284" s="6">
        <v>1999</v>
      </c>
      <c r="D284" s="8" t="s">
        <v>474</v>
      </c>
      <c r="E284" s="8">
        <v>14060</v>
      </c>
      <c r="F284" s="8">
        <v>3</v>
      </c>
      <c r="G284" s="8" t="s">
        <v>481</v>
      </c>
      <c r="H284" s="83" t="s">
        <v>485</v>
      </c>
      <c r="P284" s="80"/>
      <c r="R284" s="8" t="s">
        <v>708</v>
      </c>
      <c r="T284" s="83" t="str">
        <f t="shared" si="17"/>
        <v>SUB</v>
      </c>
      <c r="W284" s="80"/>
    </row>
    <row r="285" spans="1:23" ht="18.75" customHeight="1" x14ac:dyDescent="0.4">
      <c r="A285" s="9" t="s">
        <v>322</v>
      </c>
      <c r="B285" s="8" t="s">
        <v>523</v>
      </c>
      <c r="C285" s="11">
        <v>2002</v>
      </c>
      <c r="D285" s="8" t="s">
        <v>474</v>
      </c>
      <c r="E285" s="8">
        <v>14060</v>
      </c>
      <c r="F285" s="8">
        <v>3</v>
      </c>
      <c r="G285" s="8" t="s">
        <v>481</v>
      </c>
      <c r="H285" s="83" t="s">
        <v>485</v>
      </c>
      <c r="P285" s="80"/>
      <c r="R285" s="8" t="s">
        <v>707</v>
      </c>
      <c r="T285" s="83" t="str">
        <f t="shared" si="17"/>
        <v>OP</v>
      </c>
      <c r="W285" s="80"/>
    </row>
    <row r="286" spans="1:23" ht="18.75" customHeight="1" x14ac:dyDescent="0.4">
      <c r="A286" s="9" t="s">
        <v>292</v>
      </c>
      <c r="B286" s="8" t="s">
        <v>505</v>
      </c>
      <c r="C286" s="8">
        <v>1996</v>
      </c>
      <c r="D286" s="8" t="s">
        <v>474</v>
      </c>
      <c r="E286" s="8">
        <v>16610</v>
      </c>
      <c r="F286" s="8">
        <v>3</v>
      </c>
      <c r="G286" s="8" t="s">
        <v>481</v>
      </c>
      <c r="H286" s="83" t="s">
        <v>485</v>
      </c>
      <c r="P286" s="80"/>
      <c r="R286" s="8" t="s">
        <v>741</v>
      </c>
      <c r="T286" s="83" t="s">
        <v>531</v>
      </c>
      <c r="W286" s="80"/>
    </row>
    <row r="287" spans="1:23" ht="18.75" customHeight="1" x14ac:dyDescent="0.4">
      <c r="A287" s="69" t="s">
        <v>293</v>
      </c>
      <c r="B287" s="8" t="s">
        <v>505</v>
      </c>
      <c r="C287" s="11">
        <v>1991</v>
      </c>
      <c r="D287" s="8" t="s">
        <v>474</v>
      </c>
      <c r="E287" s="8">
        <v>16610</v>
      </c>
      <c r="F287" s="8">
        <v>3</v>
      </c>
      <c r="G287" s="8" t="s">
        <v>481</v>
      </c>
      <c r="H287" s="83" t="s">
        <v>485</v>
      </c>
      <c r="P287" s="80"/>
      <c r="R287" s="8" t="s">
        <v>709</v>
      </c>
      <c r="T287" s="83" t="str">
        <f t="shared" ref="T287:T293" si="18">VLOOKUP(R287,$W$4:$X$17,2,FALSE)</f>
        <v>DJ</v>
      </c>
      <c r="W287" s="80"/>
    </row>
    <row r="288" spans="1:23" ht="18.75" customHeight="1" x14ac:dyDescent="0.4">
      <c r="A288" s="9" t="s">
        <v>294</v>
      </c>
      <c r="B288" s="8" t="s">
        <v>505</v>
      </c>
      <c r="C288" s="6">
        <v>2000</v>
      </c>
      <c r="D288" s="8" t="s">
        <v>474</v>
      </c>
      <c r="E288" s="8">
        <v>16610</v>
      </c>
      <c r="F288" s="8">
        <v>3</v>
      </c>
      <c r="G288" s="8" t="s">
        <v>481</v>
      </c>
      <c r="H288" s="83" t="s">
        <v>485</v>
      </c>
      <c r="P288" s="80"/>
      <c r="R288" s="8" t="s">
        <v>706</v>
      </c>
      <c r="T288" s="83" t="str">
        <f t="shared" si="18"/>
        <v>DJ</v>
      </c>
      <c r="W288" s="80"/>
    </row>
    <row r="289" spans="1:23" ht="18.75" customHeight="1" x14ac:dyDescent="0.4">
      <c r="A289" s="9" t="s">
        <v>295</v>
      </c>
      <c r="B289" s="8" t="s">
        <v>505</v>
      </c>
      <c r="C289" s="8">
        <v>2002</v>
      </c>
      <c r="D289" s="8" t="s">
        <v>474</v>
      </c>
      <c r="E289" s="8">
        <v>16610</v>
      </c>
      <c r="F289" s="8">
        <v>3</v>
      </c>
      <c r="G289" s="8" t="s">
        <v>481</v>
      </c>
      <c r="H289" s="83" t="s">
        <v>485</v>
      </c>
      <c r="P289" s="80"/>
      <c r="R289" s="8" t="s">
        <v>704</v>
      </c>
      <c r="T289" s="83" t="str">
        <f t="shared" si="18"/>
        <v>DAYTONA</v>
      </c>
      <c r="W289" s="80"/>
    </row>
    <row r="290" spans="1:23" ht="18.75" customHeight="1" x14ac:dyDescent="0.4">
      <c r="A290" s="9" t="s">
        <v>296</v>
      </c>
      <c r="B290" s="8" t="s">
        <v>507</v>
      </c>
      <c r="C290" s="6">
        <v>2004</v>
      </c>
      <c r="D290" s="8" t="s">
        <v>474</v>
      </c>
      <c r="E290" s="8">
        <v>16700</v>
      </c>
      <c r="F290" s="8">
        <v>3</v>
      </c>
      <c r="G290" s="8" t="s">
        <v>481</v>
      </c>
      <c r="H290" s="83" t="s">
        <v>485</v>
      </c>
      <c r="P290" s="80"/>
      <c r="R290" s="8" t="s">
        <v>714</v>
      </c>
      <c r="T290" s="83" t="str">
        <f t="shared" si="18"/>
        <v>DJ</v>
      </c>
      <c r="W290" s="80"/>
    </row>
    <row r="291" spans="1:23" ht="18.75" customHeight="1" x14ac:dyDescent="0.4">
      <c r="A291" s="9" t="s">
        <v>298</v>
      </c>
      <c r="B291" s="8" t="s">
        <v>505</v>
      </c>
      <c r="C291" s="6">
        <v>2004</v>
      </c>
      <c r="D291" s="8" t="s">
        <v>474</v>
      </c>
      <c r="E291" s="8">
        <v>16618</v>
      </c>
      <c r="F291" s="8">
        <v>3</v>
      </c>
      <c r="G291" s="8" t="s">
        <v>487</v>
      </c>
      <c r="H291" s="83" t="s">
        <v>506</v>
      </c>
      <c r="P291" s="80"/>
      <c r="R291" s="8" t="s">
        <v>706</v>
      </c>
      <c r="T291" s="83" t="str">
        <f t="shared" si="18"/>
        <v>DJ</v>
      </c>
      <c r="W291" s="80"/>
    </row>
    <row r="292" spans="1:23" ht="18.75" customHeight="1" x14ac:dyDescent="0.4">
      <c r="A292" s="9" t="s">
        <v>299</v>
      </c>
      <c r="B292" s="8" t="s">
        <v>505</v>
      </c>
      <c r="C292" s="8">
        <v>1990</v>
      </c>
      <c r="D292" s="8" t="s">
        <v>474</v>
      </c>
      <c r="E292" s="8">
        <v>16618</v>
      </c>
      <c r="F292" s="8">
        <v>3</v>
      </c>
      <c r="G292" s="8" t="s">
        <v>492</v>
      </c>
      <c r="H292" s="83" t="s">
        <v>506</v>
      </c>
      <c r="P292" s="80"/>
      <c r="R292" s="8" t="s">
        <v>707</v>
      </c>
      <c r="T292" s="83" t="str">
        <f t="shared" si="18"/>
        <v>OP</v>
      </c>
      <c r="W292" s="80"/>
    </row>
    <row r="293" spans="1:23" ht="18.75" customHeight="1" x14ac:dyDescent="0.4">
      <c r="A293" s="9" t="s">
        <v>331</v>
      </c>
      <c r="B293" s="8" t="s">
        <v>505</v>
      </c>
      <c r="C293" s="6">
        <v>2006</v>
      </c>
      <c r="D293" s="8" t="s">
        <v>473</v>
      </c>
      <c r="E293" s="8">
        <v>116200</v>
      </c>
      <c r="F293" s="8">
        <v>3</v>
      </c>
      <c r="G293" s="8" t="s">
        <v>492</v>
      </c>
      <c r="H293" s="83" t="s">
        <v>485</v>
      </c>
      <c r="P293" s="80"/>
      <c r="R293" s="8" t="s">
        <v>533</v>
      </c>
      <c r="T293" s="83" t="str">
        <f t="shared" si="18"/>
        <v>DEEP SEA</v>
      </c>
      <c r="W293" s="80"/>
    </row>
    <row r="294" spans="1:23" ht="18.75" customHeight="1" x14ac:dyDescent="0.4">
      <c r="A294" s="9" t="s">
        <v>300</v>
      </c>
      <c r="B294" s="8" t="s">
        <v>513</v>
      </c>
      <c r="C294" s="8">
        <v>1999</v>
      </c>
      <c r="D294" s="8" t="s">
        <v>494</v>
      </c>
      <c r="E294" s="8">
        <v>77488</v>
      </c>
      <c r="F294" s="8">
        <v>3</v>
      </c>
      <c r="G294" s="8" t="s">
        <v>490</v>
      </c>
      <c r="H294" s="83" t="s">
        <v>506</v>
      </c>
      <c r="P294" s="80"/>
      <c r="R294" s="8" t="s">
        <v>715</v>
      </c>
      <c r="T294" s="83" t="s">
        <v>534</v>
      </c>
      <c r="W294" s="80"/>
    </row>
    <row r="295" spans="1:23" ht="18.75" customHeight="1" x14ac:dyDescent="0.4">
      <c r="A295" s="9" t="s">
        <v>301</v>
      </c>
      <c r="B295" s="8" t="s">
        <v>510</v>
      </c>
      <c r="C295" s="6">
        <v>2005</v>
      </c>
      <c r="D295" s="8" t="s">
        <v>474</v>
      </c>
      <c r="E295" s="8">
        <v>77488</v>
      </c>
      <c r="F295" s="8">
        <v>3</v>
      </c>
      <c r="G295" s="8" t="s">
        <v>481</v>
      </c>
      <c r="H295" s="83" t="s">
        <v>506</v>
      </c>
      <c r="P295" s="80"/>
      <c r="R295" s="8" t="s">
        <v>710</v>
      </c>
      <c r="T295" s="83" t="str">
        <f>VLOOKUP(R295,$W$4:$X$17,2,FALSE)</f>
        <v>YACHT</v>
      </c>
      <c r="W295" s="80"/>
    </row>
    <row r="296" spans="1:23" ht="18.75" customHeight="1" x14ac:dyDescent="0.4">
      <c r="A296" s="9" t="s">
        <v>302</v>
      </c>
      <c r="B296" s="8" t="s">
        <v>505</v>
      </c>
      <c r="C296" s="6">
        <v>1999</v>
      </c>
      <c r="D296" s="8" t="s">
        <v>474</v>
      </c>
      <c r="E296" s="8">
        <v>16610</v>
      </c>
      <c r="F296" s="8">
        <v>3</v>
      </c>
      <c r="G296" s="8" t="s">
        <v>481</v>
      </c>
      <c r="H296" s="83" t="s">
        <v>485</v>
      </c>
      <c r="P296" s="80"/>
      <c r="R296" s="8" t="s">
        <v>714</v>
      </c>
      <c r="T296" s="83" t="str">
        <f>VLOOKUP(R296,$W$4:$X$17,2,FALSE)</f>
        <v>DJ</v>
      </c>
      <c r="W296" s="80"/>
    </row>
    <row r="297" spans="1:23" ht="18.75" customHeight="1" x14ac:dyDescent="0.4">
      <c r="A297" s="9" t="s">
        <v>336</v>
      </c>
      <c r="B297" s="8" t="s">
        <v>507</v>
      </c>
      <c r="C297" s="6">
        <v>1999</v>
      </c>
      <c r="D297" s="8" t="s">
        <v>474</v>
      </c>
      <c r="E297" s="8">
        <v>16700</v>
      </c>
      <c r="F297" s="8">
        <v>3</v>
      </c>
      <c r="G297" s="8" t="s">
        <v>481</v>
      </c>
      <c r="H297" s="83" t="s">
        <v>485</v>
      </c>
      <c r="P297" s="80"/>
      <c r="R297" s="8" t="s">
        <v>710</v>
      </c>
      <c r="T297" s="83" t="str">
        <f>VLOOKUP(R297,$W$4:$X$17,2,FALSE)</f>
        <v>YACHT</v>
      </c>
      <c r="W297" s="80"/>
    </row>
    <row r="298" spans="1:23" ht="18.75" customHeight="1" x14ac:dyDescent="0.4">
      <c r="A298" s="9" t="s">
        <v>338</v>
      </c>
      <c r="B298" s="8" t="s">
        <v>510</v>
      </c>
      <c r="C298" s="6">
        <v>2002</v>
      </c>
      <c r="D298" s="8" t="s">
        <v>474</v>
      </c>
      <c r="E298" s="8">
        <v>16600</v>
      </c>
      <c r="F298" s="8">
        <v>3</v>
      </c>
      <c r="G298" s="8" t="s">
        <v>481</v>
      </c>
      <c r="H298" s="83" t="s">
        <v>485</v>
      </c>
      <c r="P298" s="80"/>
      <c r="R298" s="8" t="s">
        <v>739</v>
      </c>
      <c r="T298" s="83" t="s">
        <v>507</v>
      </c>
      <c r="W298" s="80"/>
    </row>
    <row r="299" spans="1:23" ht="18.75" customHeight="1" x14ac:dyDescent="0.4">
      <c r="A299" s="9" t="s">
        <v>303</v>
      </c>
      <c r="B299" s="8" t="s">
        <v>507</v>
      </c>
      <c r="C299" s="6"/>
      <c r="D299" s="8" t="s">
        <v>474</v>
      </c>
      <c r="E299" s="8">
        <v>116710</v>
      </c>
      <c r="F299" s="8">
        <v>3</v>
      </c>
      <c r="G299" s="8" t="s">
        <v>487</v>
      </c>
      <c r="H299" s="83" t="s">
        <v>485</v>
      </c>
      <c r="P299" s="80"/>
      <c r="R299" s="8" t="s">
        <v>712</v>
      </c>
      <c r="T299" s="83" t="str">
        <f>VLOOKUP(R299,$W$4:$X$17,2,FALSE)</f>
        <v>EX2</v>
      </c>
      <c r="W299" s="80"/>
    </row>
    <row r="300" spans="1:23" ht="18.75" customHeight="1" x14ac:dyDescent="0.4">
      <c r="A300" s="9" t="s">
        <v>305</v>
      </c>
      <c r="B300" s="8" t="s">
        <v>505</v>
      </c>
      <c r="C300" s="6">
        <v>1990</v>
      </c>
      <c r="D300" s="8" t="s">
        <v>494</v>
      </c>
      <c r="E300" s="8">
        <v>68273</v>
      </c>
      <c r="F300" s="8">
        <v>5</v>
      </c>
      <c r="G300" s="8" t="s">
        <v>517</v>
      </c>
      <c r="H300" s="83" t="s">
        <v>483</v>
      </c>
      <c r="P300" s="80"/>
      <c r="R300" s="8" t="s">
        <v>715</v>
      </c>
      <c r="T300" s="83" t="s">
        <v>534</v>
      </c>
      <c r="W300" s="80"/>
    </row>
    <row r="301" spans="1:23" ht="18.75" customHeight="1" x14ac:dyDescent="0.4">
      <c r="A301" s="9" t="s">
        <v>306</v>
      </c>
      <c r="B301" s="8" t="s">
        <v>507</v>
      </c>
      <c r="C301" s="6"/>
      <c r="D301" s="8" t="s">
        <v>474</v>
      </c>
      <c r="E301" s="8">
        <v>116710</v>
      </c>
      <c r="F301" s="8">
        <v>3</v>
      </c>
      <c r="G301" s="8" t="s">
        <v>487</v>
      </c>
      <c r="H301" s="83" t="s">
        <v>485</v>
      </c>
      <c r="P301" s="80"/>
      <c r="R301" s="8" t="s">
        <v>715</v>
      </c>
      <c r="T301" s="83" t="s">
        <v>534</v>
      </c>
      <c r="W301" s="80"/>
    </row>
    <row r="302" spans="1:23" ht="18.75" customHeight="1" x14ac:dyDescent="0.4">
      <c r="A302" s="9" t="s">
        <v>307</v>
      </c>
      <c r="B302" s="8" t="s">
        <v>505</v>
      </c>
      <c r="C302" s="6">
        <v>1991</v>
      </c>
      <c r="D302" s="8" t="s">
        <v>473</v>
      </c>
      <c r="E302" s="8">
        <v>16234</v>
      </c>
      <c r="F302" s="8">
        <v>5</v>
      </c>
      <c r="G302" s="8" t="s">
        <v>491</v>
      </c>
      <c r="H302" s="83" t="s">
        <v>478</v>
      </c>
      <c r="P302" s="80"/>
      <c r="R302" s="8" t="s">
        <v>715</v>
      </c>
      <c r="T302" s="83" t="s">
        <v>534</v>
      </c>
      <c r="W302" s="80"/>
    </row>
    <row r="303" spans="1:23" ht="18.75" customHeight="1" x14ac:dyDescent="0.4">
      <c r="A303" s="9" t="s">
        <v>309</v>
      </c>
      <c r="B303" s="8" t="s">
        <v>505</v>
      </c>
      <c r="C303" s="8">
        <v>1989</v>
      </c>
      <c r="D303" s="8" t="s">
        <v>494</v>
      </c>
      <c r="E303" s="8">
        <v>68273</v>
      </c>
      <c r="F303" s="8">
        <v>5</v>
      </c>
      <c r="G303" s="8" t="s">
        <v>481</v>
      </c>
      <c r="H303" s="83" t="s">
        <v>483</v>
      </c>
      <c r="P303" s="80"/>
      <c r="R303" s="8" t="s">
        <v>705</v>
      </c>
      <c r="T303" s="83" t="str">
        <f t="shared" ref="T303:T312" si="19">VLOOKUP(R303,$W$4:$X$17,2,FALSE)</f>
        <v>GMT</v>
      </c>
      <c r="W303" s="80"/>
    </row>
    <row r="304" spans="1:23" ht="18.75" customHeight="1" x14ac:dyDescent="0.4">
      <c r="A304" s="9" t="s">
        <v>310</v>
      </c>
      <c r="B304" s="8" t="s">
        <v>510</v>
      </c>
      <c r="C304" s="8"/>
      <c r="D304" s="8" t="s">
        <v>476</v>
      </c>
      <c r="E304" s="8">
        <v>326938</v>
      </c>
      <c r="F304" s="8">
        <v>3</v>
      </c>
      <c r="G304" s="8" t="s">
        <v>484</v>
      </c>
      <c r="H304" s="83" t="s">
        <v>506</v>
      </c>
      <c r="P304" s="80"/>
      <c r="R304" s="8" t="s">
        <v>712</v>
      </c>
      <c r="T304" s="83" t="str">
        <f t="shared" si="19"/>
        <v>EX2</v>
      </c>
      <c r="W304" s="80"/>
    </row>
    <row r="305" spans="1:23" ht="18.75" customHeight="1" x14ac:dyDescent="0.4">
      <c r="A305" s="9" t="s">
        <v>311</v>
      </c>
      <c r="B305" s="8" t="s">
        <v>507</v>
      </c>
      <c r="C305" s="6"/>
      <c r="D305" s="8" t="s">
        <v>474</v>
      </c>
      <c r="E305" s="8">
        <v>116710</v>
      </c>
      <c r="F305" s="8">
        <v>3</v>
      </c>
      <c r="G305" s="8" t="s">
        <v>487</v>
      </c>
      <c r="H305" s="83" t="s">
        <v>485</v>
      </c>
      <c r="P305" s="80"/>
      <c r="R305" s="8" t="s">
        <v>706</v>
      </c>
      <c r="T305" s="83" t="str">
        <f t="shared" si="19"/>
        <v>DJ</v>
      </c>
      <c r="W305" s="80"/>
    </row>
    <row r="306" spans="1:23" ht="18.75" customHeight="1" x14ac:dyDescent="0.4">
      <c r="A306" s="9" t="s">
        <v>345</v>
      </c>
      <c r="B306" s="8" t="s">
        <v>524</v>
      </c>
      <c r="C306" s="8">
        <v>1997</v>
      </c>
      <c r="D306" s="8" t="s">
        <v>474</v>
      </c>
      <c r="E306" s="8">
        <v>16570</v>
      </c>
      <c r="F306" s="8">
        <v>3</v>
      </c>
      <c r="G306" s="8" t="s">
        <v>481</v>
      </c>
      <c r="H306" s="83" t="s">
        <v>485</v>
      </c>
      <c r="P306" s="80"/>
      <c r="R306" s="8" t="s">
        <v>710</v>
      </c>
      <c r="T306" s="83" t="str">
        <f t="shared" si="19"/>
        <v>YACHT</v>
      </c>
      <c r="W306" s="80"/>
    </row>
    <row r="307" spans="1:23" ht="18.75" customHeight="1" x14ac:dyDescent="0.4">
      <c r="A307" s="9" t="s">
        <v>347</v>
      </c>
      <c r="B307" s="8" t="s">
        <v>524</v>
      </c>
      <c r="C307" s="8">
        <v>1999</v>
      </c>
      <c r="D307" s="8" t="s">
        <v>474</v>
      </c>
      <c r="E307" s="8">
        <v>16570</v>
      </c>
      <c r="F307" s="8">
        <v>3</v>
      </c>
      <c r="G307" s="8" t="s">
        <v>481</v>
      </c>
      <c r="H307" s="83" t="s">
        <v>485</v>
      </c>
      <c r="P307" s="80"/>
      <c r="R307" s="8" t="s">
        <v>706</v>
      </c>
      <c r="T307" s="83" t="str">
        <f t="shared" si="19"/>
        <v>DJ</v>
      </c>
      <c r="W307" s="80"/>
    </row>
    <row r="308" spans="1:23" ht="18.75" customHeight="1" x14ac:dyDescent="0.4">
      <c r="A308" s="9" t="s">
        <v>349</v>
      </c>
      <c r="B308" s="8" t="s">
        <v>505</v>
      </c>
      <c r="C308" s="8">
        <v>1993</v>
      </c>
      <c r="D308" s="8" t="s">
        <v>474</v>
      </c>
      <c r="E308" s="8">
        <v>16610</v>
      </c>
      <c r="F308" s="8">
        <v>3</v>
      </c>
      <c r="G308" s="8" t="s">
        <v>481</v>
      </c>
      <c r="H308" s="83" t="s">
        <v>485</v>
      </c>
      <c r="P308" s="80"/>
      <c r="R308" s="8" t="s">
        <v>706</v>
      </c>
      <c r="T308" s="83" t="str">
        <f t="shared" si="19"/>
        <v>DJ</v>
      </c>
      <c r="W308" s="80"/>
    </row>
    <row r="309" spans="1:23" ht="18.75" customHeight="1" x14ac:dyDescent="0.4">
      <c r="A309" s="9" t="s">
        <v>312</v>
      </c>
      <c r="B309" s="8" t="s">
        <v>505</v>
      </c>
      <c r="C309" s="6">
        <v>1996</v>
      </c>
      <c r="D309" s="8" t="s">
        <v>474</v>
      </c>
      <c r="E309" s="8">
        <v>16610</v>
      </c>
      <c r="F309" s="8">
        <v>3</v>
      </c>
      <c r="G309" s="8" t="s">
        <v>481</v>
      </c>
      <c r="H309" s="83" t="s">
        <v>485</v>
      </c>
      <c r="P309" s="80"/>
      <c r="R309" s="8" t="s">
        <v>706</v>
      </c>
      <c r="T309" s="83" t="str">
        <f t="shared" si="19"/>
        <v>DJ</v>
      </c>
      <c r="W309" s="80"/>
    </row>
    <row r="310" spans="1:23" ht="18.75" customHeight="1" x14ac:dyDescent="0.4">
      <c r="A310" s="9" t="s">
        <v>313</v>
      </c>
      <c r="B310" s="8" t="s">
        <v>507</v>
      </c>
      <c r="C310" s="8">
        <v>1997</v>
      </c>
      <c r="D310" s="8" t="s">
        <v>474</v>
      </c>
      <c r="E310" s="8">
        <v>16700</v>
      </c>
      <c r="F310" s="8">
        <v>3</v>
      </c>
      <c r="G310" s="8" t="s">
        <v>481</v>
      </c>
      <c r="H310" s="83" t="s">
        <v>485</v>
      </c>
      <c r="P310" s="80"/>
      <c r="R310" s="8" t="s">
        <v>706</v>
      </c>
      <c r="T310" s="83" t="str">
        <f t="shared" si="19"/>
        <v>DJ</v>
      </c>
      <c r="W310" s="80"/>
    </row>
    <row r="311" spans="1:23" ht="18.75" customHeight="1" x14ac:dyDescent="0.4">
      <c r="A311" s="9" t="s">
        <v>314</v>
      </c>
      <c r="B311" s="8" t="s">
        <v>505</v>
      </c>
      <c r="C311" s="8">
        <v>2007</v>
      </c>
      <c r="D311" s="8" t="s">
        <v>473</v>
      </c>
      <c r="E311" s="8">
        <v>116200</v>
      </c>
      <c r="F311" s="8">
        <v>3</v>
      </c>
      <c r="G311" s="8" t="s">
        <v>529</v>
      </c>
      <c r="H311" s="83" t="s">
        <v>485</v>
      </c>
      <c r="P311" s="80"/>
      <c r="R311" s="8" t="s">
        <v>706</v>
      </c>
      <c r="T311" s="83" t="str">
        <f t="shared" si="19"/>
        <v>DJ</v>
      </c>
      <c r="W311" s="80"/>
    </row>
    <row r="312" spans="1:23" ht="18.75" customHeight="1" x14ac:dyDescent="0.4">
      <c r="A312" s="9" t="s">
        <v>316</v>
      </c>
      <c r="B312" s="8" t="s">
        <v>523</v>
      </c>
      <c r="C312" s="8"/>
      <c r="D312" s="8" t="s">
        <v>474</v>
      </c>
      <c r="E312" s="8">
        <v>114060</v>
      </c>
      <c r="F312" s="8">
        <v>3</v>
      </c>
      <c r="G312" s="8" t="s">
        <v>487</v>
      </c>
      <c r="H312" s="83" t="s">
        <v>485</v>
      </c>
      <c r="P312" s="80"/>
      <c r="R312" s="8" t="s">
        <v>706</v>
      </c>
      <c r="T312" s="83" t="str">
        <f t="shared" si="19"/>
        <v>DJ</v>
      </c>
      <c r="W312" s="80"/>
    </row>
    <row r="313" spans="1:23" ht="18.75" customHeight="1" x14ac:dyDescent="0.4">
      <c r="A313" s="9" t="s">
        <v>317</v>
      </c>
      <c r="B313" s="8" t="s">
        <v>505</v>
      </c>
      <c r="C313" s="6">
        <v>1988</v>
      </c>
      <c r="D313" s="8" t="s">
        <v>494</v>
      </c>
      <c r="E313" s="8">
        <v>68273</v>
      </c>
      <c r="F313" s="8">
        <v>5</v>
      </c>
      <c r="G313" s="8" t="s">
        <v>517</v>
      </c>
      <c r="H313" s="83" t="s">
        <v>483</v>
      </c>
      <c r="P313" s="80"/>
      <c r="W313" s="80"/>
    </row>
    <row r="314" spans="1:23" ht="18.75" customHeight="1" x14ac:dyDescent="0.4">
      <c r="A314" s="9" t="s">
        <v>318</v>
      </c>
      <c r="B314" s="8" t="s">
        <v>516</v>
      </c>
      <c r="C314" s="8">
        <v>2005</v>
      </c>
      <c r="D314" s="8" t="s">
        <v>474</v>
      </c>
      <c r="E314" s="8">
        <v>116520</v>
      </c>
      <c r="F314" s="8">
        <v>3</v>
      </c>
      <c r="G314" s="8" t="s">
        <v>481</v>
      </c>
      <c r="H314" s="83" t="s">
        <v>485</v>
      </c>
      <c r="P314" s="80"/>
      <c r="W314" s="80"/>
    </row>
    <row r="315" spans="1:23" ht="18.75" customHeight="1" x14ac:dyDescent="0.4">
      <c r="A315" s="9" t="s">
        <v>320</v>
      </c>
      <c r="B315" s="8" t="s">
        <v>531</v>
      </c>
      <c r="C315" s="8"/>
      <c r="D315" s="8" t="s">
        <v>500</v>
      </c>
      <c r="E315" s="8">
        <v>50515</v>
      </c>
      <c r="F315" s="8" t="s">
        <v>521</v>
      </c>
      <c r="G315" s="8" t="s">
        <v>487</v>
      </c>
      <c r="H315" s="83" t="s">
        <v>520</v>
      </c>
      <c r="P315" s="80"/>
      <c r="W315" s="80"/>
    </row>
    <row r="316" spans="1:23" ht="18.75" customHeight="1" x14ac:dyDescent="0.4">
      <c r="A316" s="9" t="s">
        <v>321</v>
      </c>
      <c r="B316" s="8" t="s">
        <v>505</v>
      </c>
      <c r="C316" s="6">
        <v>2005</v>
      </c>
      <c r="D316" s="8" t="s">
        <v>473</v>
      </c>
      <c r="E316" s="8">
        <v>116234</v>
      </c>
      <c r="F316" s="8">
        <v>5</v>
      </c>
      <c r="G316" s="8" t="s">
        <v>529</v>
      </c>
      <c r="H316" s="83" t="s">
        <v>478</v>
      </c>
      <c r="P316" s="80"/>
      <c r="W316" s="80"/>
    </row>
    <row r="317" spans="1:23" ht="18.75" customHeight="1" x14ac:dyDescent="0.4">
      <c r="A317" s="9" t="s">
        <v>323</v>
      </c>
      <c r="B317" s="8" t="s">
        <v>505</v>
      </c>
      <c r="C317" s="8">
        <v>1988</v>
      </c>
      <c r="D317" s="8" t="s">
        <v>473</v>
      </c>
      <c r="E317" s="8">
        <v>16233</v>
      </c>
      <c r="F317" s="8">
        <v>5</v>
      </c>
      <c r="G317" s="8" t="s">
        <v>484</v>
      </c>
      <c r="H317" s="83" t="s">
        <v>483</v>
      </c>
      <c r="P317" s="80"/>
      <c r="W317" s="80"/>
    </row>
    <row r="318" spans="1:23" ht="18.75" customHeight="1" x14ac:dyDescent="0.4">
      <c r="A318" s="9" t="s">
        <v>324</v>
      </c>
      <c r="B318" s="8" t="s">
        <v>505</v>
      </c>
      <c r="C318" s="8">
        <v>2007</v>
      </c>
      <c r="D318" s="8" t="s">
        <v>474</v>
      </c>
      <c r="E318" s="8">
        <v>16234</v>
      </c>
      <c r="F318" s="8">
        <v>3</v>
      </c>
      <c r="G318" s="8" t="s">
        <v>487</v>
      </c>
      <c r="H318" s="83" t="s">
        <v>478</v>
      </c>
      <c r="P318" s="80"/>
      <c r="W318" s="80"/>
    </row>
    <row r="319" spans="1:23" ht="18.75" customHeight="1" x14ac:dyDescent="0.25">
      <c r="A319" s="9" t="s">
        <v>325</v>
      </c>
      <c r="B319" s="8" t="s">
        <v>505</v>
      </c>
      <c r="C319" s="8">
        <v>1988</v>
      </c>
      <c r="D319" s="8" t="s">
        <v>473</v>
      </c>
      <c r="E319" s="8">
        <v>16234</v>
      </c>
      <c r="F319" s="8">
        <v>5</v>
      </c>
      <c r="G319" s="8" t="s">
        <v>529</v>
      </c>
      <c r="H319" s="83" t="s">
        <v>478</v>
      </c>
    </row>
    <row r="320" spans="1:23" ht="18.75" customHeight="1" x14ac:dyDescent="0.4">
      <c r="A320" s="9" t="s">
        <v>326</v>
      </c>
      <c r="B320" s="8" t="s">
        <v>505</v>
      </c>
      <c r="C320" s="11">
        <v>1997</v>
      </c>
      <c r="D320" s="8" t="s">
        <v>473</v>
      </c>
      <c r="E320" s="6">
        <v>16264</v>
      </c>
      <c r="F320" s="54">
        <v>3</v>
      </c>
      <c r="G320" s="54" t="s">
        <v>529</v>
      </c>
      <c r="H320" s="83" t="s">
        <v>478</v>
      </c>
      <c r="P320" s="80"/>
      <c r="W320" s="80"/>
    </row>
    <row r="321" spans="1:23" ht="18.75" customHeight="1" x14ac:dyDescent="0.4">
      <c r="A321" s="9" t="s">
        <v>327</v>
      </c>
      <c r="B321" s="8" t="s">
        <v>513</v>
      </c>
      <c r="C321" s="6"/>
      <c r="D321" s="8" t="s">
        <v>494</v>
      </c>
      <c r="E321" s="8">
        <v>177200</v>
      </c>
      <c r="F321" s="8">
        <v>3</v>
      </c>
      <c r="G321" s="8" t="s">
        <v>487</v>
      </c>
      <c r="H321" s="83" t="s">
        <v>485</v>
      </c>
      <c r="P321" s="80"/>
      <c r="W321" s="80"/>
    </row>
    <row r="322" spans="1:23" ht="18.75" customHeight="1" x14ac:dyDescent="0.4">
      <c r="A322" s="9" t="s">
        <v>328</v>
      </c>
      <c r="B322" s="8" t="s">
        <v>507</v>
      </c>
      <c r="C322" s="8"/>
      <c r="D322" s="8" t="s">
        <v>474</v>
      </c>
      <c r="E322" s="8">
        <v>116710</v>
      </c>
      <c r="F322" s="8">
        <v>3</v>
      </c>
      <c r="G322" s="8" t="s">
        <v>487</v>
      </c>
      <c r="H322" s="83" t="s">
        <v>485</v>
      </c>
      <c r="P322" s="80"/>
      <c r="W322" s="80"/>
    </row>
    <row r="323" spans="1:23" ht="18.75" customHeight="1" x14ac:dyDescent="0.4">
      <c r="A323" s="9" t="s">
        <v>329</v>
      </c>
      <c r="B323" s="8" t="s">
        <v>505</v>
      </c>
      <c r="C323" s="6">
        <v>2002</v>
      </c>
      <c r="D323" s="8" t="s">
        <v>473</v>
      </c>
      <c r="E323" s="8">
        <v>16264</v>
      </c>
      <c r="F323" s="8">
        <v>3</v>
      </c>
      <c r="G323" s="8" t="s">
        <v>529</v>
      </c>
      <c r="H323" s="83" t="s">
        <v>478</v>
      </c>
      <c r="P323" s="80"/>
      <c r="W323" s="80"/>
    </row>
    <row r="324" spans="1:23" ht="18.75" customHeight="1" x14ac:dyDescent="0.4">
      <c r="A324" s="9" t="s">
        <v>330</v>
      </c>
      <c r="B324" s="8" t="s">
        <v>523</v>
      </c>
      <c r="C324" s="6"/>
      <c r="D324" s="8" t="s">
        <v>474</v>
      </c>
      <c r="E324" s="8">
        <v>114060</v>
      </c>
      <c r="F324" s="8">
        <v>3</v>
      </c>
      <c r="G324" s="8" t="s">
        <v>487</v>
      </c>
      <c r="H324" s="83" t="s">
        <v>485</v>
      </c>
      <c r="P324" s="80"/>
      <c r="W324" s="80"/>
    </row>
    <row r="325" spans="1:23" ht="18.75" customHeight="1" x14ac:dyDescent="0.4">
      <c r="A325" s="9" t="s">
        <v>332</v>
      </c>
      <c r="B325" s="8" t="s">
        <v>513</v>
      </c>
      <c r="C325" s="8">
        <v>2008</v>
      </c>
      <c r="D325" s="8" t="s">
        <v>496</v>
      </c>
      <c r="E325" s="8">
        <v>114200</v>
      </c>
      <c r="F325" s="8">
        <v>3</v>
      </c>
      <c r="G325" s="8" t="s">
        <v>529</v>
      </c>
      <c r="H325" s="83" t="s">
        <v>485</v>
      </c>
      <c r="P325" s="80"/>
      <c r="W325" s="80"/>
    </row>
    <row r="326" spans="1:23" ht="18.75" customHeight="1" x14ac:dyDescent="0.4">
      <c r="A326" s="69" t="s">
        <v>365</v>
      </c>
      <c r="B326" s="8" t="s">
        <v>505</v>
      </c>
      <c r="C326" s="8">
        <v>1988</v>
      </c>
      <c r="D326" s="8" t="s">
        <v>494</v>
      </c>
      <c r="E326" s="8">
        <v>68273</v>
      </c>
      <c r="F326" s="8">
        <v>5</v>
      </c>
      <c r="G326" s="8" t="s">
        <v>517</v>
      </c>
      <c r="H326" s="83" t="s">
        <v>483</v>
      </c>
      <c r="P326" s="80"/>
      <c r="W326" s="80"/>
    </row>
    <row r="327" spans="1:23" ht="18.75" customHeight="1" x14ac:dyDescent="0.4">
      <c r="A327" s="9" t="s">
        <v>334</v>
      </c>
      <c r="B327" s="8" t="s">
        <v>505</v>
      </c>
      <c r="C327" s="6"/>
      <c r="D327" s="8" t="s">
        <v>473</v>
      </c>
      <c r="E327" s="8">
        <v>116234</v>
      </c>
      <c r="F327" s="8">
        <v>3</v>
      </c>
      <c r="G327" s="8" t="s">
        <v>529</v>
      </c>
      <c r="H327" s="83" t="s">
        <v>478</v>
      </c>
      <c r="P327" s="80"/>
      <c r="W327" s="80"/>
    </row>
    <row r="328" spans="1:23" ht="18.75" customHeight="1" x14ac:dyDescent="0.4">
      <c r="A328" s="69" t="s">
        <v>335</v>
      </c>
      <c r="B328" s="8" t="s">
        <v>505</v>
      </c>
      <c r="C328" s="6">
        <v>2004</v>
      </c>
      <c r="D328" s="8" t="s">
        <v>473</v>
      </c>
      <c r="E328" s="8">
        <v>16234</v>
      </c>
      <c r="F328" s="8">
        <v>5</v>
      </c>
      <c r="G328" s="8" t="s">
        <v>529</v>
      </c>
      <c r="H328" s="83" t="s">
        <v>478</v>
      </c>
      <c r="P328" s="80"/>
      <c r="W328" s="80"/>
    </row>
    <row r="329" spans="1:23" ht="18.75" customHeight="1" x14ac:dyDescent="0.4">
      <c r="A329" s="9" t="s">
        <v>337</v>
      </c>
      <c r="B329" s="8" t="s">
        <v>505</v>
      </c>
      <c r="C329" s="6">
        <v>2010</v>
      </c>
      <c r="D329" s="8" t="s">
        <v>473</v>
      </c>
      <c r="E329" s="8">
        <v>116234</v>
      </c>
      <c r="F329" s="8">
        <v>5</v>
      </c>
      <c r="G329" s="8" t="s">
        <v>479</v>
      </c>
      <c r="H329" s="83" t="s">
        <v>478</v>
      </c>
      <c r="P329" s="80"/>
      <c r="W329" s="80"/>
    </row>
    <row r="330" spans="1:23" ht="18.75" customHeight="1" x14ac:dyDescent="0.4">
      <c r="A330" s="69" t="s">
        <v>339</v>
      </c>
      <c r="B330" s="8" t="s">
        <v>505</v>
      </c>
      <c r="C330" s="8">
        <v>2005</v>
      </c>
      <c r="D330" s="8" t="s">
        <v>473</v>
      </c>
      <c r="E330" s="8">
        <v>116234</v>
      </c>
      <c r="F330" s="8">
        <v>5</v>
      </c>
      <c r="G330" s="8" t="s">
        <v>486</v>
      </c>
      <c r="H330" s="83" t="s">
        <v>478</v>
      </c>
      <c r="P330" s="80"/>
      <c r="W330" s="80"/>
    </row>
    <row r="331" spans="1:23" ht="18.75" customHeight="1" x14ac:dyDescent="0.4">
      <c r="A331" s="69" t="s">
        <v>340</v>
      </c>
      <c r="B331" s="8" t="s">
        <v>507</v>
      </c>
      <c r="C331" s="8">
        <v>1997</v>
      </c>
      <c r="D331" s="8" t="s">
        <v>474</v>
      </c>
      <c r="E331" s="8">
        <v>16710</v>
      </c>
      <c r="F331" s="8">
        <v>3</v>
      </c>
      <c r="G331" s="8" t="s">
        <v>481</v>
      </c>
      <c r="H331" s="83" t="s">
        <v>485</v>
      </c>
      <c r="P331" s="80"/>
      <c r="W331" s="80"/>
    </row>
    <row r="332" spans="1:23" ht="18.75" customHeight="1" x14ac:dyDescent="0.4">
      <c r="A332" s="9" t="s">
        <v>371</v>
      </c>
      <c r="B332" s="8" t="s">
        <v>507</v>
      </c>
      <c r="C332" s="8">
        <v>2002</v>
      </c>
      <c r="D332" s="8" t="s">
        <v>474</v>
      </c>
      <c r="E332" s="8">
        <v>16710</v>
      </c>
      <c r="F332" s="8">
        <v>3</v>
      </c>
      <c r="G332" s="8" t="s">
        <v>481</v>
      </c>
      <c r="H332" s="83" t="s">
        <v>485</v>
      </c>
      <c r="P332" s="80"/>
      <c r="W332" s="80"/>
    </row>
    <row r="333" spans="1:23" ht="18.75" customHeight="1" x14ac:dyDescent="0.4">
      <c r="A333" s="9" t="s">
        <v>373</v>
      </c>
      <c r="B333" s="8" t="s">
        <v>505</v>
      </c>
      <c r="C333" s="8">
        <v>1991</v>
      </c>
      <c r="D333" s="8" t="s">
        <v>473</v>
      </c>
      <c r="E333" s="8">
        <v>16233</v>
      </c>
      <c r="F333" s="8">
        <v>5</v>
      </c>
      <c r="G333" s="8" t="s">
        <v>517</v>
      </c>
      <c r="H333" s="83" t="s">
        <v>483</v>
      </c>
      <c r="P333" s="80"/>
      <c r="W333" s="80"/>
    </row>
    <row r="334" spans="1:23" ht="18.75" customHeight="1" x14ac:dyDescent="0.4">
      <c r="A334" s="9" t="s">
        <v>375</v>
      </c>
      <c r="B334" s="8" t="s">
        <v>505</v>
      </c>
      <c r="C334" s="11">
        <v>2005</v>
      </c>
      <c r="D334" s="8" t="s">
        <v>473</v>
      </c>
      <c r="E334" s="6">
        <v>116264</v>
      </c>
      <c r="F334" s="8">
        <v>3</v>
      </c>
      <c r="G334" s="8" t="s">
        <v>490</v>
      </c>
      <c r="H334" s="83" t="s">
        <v>478</v>
      </c>
      <c r="P334" s="80"/>
      <c r="W334" s="80"/>
    </row>
    <row r="335" spans="1:23" ht="18.75" customHeight="1" x14ac:dyDescent="0.4">
      <c r="A335" s="9" t="s">
        <v>341</v>
      </c>
      <c r="B335" s="8" t="s">
        <v>505</v>
      </c>
      <c r="C335" s="8">
        <v>1991</v>
      </c>
      <c r="D335" s="8" t="s">
        <v>473</v>
      </c>
      <c r="E335" s="8">
        <v>16233</v>
      </c>
      <c r="F335" s="8">
        <v>5</v>
      </c>
      <c r="G335" s="8" t="s">
        <v>517</v>
      </c>
      <c r="H335" s="83" t="s">
        <v>483</v>
      </c>
      <c r="P335" s="80"/>
      <c r="W335" s="80"/>
    </row>
    <row r="336" spans="1:23" ht="18.75" customHeight="1" x14ac:dyDescent="0.4">
      <c r="A336" s="69" t="s">
        <v>342</v>
      </c>
      <c r="B336" s="8" t="s">
        <v>523</v>
      </c>
      <c r="C336" s="6"/>
      <c r="D336" s="8" t="s">
        <v>474</v>
      </c>
      <c r="E336" s="8">
        <v>114060</v>
      </c>
      <c r="F336" s="8">
        <v>3</v>
      </c>
      <c r="G336" s="8" t="s">
        <v>487</v>
      </c>
      <c r="H336" s="83" t="s">
        <v>485</v>
      </c>
      <c r="P336" s="80"/>
      <c r="W336" s="80"/>
    </row>
    <row r="337" spans="1:23" ht="18.75" customHeight="1" x14ac:dyDescent="0.4">
      <c r="A337" s="9" t="s">
        <v>378</v>
      </c>
      <c r="B337" s="8" t="s">
        <v>507</v>
      </c>
      <c r="C337" s="8"/>
      <c r="D337" s="8" t="s">
        <v>474</v>
      </c>
      <c r="E337" s="8">
        <v>116710</v>
      </c>
      <c r="F337" s="8">
        <v>3</v>
      </c>
      <c r="G337" s="8" t="s">
        <v>481</v>
      </c>
      <c r="H337" s="83" t="s">
        <v>485</v>
      </c>
      <c r="P337" s="80"/>
      <c r="W337" s="80"/>
    </row>
    <row r="338" spans="1:23" ht="18.75" customHeight="1" x14ac:dyDescent="0.4">
      <c r="A338" s="69" t="s">
        <v>344</v>
      </c>
      <c r="B338" s="8" t="s">
        <v>507</v>
      </c>
      <c r="C338" s="8"/>
      <c r="D338" s="8" t="s">
        <v>474</v>
      </c>
      <c r="E338" s="8">
        <v>116710</v>
      </c>
      <c r="F338" s="8">
        <v>3</v>
      </c>
      <c r="G338" s="8" t="s">
        <v>487</v>
      </c>
      <c r="H338" s="83" t="s">
        <v>485</v>
      </c>
      <c r="P338" s="80"/>
      <c r="W338" s="80"/>
    </row>
    <row r="339" spans="1:23" ht="18.75" customHeight="1" x14ac:dyDescent="0.4">
      <c r="A339" s="9" t="s">
        <v>346</v>
      </c>
      <c r="B339" s="8" t="s">
        <v>505</v>
      </c>
      <c r="C339" s="8">
        <v>1991</v>
      </c>
      <c r="D339" s="8" t="s">
        <v>482</v>
      </c>
      <c r="E339" s="8">
        <v>69173</v>
      </c>
      <c r="F339" s="8">
        <v>3</v>
      </c>
      <c r="G339" s="8" t="s">
        <v>529</v>
      </c>
      <c r="H339" s="83" t="s">
        <v>483</v>
      </c>
      <c r="P339" s="80"/>
      <c r="W339" s="80"/>
    </row>
    <row r="340" spans="1:23" ht="18.75" customHeight="1" x14ac:dyDescent="0.4">
      <c r="A340" s="9" t="s">
        <v>348</v>
      </c>
      <c r="B340" s="8" t="s">
        <v>505</v>
      </c>
      <c r="C340" s="8">
        <v>1997</v>
      </c>
      <c r="D340" s="8" t="s">
        <v>474</v>
      </c>
      <c r="E340" s="8">
        <v>16610</v>
      </c>
      <c r="F340" s="8">
        <v>3</v>
      </c>
      <c r="G340" s="8" t="s">
        <v>487</v>
      </c>
      <c r="H340" s="83" t="s">
        <v>485</v>
      </c>
      <c r="P340" s="80"/>
      <c r="W340" s="80"/>
    </row>
    <row r="341" spans="1:23" ht="18.75" customHeight="1" x14ac:dyDescent="0.4">
      <c r="A341" s="69" t="s">
        <v>350</v>
      </c>
      <c r="B341" s="8" t="s">
        <v>516</v>
      </c>
      <c r="C341" s="8">
        <v>2007</v>
      </c>
      <c r="D341" s="8" t="s">
        <v>474</v>
      </c>
      <c r="E341" s="6">
        <v>116519</v>
      </c>
      <c r="F341" s="8" t="s">
        <v>521</v>
      </c>
      <c r="G341" s="8" t="s">
        <v>543</v>
      </c>
      <c r="H341" s="83" t="s">
        <v>495</v>
      </c>
      <c r="P341" s="80"/>
      <c r="W341" s="80"/>
    </row>
    <row r="342" spans="1:23" ht="18.75" customHeight="1" x14ac:dyDescent="0.4">
      <c r="A342" s="9" t="s">
        <v>351</v>
      </c>
      <c r="B342" s="8" t="s">
        <v>534</v>
      </c>
      <c r="C342" s="8"/>
      <c r="D342" s="8" t="s">
        <v>473</v>
      </c>
      <c r="E342" s="8">
        <v>118138</v>
      </c>
      <c r="F342" s="8" t="s">
        <v>522</v>
      </c>
      <c r="G342" s="8" t="s">
        <v>535</v>
      </c>
      <c r="H342" s="83" t="s">
        <v>506</v>
      </c>
      <c r="P342" s="80"/>
      <c r="W342" s="80"/>
    </row>
    <row r="343" spans="1:23" ht="18.75" customHeight="1" x14ac:dyDescent="0.4">
      <c r="A343" s="69" t="s">
        <v>385</v>
      </c>
      <c r="B343" s="8" t="s">
        <v>516</v>
      </c>
      <c r="C343" s="6"/>
      <c r="D343" s="8" t="s">
        <v>474</v>
      </c>
      <c r="E343" s="8">
        <v>116519</v>
      </c>
      <c r="F343" s="8" t="s">
        <v>521</v>
      </c>
      <c r="G343" s="8" t="s">
        <v>487</v>
      </c>
      <c r="H343" s="83" t="s">
        <v>495</v>
      </c>
      <c r="P343" s="80"/>
      <c r="W343" s="80"/>
    </row>
    <row r="344" spans="1:23" ht="18.75" customHeight="1" x14ac:dyDescent="0.4">
      <c r="A344" s="9" t="s">
        <v>352</v>
      </c>
      <c r="B344" s="8" t="s">
        <v>507</v>
      </c>
      <c r="C344" s="8">
        <v>2008</v>
      </c>
      <c r="D344" s="8" t="s">
        <v>474</v>
      </c>
      <c r="E344" s="8">
        <v>116710</v>
      </c>
      <c r="F344" s="8">
        <v>3</v>
      </c>
      <c r="G344" s="8" t="s">
        <v>487</v>
      </c>
      <c r="H344" s="83" t="s">
        <v>485</v>
      </c>
      <c r="P344" s="80"/>
      <c r="W344" s="80"/>
    </row>
    <row r="345" spans="1:23" ht="18.75" customHeight="1" x14ac:dyDescent="0.4">
      <c r="A345" s="9" t="s">
        <v>353</v>
      </c>
      <c r="B345" s="8" t="s">
        <v>513</v>
      </c>
      <c r="C345" s="8">
        <v>1998</v>
      </c>
      <c r="D345" s="8" t="s">
        <v>496</v>
      </c>
      <c r="E345" s="8">
        <v>14000</v>
      </c>
      <c r="F345" s="8">
        <v>3</v>
      </c>
      <c r="G345" s="8" t="s">
        <v>492</v>
      </c>
      <c r="H345" s="83" t="s">
        <v>485</v>
      </c>
      <c r="P345" s="80"/>
      <c r="W345" s="80"/>
    </row>
    <row r="346" spans="1:23" ht="18.75" customHeight="1" x14ac:dyDescent="0.4">
      <c r="A346" s="9" t="s">
        <v>354</v>
      </c>
      <c r="B346" s="8" t="s">
        <v>505</v>
      </c>
      <c r="C346" s="8">
        <v>1996</v>
      </c>
      <c r="D346" s="8" t="s">
        <v>482</v>
      </c>
      <c r="E346" s="8">
        <v>69166</v>
      </c>
      <c r="F346" s="8">
        <v>3</v>
      </c>
      <c r="G346" s="8" t="s">
        <v>529</v>
      </c>
      <c r="H346" s="83" t="s">
        <v>530</v>
      </c>
      <c r="P346" s="80"/>
      <c r="W346" s="80"/>
    </row>
    <row r="347" spans="1:23" ht="18.75" customHeight="1" x14ac:dyDescent="0.4">
      <c r="A347" s="9" t="s">
        <v>459</v>
      </c>
      <c r="B347" s="8" t="s">
        <v>507</v>
      </c>
      <c r="C347" s="8">
        <v>2010</v>
      </c>
      <c r="D347" s="8" t="s">
        <v>474</v>
      </c>
      <c r="E347" s="8">
        <v>116710</v>
      </c>
      <c r="F347" s="8">
        <v>3</v>
      </c>
      <c r="G347" s="8" t="s">
        <v>487</v>
      </c>
      <c r="H347" s="83" t="s">
        <v>485</v>
      </c>
      <c r="P347" s="80"/>
      <c r="W347" s="80"/>
    </row>
    <row r="348" spans="1:23" ht="18.75" customHeight="1" x14ac:dyDescent="0.4">
      <c r="A348" s="9" t="s">
        <v>355</v>
      </c>
      <c r="B348" s="8" t="s">
        <v>513</v>
      </c>
      <c r="C348" s="8">
        <v>2001</v>
      </c>
      <c r="D348" s="8" t="s">
        <v>494</v>
      </c>
      <c r="E348" s="8">
        <v>77080</v>
      </c>
      <c r="F348" s="8">
        <v>3</v>
      </c>
      <c r="G348" s="8" t="s">
        <v>529</v>
      </c>
      <c r="H348" s="83" t="s">
        <v>485</v>
      </c>
      <c r="P348" s="80"/>
      <c r="W348" s="80"/>
    </row>
    <row r="349" spans="1:23" ht="18.75" customHeight="1" x14ac:dyDescent="0.4">
      <c r="A349" s="9" t="s">
        <v>356</v>
      </c>
      <c r="B349" s="8" t="s">
        <v>507</v>
      </c>
      <c r="C349" s="8"/>
      <c r="D349" s="8" t="s">
        <v>474</v>
      </c>
      <c r="E349" s="8">
        <v>116710</v>
      </c>
      <c r="F349" s="8">
        <v>3</v>
      </c>
      <c r="G349" s="8" t="s">
        <v>487</v>
      </c>
      <c r="H349" s="83" t="s">
        <v>485</v>
      </c>
      <c r="P349" s="80"/>
      <c r="W349" s="80"/>
    </row>
    <row r="350" spans="1:23" ht="18.75" customHeight="1" x14ac:dyDescent="0.4">
      <c r="A350" s="9" t="s">
        <v>357</v>
      </c>
      <c r="B350" s="8" t="s">
        <v>505</v>
      </c>
      <c r="C350" s="8">
        <v>1989</v>
      </c>
      <c r="D350" s="8" t="s">
        <v>494</v>
      </c>
      <c r="E350" s="8">
        <v>68273</v>
      </c>
      <c r="F350" s="8">
        <v>5</v>
      </c>
      <c r="G350" s="8" t="s">
        <v>517</v>
      </c>
      <c r="H350" s="83" t="s">
        <v>483</v>
      </c>
      <c r="P350" s="80"/>
      <c r="W350" s="80"/>
    </row>
    <row r="351" spans="1:23" ht="18.75" customHeight="1" x14ac:dyDescent="0.4">
      <c r="A351" s="9" t="s">
        <v>359</v>
      </c>
      <c r="B351" s="8" t="s">
        <v>507</v>
      </c>
      <c r="C351" s="8"/>
      <c r="D351" s="8" t="s">
        <v>474</v>
      </c>
      <c r="E351" s="8">
        <v>116710</v>
      </c>
      <c r="F351" s="8">
        <v>3</v>
      </c>
      <c r="G351" s="8" t="s">
        <v>487</v>
      </c>
      <c r="H351" s="83" t="s">
        <v>485</v>
      </c>
      <c r="P351" s="80"/>
      <c r="W351" s="80"/>
    </row>
    <row r="352" spans="1:23" ht="18.75" customHeight="1" x14ac:dyDescent="0.4">
      <c r="A352" s="69" t="s">
        <v>360</v>
      </c>
      <c r="B352" s="8" t="s">
        <v>523</v>
      </c>
      <c r="C352" s="6"/>
      <c r="D352" s="8" t="s">
        <v>474</v>
      </c>
      <c r="E352" s="6">
        <v>114060</v>
      </c>
      <c r="F352" s="8">
        <v>3</v>
      </c>
      <c r="G352" s="8" t="s">
        <v>487</v>
      </c>
      <c r="H352" s="83" t="s">
        <v>485</v>
      </c>
      <c r="P352" s="80"/>
      <c r="W352" s="80"/>
    </row>
    <row r="353" spans="1:23" ht="18.75" customHeight="1" x14ac:dyDescent="0.4">
      <c r="A353" s="9" t="s">
        <v>361</v>
      </c>
      <c r="B353" s="8" t="s">
        <v>513</v>
      </c>
      <c r="C353" s="8">
        <v>2006</v>
      </c>
      <c r="D353" s="8" t="s">
        <v>496</v>
      </c>
      <c r="E353" s="8">
        <v>114200</v>
      </c>
      <c r="F353" s="8">
        <v>3</v>
      </c>
      <c r="G353" s="8" t="s">
        <v>488</v>
      </c>
      <c r="H353" s="83" t="s">
        <v>485</v>
      </c>
      <c r="P353" s="80"/>
      <c r="W353" s="80"/>
    </row>
    <row r="354" spans="1:23" ht="18.75" customHeight="1" x14ac:dyDescent="0.4">
      <c r="A354" s="9" t="s">
        <v>362</v>
      </c>
      <c r="B354" s="8" t="s">
        <v>531</v>
      </c>
      <c r="C354" s="8"/>
      <c r="D354" s="8" t="s">
        <v>474</v>
      </c>
      <c r="E354" s="8">
        <v>116900</v>
      </c>
      <c r="F354" s="8">
        <v>3</v>
      </c>
      <c r="G354" s="8" t="s">
        <v>487</v>
      </c>
      <c r="H354" s="83" t="s">
        <v>485</v>
      </c>
      <c r="P354" s="80"/>
      <c r="W354" s="80"/>
    </row>
    <row r="355" spans="1:23" ht="18.75" customHeight="1" x14ac:dyDescent="0.4">
      <c r="A355" s="9" t="s">
        <v>363</v>
      </c>
      <c r="B355" s="8" t="s">
        <v>505</v>
      </c>
      <c r="C355" s="8">
        <v>1993</v>
      </c>
      <c r="D355" s="8" t="s">
        <v>474</v>
      </c>
      <c r="E355" s="8">
        <v>16613</v>
      </c>
      <c r="F355" s="8">
        <v>3</v>
      </c>
      <c r="G355" s="8" t="s">
        <v>492</v>
      </c>
      <c r="H355" s="83" t="s">
        <v>483</v>
      </c>
      <c r="P355" s="80"/>
      <c r="W355" s="80"/>
    </row>
    <row r="356" spans="1:23" ht="18.75" customHeight="1" x14ac:dyDescent="0.4">
      <c r="A356" s="9" t="s">
        <v>364</v>
      </c>
      <c r="B356" s="8" t="s">
        <v>505</v>
      </c>
      <c r="C356" s="8">
        <v>2005</v>
      </c>
      <c r="D356" s="8" t="s">
        <v>482</v>
      </c>
      <c r="E356" s="8">
        <v>179160</v>
      </c>
      <c r="F356" s="8">
        <v>3</v>
      </c>
      <c r="G356" s="8" t="s">
        <v>527</v>
      </c>
      <c r="H356" s="83" t="s">
        <v>485</v>
      </c>
      <c r="P356" s="80"/>
      <c r="W356" s="80"/>
    </row>
    <row r="357" spans="1:23" ht="18.75" customHeight="1" x14ac:dyDescent="0.4">
      <c r="A357" s="69" t="s">
        <v>366</v>
      </c>
      <c r="B357" s="8" t="s">
        <v>516</v>
      </c>
      <c r="C357" s="8">
        <v>2008</v>
      </c>
      <c r="D357" s="8" t="s">
        <v>474</v>
      </c>
      <c r="E357" s="8">
        <v>116520</v>
      </c>
      <c r="F357" s="8">
        <v>3</v>
      </c>
      <c r="G357" s="8" t="s">
        <v>481</v>
      </c>
      <c r="H357" s="83" t="s">
        <v>485</v>
      </c>
      <c r="P357" s="80"/>
      <c r="W357" s="80"/>
    </row>
    <row r="358" spans="1:23" ht="18.75" customHeight="1" x14ac:dyDescent="0.4">
      <c r="A358" s="9" t="s">
        <v>367</v>
      </c>
      <c r="B358" s="8" t="s">
        <v>505</v>
      </c>
      <c r="C358" s="8">
        <v>1997</v>
      </c>
      <c r="D358" s="8" t="s">
        <v>473</v>
      </c>
      <c r="E358" s="8">
        <v>16264</v>
      </c>
      <c r="F358" s="8">
        <v>3</v>
      </c>
      <c r="G358" s="8" t="s">
        <v>529</v>
      </c>
      <c r="H358" s="83" t="s">
        <v>478</v>
      </c>
      <c r="P358" s="80"/>
      <c r="W358" s="80"/>
    </row>
    <row r="359" spans="1:23" ht="18.75" customHeight="1" x14ac:dyDescent="0.4">
      <c r="A359" s="69" t="s">
        <v>368</v>
      </c>
      <c r="B359" s="8" t="s">
        <v>505</v>
      </c>
      <c r="C359" s="8">
        <v>2002</v>
      </c>
      <c r="D359" s="8" t="s">
        <v>473</v>
      </c>
      <c r="E359" s="8">
        <v>16220</v>
      </c>
      <c r="F359" s="8">
        <v>5</v>
      </c>
      <c r="G359" s="8" t="s">
        <v>529</v>
      </c>
      <c r="H359" s="83" t="s">
        <v>485</v>
      </c>
      <c r="P359" s="80"/>
      <c r="W359" s="80"/>
    </row>
    <row r="360" spans="1:23" ht="18.75" customHeight="1" x14ac:dyDescent="0.4">
      <c r="A360" s="9" t="s">
        <v>369</v>
      </c>
      <c r="B360" s="8" t="s">
        <v>513</v>
      </c>
      <c r="C360" s="8">
        <v>2008</v>
      </c>
      <c r="D360" s="8" t="s">
        <v>496</v>
      </c>
      <c r="E360" s="8">
        <v>114200</v>
      </c>
      <c r="F360" s="8">
        <v>3</v>
      </c>
      <c r="G360" s="8" t="s">
        <v>486</v>
      </c>
      <c r="H360" s="83" t="s">
        <v>485</v>
      </c>
      <c r="P360" s="80"/>
      <c r="W360" s="80"/>
    </row>
    <row r="361" spans="1:23" ht="18.75" customHeight="1" x14ac:dyDescent="0.4">
      <c r="A361" s="9" t="s">
        <v>395</v>
      </c>
      <c r="B361" s="8" t="s">
        <v>525</v>
      </c>
      <c r="C361" s="6"/>
      <c r="D361" s="8" t="s">
        <v>498</v>
      </c>
      <c r="E361" s="6">
        <v>116660</v>
      </c>
      <c r="F361" s="8">
        <v>3</v>
      </c>
      <c r="G361" s="8" t="s">
        <v>487</v>
      </c>
      <c r="H361" s="83" t="s">
        <v>485</v>
      </c>
      <c r="P361" s="80"/>
      <c r="S361" s="83" t="s">
        <v>742</v>
      </c>
      <c r="W361" s="80"/>
    </row>
    <row r="362" spans="1:23" ht="18.75" customHeight="1" x14ac:dyDescent="0.4">
      <c r="A362" s="9" t="s">
        <v>370</v>
      </c>
      <c r="B362" s="8" t="s">
        <v>534</v>
      </c>
      <c r="C362" s="8">
        <v>2006</v>
      </c>
      <c r="D362" s="8" t="s">
        <v>473</v>
      </c>
      <c r="E362" s="8">
        <v>118205</v>
      </c>
      <c r="F362" s="8">
        <v>3</v>
      </c>
      <c r="G362" s="8" t="s">
        <v>487</v>
      </c>
      <c r="H362" s="83" t="s">
        <v>520</v>
      </c>
      <c r="P362" s="83"/>
      <c r="W362" s="80"/>
    </row>
    <row r="363" spans="1:23" ht="18.75" customHeight="1" x14ac:dyDescent="0.4">
      <c r="A363" s="9" t="s">
        <v>374</v>
      </c>
      <c r="B363" s="8" t="s">
        <v>508</v>
      </c>
      <c r="C363" s="8">
        <v>1995</v>
      </c>
      <c r="D363" s="8" t="s">
        <v>497</v>
      </c>
      <c r="E363" s="8">
        <v>68628</v>
      </c>
      <c r="F363" s="8">
        <v>3</v>
      </c>
      <c r="G363" s="8" t="s">
        <v>490</v>
      </c>
      <c r="H363" s="83" t="s">
        <v>506</v>
      </c>
      <c r="P363" s="80"/>
      <c r="W363" s="80"/>
    </row>
    <row r="364" spans="1:23" ht="18.75" customHeight="1" x14ac:dyDescent="0.4">
      <c r="A364" s="9" t="s">
        <v>376</v>
      </c>
      <c r="B364" s="8" t="s">
        <v>505</v>
      </c>
      <c r="C364" s="6">
        <v>2004</v>
      </c>
      <c r="D364" s="8" t="s">
        <v>473</v>
      </c>
      <c r="E364" s="8">
        <v>16264</v>
      </c>
      <c r="F364" s="8">
        <v>3</v>
      </c>
      <c r="G364" s="8" t="s">
        <v>487</v>
      </c>
      <c r="H364" s="83" t="s">
        <v>478</v>
      </c>
      <c r="P364" s="80"/>
      <c r="W364" s="80"/>
    </row>
    <row r="365" spans="1:23" ht="18.75" customHeight="1" x14ac:dyDescent="0.4">
      <c r="A365" s="69" t="s">
        <v>379</v>
      </c>
      <c r="B365" s="8" t="s">
        <v>508</v>
      </c>
      <c r="C365" s="8">
        <v>2006</v>
      </c>
      <c r="D365" s="8" t="s">
        <v>474</v>
      </c>
      <c r="E365" s="8">
        <v>16623</v>
      </c>
      <c r="F365" s="8">
        <v>3</v>
      </c>
      <c r="G365" s="8" t="s">
        <v>490</v>
      </c>
      <c r="H365" s="83" t="s">
        <v>483</v>
      </c>
      <c r="P365" s="80"/>
      <c r="W365" s="80"/>
    </row>
    <row r="366" spans="1:23" ht="18.75" customHeight="1" x14ac:dyDescent="0.4">
      <c r="A366" s="9" t="s">
        <v>380</v>
      </c>
      <c r="B366" s="8" t="s">
        <v>507</v>
      </c>
      <c r="C366" s="8">
        <v>1991</v>
      </c>
      <c r="D366" s="8" t="s">
        <v>474</v>
      </c>
      <c r="E366" s="8">
        <v>16700</v>
      </c>
      <c r="F366" s="8">
        <v>3</v>
      </c>
      <c r="G366" s="8" t="s">
        <v>481</v>
      </c>
      <c r="H366" s="83" t="s">
        <v>485</v>
      </c>
      <c r="P366" s="80"/>
      <c r="W366" s="80"/>
    </row>
    <row r="367" spans="1:23" ht="18.75" customHeight="1" x14ac:dyDescent="0.4">
      <c r="A367" s="9" t="s">
        <v>381</v>
      </c>
      <c r="B367" s="8" t="s">
        <v>524</v>
      </c>
      <c r="C367" s="8">
        <v>1996</v>
      </c>
      <c r="D367" s="8" t="s">
        <v>474</v>
      </c>
      <c r="E367" s="8">
        <v>16570</v>
      </c>
      <c r="F367" s="8">
        <v>3</v>
      </c>
      <c r="G367" s="8" t="s">
        <v>490</v>
      </c>
      <c r="H367" s="83" t="s">
        <v>485</v>
      </c>
      <c r="P367" s="80"/>
      <c r="W367" s="80"/>
    </row>
    <row r="368" spans="1:23" ht="18.75" customHeight="1" x14ac:dyDescent="0.4">
      <c r="A368" s="9" t="s">
        <v>382</v>
      </c>
      <c r="B368" s="8" t="s">
        <v>534</v>
      </c>
      <c r="C368" s="8">
        <v>1991</v>
      </c>
      <c r="D368" s="8" t="s">
        <v>473</v>
      </c>
      <c r="E368" s="8">
        <v>18238</v>
      </c>
      <c r="F368" s="8" t="s">
        <v>522</v>
      </c>
      <c r="G368" s="8" t="s">
        <v>484</v>
      </c>
      <c r="H368" s="83" t="s">
        <v>506</v>
      </c>
      <c r="P368" s="80"/>
      <c r="W368" s="80"/>
    </row>
    <row r="369" spans="1:23" ht="18.75" customHeight="1" x14ac:dyDescent="0.4">
      <c r="A369" s="69" t="s">
        <v>383</v>
      </c>
      <c r="B369" s="8" t="s">
        <v>534</v>
      </c>
      <c r="C369" s="8">
        <v>1991</v>
      </c>
      <c r="D369" s="8" t="s">
        <v>473</v>
      </c>
      <c r="E369" s="8">
        <v>18238</v>
      </c>
      <c r="F369" s="8" t="s">
        <v>522</v>
      </c>
      <c r="G369" s="8" t="s">
        <v>484</v>
      </c>
      <c r="H369" s="83" t="s">
        <v>506</v>
      </c>
      <c r="P369" s="80"/>
      <c r="W369" s="80"/>
    </row>
    <row r="370" spans="1:23" ht="18.75" customHeight="1" x14ac:dyDescent="0.4">
      <c r="A370" s="9" t="s">
        <v>384</v>
      </c>
      <c r="B370" s="8" t="s">
        <v>534</v>
      </c>
      <c r="C370" s="6">
        <v>1990</v>
      </c>
      <c r="D370" s="8" t="s">
        <v>473</v>
      </c>
      <c r="E370" s="8">
        <v>18238</v>
      </c>
      <c r="F370" s="8" t="s">
        <v>522</v>
      </c>
      <c r="G370" s="8" t="s">
        <v>517</v>
      </c>
      <c r="H370" s="83" t="s">
        <v>506</v>
      </c>
      <c r="P370" s="80"/>
      <c r="W370" s="80"/>
    </row>
    <row r="371" spans="1:23" ht="18.75" customHeight="1" x14ac:dyDescent="0.4">
      <c r="A371" s="69" t="s">
        <v>386</v>
      </c>
      <c r="B371" s="8" t="s">
        <v>507</v>
      </c>
      <c r="C371" s="6"/>
      <c r="D371" s="8" t="s">
        <v>474</v>
      </c>
      <c r="E371" s="8">
        <v>116710</v>
      </c>
      <c r="F371" s="8">
        <v>3</v>
      </c>
      <c r="G371" s="8" t="s">
        <v>487</v>
      </c>
      <c r="H371" s="83" t="s">
        <v>485</v>
      </c>
      <c r="P371" s="80"/>
      <c r="W371" s="80"/>
    </row>
    <row r="372" spans="1:23" ht="18.75" customHeight="1" x14ac:dyDescent="0.4">
      <c r="A372" s="9" t="s">
        <v>387</v>
      </c>
      <c r="B372" s="8" t="s">
        <v>524</v>
      </c>
      <c r="C372" s="8">
        <v>2004</v>
      </c>
      <c r="D372" s="8" t="s">
        <v>474</v>
      </c>
      <c r="E372" s="8">
        <v>16570</v>
      </c>
      <c r="F372" s="8">
        <v>3</v>
      </c>
      <c r="G372" s="8" t="s">
        <v>487</v>
      </c>
      <c r="H372" s="83" t="s">
        <v>485</v>
      </c>
      <c r="P372" s="80"/>
      <c r="W372" s="80"/>
    </row>
    <row r="373" spans="1:23" ht="18.75" customHeight="1" x14ac:dyDescent="0.4">
      <c r="A373" s="9" t="s">
        <v>388</v>
      </c>
      <c r="B373" s="8" t="s">
        <v>505</v>
      </c>
      <c r="C373" s="11">
        <v>2006</v>
      </c>
      <c r="D373" s="8" t="s">
        <v>473</v>
      </c>
      <c r="E373" s="8">
        <v>116200</v>
      </c>
      <c r="F373" s="8">
        <v>3</v>
      </c>
      <c r="G373" s="8" t="s">
        <v>487</v>
      </c>
      <c r="H373" s="83" t="s">
        <v>485</v>
      </c>
      <c r="P373" s="80"/>
      <c r="W373" s="80"/>
    </row>
    <row r="374" spans="1:23" ht="18.75" customHeight="1" x14ac:dyDescent="0.4">
      <c r="A374" s="9" t="s">
        <v>389</v>
      </c>
      <c r="B374" s="8" t="s">
        <v>508</v>
      </c>
      <c r="C374" s="6">
        <v>2002</v>
      </c>
      <c r="D374" s="8" t="s">
        <v>497</v>
      </c>
      <c r="E374" s="8">
        <v>168622</v>
      </c>
      <c r="F374" s="8">
        <v>3</v>
      </c>
      <c r="G374" s="8" t="s">
        <v>529</v>
      </c>
      <c r="H374" s="83" t="s">
        <v>509</v>
      </c>
      <c r="P374" s="80"/>
      <c r="W374" s="80"/>
    </row>
    <row r="375" spans="1:23" ht="18.75" customHeight="1" x14ac:dyDescent="0.4">
      <c r="A375" s="9" t="s">
        <v>390</v>
      </c>
      <c r="B375" s="8" t="s">
        <v>505</v>
      </c>
      <c r="C375" s="6"/>
      <c r="D375" s="8" t="s">
        <v>494</v>
      </c>
      <c r="E375" s="8">
        <v>178271</v>
      </c>
      <c r="F375" s="8">
        <v>5</v>
      </c>
      <c r="G375" s="8" t="s">
        <v>487</v>
      </c>
      <c r="H375" s="83" t="s">
        <v>489</v>
      </c>
      <c r="P375" s="80"/>
      <c r="W375" s="80"/>
    </row>
    <row r="376" spans="1:23" ht="18.75" customHeight="1" x14ac:dyDescent="0.4">
      <c r="A376" s="9" t="s">
        <v>396</v>
      </c>
      <c r="B376" s="8" t="s">
        <v>505</v>
      </c>
      <c r="C376" s="6">
        <v>2008</v>
      </c>
      <c r="D376" s="8" t="s">
        <v>473</v>
      </c>
      <c r="E376" s="8">
        <v>116200</v>
      </c>
      <c r="F376" s="8">
        <v>3</v>
      </c>
      <c r="G376" s="8" t="s">
        <v>527</v>
      </c>
      <c r="H376" s="83" t="s">
        <v>485</v>
      </c>
      <c r="P376" s="80"/>
      <c r="W376" s="80"/>
    </row>
    <row r="377" spans="1:23" ht="18.75" customHeight="1" x14ac:dyDescent="0.4">
      <c r="A377" s="9" t="s">
        <v>391</v>
      </c>
      <c r="B377" s="8" t="s">
        <v>505</v>
      </c>
      <c r="C377" s="6">
        <v>2007</v>
      </c>
      <c r="D377" s="8" t="s">
        <v>482</v>
      </c>
      <c r="E377" s="8">
        <v>179174</v>
      </c>
      <c r="F377" s="8">
        <v>5</v>
      </c>
      <c r="G377" s="8" t="s">
        <v>542</v>
      </c>
      <c r="H377" s="83" t="s">
        <v>478</v>
      </c>
      <c r="P377" s="80"/>
      <c r="W377" s="80"/>
    </row>
    <row r="378" spans="1:23" ht="18.75" customHeight="1" x14ac:dyDescent="0.4">
      <c r="A378" s="69" t="s">
        <v>392</v>
      </c>
      <c r="B378" s="8" t="s">
        <v>505</v>
      </c>
      <c r="C378" s="8"/>
      <c r="D378" s="8" t="s">
        <v>477</v>
      </c>
      <c r="E378" s="8">
        <v>116333</v>
      </c>
      <c r="F378" s="8">
        <v>3</v>
      </c>
      <c r="G378" s="8" t="s">
        <v>493</v>
      </c>
      <c r="H378" s="83" t="s">
        <v>483</v>
      </c>
      <c r="P378" s="80"/>
      <c r="W378" s="80"/>
    </row>
    <row r="379" spans="1:23" ht="18.75" customHeight="1" x14ac:dyDescent="0.4">
      <c r="A379" s="9" t="s">
        <v>393</v>
      </c>
      <c r="B379" s="8" t="s">
        <v>505</v>
      </c>
      <c r="C379" s="6">
        <v>2010</v>
      </c>
      <c r="D379" s="8" t="s">
        <v>473</v>
      </c>
      <c r="E379" s="8">
        <v>116234</v>
      </c>
      <c r="F379" s="8">
        <v>5</v>
      </c>
      <c r="G379" s="8" t="s">
        <v>488</v>
      </c>
      <c r="H379" s="83" t="s">
        <v>478</v>
      </c>
      <c r="P379" s="80"/>
      <c r="W379" s="80"/>
    </row>
    <row r="380" spans="1:23" ht="18.75" customHeight="1" x14ac:dyDescent="0.4">
      <c r="A380" s="9" t="s">
        <v>394</v>
      </c>
      <c r="B380" s="8" t="s">
        <v>505</v>
      </c>
      <c r="C380" s="8"/>
      <c r="D380" s="8" t="s">
        <v>473</v>
      </c>
      <c r="E380" s="8">
        <v>116234</v>
      </c>
      <c r="F380" s="8">
        <v>5</v>
      </c>
      <c r="G380" s="8" t="s">
        <v>481</v>
      </c>
      <c r="H380" s="83" t="s">
        <v>478</v>
      </c>
      <c r="P380" s="80"/>
      <c r="W380" s="80"/>
    </row>
    <row r="381" spans="1:23" ht="18.75" customHeight="1" x14ac:dyDescent="0.4">
      <c r="A381" s="13" t="s">
        <v>397</v>
      </c>
      <c r="B381" s="8" t="s">
        <v>505</v>
      </c>
      <c r="C381" s="8">
        <v>2002</v>
      </c>
      <c r="D381" s="8" t="s">
        <v>482</v>
      </c>
      <c r="E381" s="8">
        <v>79173</v>
      </c>
      <c r="F381" s="6">
        <v>5</v>
      </c>
      <c r="G381" s="8" t="s">
        <v>491</v>
      </c>
      <c r="H381" s="83" t="s">
        <v>483</v>
      </c>
      <c r="J381" s="83" t="str">
        <f t="shared" ref="J381:J412" si="20">RIGHT(E381,1)</f>
        <v>3</v>
      </c>
      <c r="K381" s="83">
        <v>3</v>
      </c>
      <c r="L381" s="83" t="str">
        <f t="shared" ref="L381:L412" si="21">VLOOKUP(K381,$Z$4:$AA$13,2,FALSE)</f>
        <v>SY</v>
      </c>
      <c r="P381" s="8" t="s">
        <v>717</v>
      </c>
      <c r="Q381" s="83" t="str">
        <f t="shared" ref="Q381:Q407" si="22">VLOOKUP(P381,$W$4:$X$30,2,FALSE)</f>
        <v>DJ</v>
      </c>
      <c r="W381" s="80"/>
    </row>
    <row r="382" spans="1:23" ht="37.5" customHeight="1" x14ac:dyDescent="0.4">
      <c r="A382" s="13" t="s">
        <v>398</v>
      </c>
      <c r="B382" s="8" t="s">
        <v>531</v>
      </c>
      <c r="C382" s="8"/>
      <c r="D382" s="8" t="s">
        <v>499</v>
      </c>
      <c r="E382" s="8">
        <v>80318</v>
      </c>
      <c r="F382" s="6" t="s">
        <v>531</v>
      </c>
      <c r="G382" s="8" t="s">
        <v>532</v>
      </c>
      <c r="H382" s="83" t="s">
        <v>506</v>
      </c>
      <c r="J382" s="83" t="str">
        <f t="shared" si="20"/>
        <v>8</v>
      </c>
      <c r="K382" s="83">
        <v>8</v>
      </c>
      <c r="L382" s="83" t="str">
        <f t="shared" si="21"/>
        <v>YG</v>
      </c>
      <c r="P382" s="8" t="s">
        <v>718</v>
      </c>
      <c r="Q382" s="83" t="str">
        <f t="shared" si="22"/>
        <v>その他</v>
      </c>
      <c r="W382" s="80"/>
    </row>
    <row r="383" spans="1:23" ht="37.5" customHeight="1" x14ac:dyDescent="0.4">
      <c r="A383" s="12" t="s">
        <v>399</v>
      </c>
      <c r="B383" s="8" t="s">
        <v>526</v>
      </c>
      <c r="C383" s="8"/>
      <c r="D383" s="8" t="s">
        <v>500</v>
      </c>
      <c r="E383" s="8">
        <v>214270</v>
      </c>
      <c r="F383" s="6">
        <v>3</v>
      </c>
      <c r="G383" s="8" t="s">
        <v>487</v>
      </c>
      <c r="H383" s="83" t="s">
        <v>485</v>
      </c>
      <c r="J383" s="83" t="str">
        <f t="shared" si="20"/>
        <v>0</v>
      </c>
      <c r="K383" s="83">
        <v>0</v>
      </c>
      <c r="L383" s="83" t="str">
        <f t="shared" si="21"/>
        <v>SS</v>
      </c>
      <c r="P383" s="8" t="s">
        <v>719</v>
      </c>
      <c r="Q383" s="83" t="str">
        <f t="shared" si="22"/>
        <v>EX</v>
      </c>
      <c r="W383" s="80"/>
    </row>
    <row r="384" spans="1:23" ht="18.75" customHeight="1" x14ac:dyDescent="0.4">
      <c r="A384" s="13" t="s">
        <v>400</v>
      </c>
      <c r="B384" s="8" t="s">
        <v>523</v>
      </c>
      <c r="C384" s="8">
        <v>1991</v>
      </c>
      <c r="D384" s="8" t="s">
        <v>474</v>
      </c>
      <c r="E384" s="8">
        <v>16613</v>
      </c>
      <c r="F384" s="6">
        <v>3</v>
      </c>
      <c r="G384" s="8" t="s">
        <v>481</v>
      </c>
      <c r="H384" s="83" t="s">
        <v>483</v>
      </c>
      <c r="J384" s="83" t="str">
        <f t="shared" si="20"/>
        <v>3</v>
      </c>
      <c r="K384" s="86">
        <v>3</v>
      </c>
      <c r="L384" s="83" t="str">
        <f t="shared" si="21"/>
        <v>SY</v>
      </c>
      <c r="P384" s="8" t="s">
        <v>720</v>
      </c>
      <c r="Q384" s="83" t="str">
        <f t="shared" si="22"/>
        <v>SUB</v>
      </c>
      <c r="W384" s="80"/>
    </row>
    <row r="385" spans="1:23" ht="18.75" customHeight="1" x14ac:dyDescent="0.4">
      <c r="A385" s="12" t="s">
        <v>401</v>
      </c>
      <c r="B385" s="8" t="s">
        <v>505</v>
      </c>
      <c r="C385" s="6">
        <v>2004</v>
      </c>
      <c r="D385" s="8" t="s">
        <v>473</v>
      </c>
      <c r="E385" s="8">
        <v>116264</v>
      </c>
      <c r="F385" s="6">
        <v>3</v>
      </c>
      <c r="G385" s="8" t="s">
        <v>490</v>
      </c>
      <c r="H385" s="83" t="s">
        <v>478</v>
      </c>
      <c r="J385" s="83" t="str">
        <f t="shared" si="20"/>
        <v>4</v>
      </c>
      <c r="K385" s="86">
        <v>4</v>
      </c>
      <c r="L385" s="83" t="str">
        <f t="shared" si="21"/>
        <v>SW</v>
      </c>
      <c r="P385" s="8" t="s">
        <v>721</v>
      </c>
      <c r="Q385" s="83" t="str">
        <f t="shared" si="22"/>
        <v>DJ</v>
      </c>
      <c r="W385" s="80"/>
    </row>
    <row r="386" spans="1:23" ht="18.75" customHeight="1" x14ac:dyDescent="0.4">
      <c r="A386" s="13" t="s">
        <v>402</v>
      </c>
      <c r="B386" s="8" t="s">
        <v>505</v>
      </c>
      <c r="C386" s="8">
        <v>2000</v>
      </c>
      <c r="D386" s="8" t="s">
        <v>473</v>
      </c>
      <c r="E386" s="8">
        <v>16234</v>
      </c>
      <c r="F386" s="6">
        <v>5</v>
      </c>
      <c r="G386" s="8" t="s">
        <v>488</v>
      </c>
      <c r="H386" s="83" t="s">
        <v>478</v>
      </c>
      <c r="J386" s="83" t="str">
        <f t="shared" si="20"/>
        <v>4</v>
      </c>
      <c r="K386" s="86">
        <v>4</v>
      </c>
      <c r="L386" s="83" t="str">
        <f t="shared" si="21"/>
        <v>SW</v>
      </c>
      <c r="P386" s="8" t="s">
        <v>717</v>
      </c>
      <c r="Q386" s="83" t="str">
        <f t="shared" si="22"/>
        <v>DJ</v>
      </c>
      <c r="W386" s="80"/>
    </row>
    <row r="387" spans="1:23" ht="18.75" customHeight="1" x14ac:dyDescent="0.4">
      <c r="A387" s="13" t="s">
        <v>403</v>
      </c>
      <c r="B387" s="8" t="s">
        <v>505</v>
      </c>
      <c r="C387" s="6">
        <v>1991</v>
      </c>
      <c r="D387" s="8" t="s">
        <v>473</v>
      </c>
      <c r="E387" s="8">
        <v>16233</v>
      </c>
      <c r="F387" s="6">
        <v>5</v>
      </c>
      <c r="G387" s="8" t="s">
        <v>517</v>
      </c>
      <c r="H387" s="83" t="s">
        <v>483</v>
      </c>
      <c r="J387" s="83" t="str">
        <f t="shared" si="20"/>
        <v>3</v>
      </c>
      <c r="K387" s="86">
        <v>3</v>
      </c>
      <c r="L387" s="83" t="str">
        <f t="shared" si="21"/>
        <v>SY</v>
      </c>
      <c r="P387" s="8" t="s">
        <v>717</v>
      </c>
      <c r="Q387" s="83" t="str">
        <f t="shared" si="22"/>
        <v>DJ</v>
      </c>
      <c r="W387" s="80"/>
    </row>
    <row r="388" spans="1:23" ht="18.75" customHeight="1" x14ac:dyDescent="0.4">
      <c r="A388" s="13" t="s">
        <v>404</v>
      </c>
      <c r="B388" s="8" t="s">
        <v>505</v>
      </c>
      <c r="C388" s="11">
        <v>1991</v>
      </c>
      <c r="D388" s="8" t="s">
        <v>473</v>
      </c>
      <c r="E388" s="8">
        <v>16220</v>
      </c>
      <c r="F388" s="6">
        <v>5</v>
      </c>
      <c r="G388" s="8" t="s">
        <v>490</v>
      </c>
      <c r="H388" s="83" t="s">
        <v>485</v>
      </c>
      <c r="J388" s="83" t="str">
        <f t="shared" si="20"/>
        <v>0</v>
      </c>
      <c r="K388" s="86">
        <v>0</v>
      </c>
      <c r="L388" s="83" t="str">
        <f t="shared" si="21"/>
        <v>SS</v>
      </c>
      <c r="P388" s="8" t="s">
        <v>717</v>
      </c>
      <c r="Q388" s="83" t="str">
        <f t="shared" si="22"/>
        <v>DJ</v>
      </c>
      <c r="W388" s="80"/>
    </row>
    <row r="389" spans="1:23" ht="18.75" customHeight="1" x14ac:dyDescent="0.4">
      <c r="A389" s="13" t="s">
        <v>405</v>
      </c>
      <c r="B389" s="8" t="s">
        <v>508</v>
      </c>
      <c r="C389" s="8">
        <v>2005</v>
      </c>
      <c r="D389" s="8" t="s">
        <v>474</v>
      </c>
      <c r="E389" s="8">
        <v>16622</v>
      </c>
      <c r="F389" s="6">
        <v>3</v>
      </c>
      <c r="G389" s="84" t="s">
        <v>488</v>
      </c>
      <c r="H389" s="83" t="s">
        <v>509</v>
      </c>
      <c r="J389" s="83" t="str">
        <f t="shared" si="20"/>
        <v>2</v>
      </c>
      <c r="K389" s="83">
        <v>2</v>
      </c>
      <c r="L389" s="83" t="str">
        <f t="shared" si="21"/>
        <v>SP</v>
      </c>
      <c r="P389" s="8" t="s">
        <v>722</v>
      </c>
      <c r="Q389" s="83" t="str">
        <f t="shared" si="22"/>
        <v>YACHT</v>
      </c>
      <c r="W389" s="80"/>
    </row>
    <row r="390" spans="1:23" ht="18.75" customHeight="1" x14ac:dyDescent="0.4">
      <c r="A390" s="13" t="s">
        <v>406</v>
      </c>
      <c r="B390" s="8" t="s">
        <v>505</v>
      </c>
      <c r="C390" s="11">
        <v>1993</v>
      </c>
      <c r="D390" s="8" t="s">
        <v>482</v>
      </c>
      <c r="E390" s="8">
        <v>69173</v>
      </c>
      <c r="F390" s="6">
        <v>5</v>
      </c>
      <c r="G390" s="8" t="s">
        <v>517</v>
      </c>
      <c r="H390" s="83" t="s">
        <v>483</v>
      </c>
      <c r="J390" s="83" t="str">
        <f t="shared" si="20"/>
        <v>3</v>
      </c>
      <c r="K390" s="83">
        <v>3</v>
      </c>
      <c r="L390" s="83" t="str">
        <f t="shared" si="21"/>
        <v>SY</v>
      </c>
      <c r="P390" s="8" t="s">
        <v>717</v>
      </c>
      <c r="Q390" s="83" t="str">
        <f t="shared" si="22"/>
        <v>DJ</v>
      </c>
      <c r="W390" s="80"/>
    </row>
    <row r="391" spans="1:23" ht="37.5" customHeight="1" x14ac:dyDescent="0.4">
      <c r="A391" s="13" t="s">
        <v>407</v>
      </c>
      <c r="B391" s="8" t="s">
        <v>531</v>
      </c>
      <c r="C391" s="8">
        <v>2010</v>
      </c>
      <c r="D391" s="8" t="s">
        <v>496</v>
      </c>
      <c r="E391" s="8">
        <v>81315</v>
      </c>
      <c r="F391" s="6" t="s">
        <v>531</v>
      </c>
      <c r="G391" s="8" t="s">
        <v>532</v>
      </c>
      <c r="H391" s="83" t="s">
        <v>520</v>
      </c>
      <c r="J391" s="83" t="str">
        <f t="shared" si="20"/>
        <v>5</v>
      </c>
      <c r="K391" s="83">
        <v>5</v>
      </c>
      <c r="L391" s="83" t="str">
        <f t="shared" si="21"/>
        <v>RG</v>
      </c>
      <c r="P391" s="8" t="s">
        <v>718</v>
      </c>
      <c r="Q391" s="83" t="str">
        <f t="shared" si="22"/>
        <v>その他</v>
      </c>
      <c r="W391" s="80"/>
    </row>
    <row r="392" spans="1:23" ht="18.75" customHeight="1" x14ac:dyDescent="0.4">
      <c r="A392" s="12" t="s">
        <v>408</v>
      </c>
      <c r="B392" s="8" t="s">
        <v>505</v>
      </c>
      <c r="C392" s="8">
        <v>1997</v>
      </c>
      <c r="D392" s="8" t="s">
        <v>473</v>
      </c>
      <c r="E392" s="8">
        <v>16234</v>
      </c>
      <c r="F392" s="6">
        <v>5</v>
      </c>
      <c r="G392" s="8" t="s">
        <v>488</v>
      </c>
      <c r="H392" s="83" t="s">
        <v>478</v>
      </c>
      <c r="J392" s="83" t="str">
        <f t="shared" si="20"/>
        <v>4</v>
      </c>
      <c r="K392" s="83">
        <v>4</v>
      </c>
      <c r="L392" s="83" t="str">
        <f t="shared" si="21"/>
        <v>SW</v>
      </c>
      <c r="P392" s="8" t="s">
        <v>717</v>
      </c>
      <c r="Q392" s="83" t="str">
        <f t="shared" si="22"/>
        <v>DJ</v>
      </c>
      <c r="W392" s="80"/>
    </row>
    <row r="393" spans="1:23" ht="18.75" customHeight="1" x14ac:dyDescent="0.4">
      <c r="A393" s="12" t="s">
        <v>409</v>
      </c>
      <c r="B393" s="8" t="s">
        <v>505</v>
      </c>
      <c r="C393" s="8">
        <v>1993</v>
      </c>
      <c r="D393" s="8" t="s">
        <v>473</v>
      </c>
      <c r="E393" s="8">
        <v>16233</v>
      </c>
      <c r="F393" s="6">
        <v>5</v>
      </c>
      <c r="G393" s="8" t="s">
        <v>517</v>
      </c>
      <c r="H393" s="83" t="s">
        <v>483</v>
      </c>
      <c r="J393" s="83" t="str">
        <f t="shared" si="20"/>
        <v>3</v>
      </c>
      <c r="K393" s="83">
        <v>3</v>
      </c>
      <c r="L393" s="83" t="str">
        <f t="shared" si="21"/>
        <v>SY</v>
      </c>
      <c r="P393" s="8" t="s">
        <v>717</v>
      </c>
      <c r="Q393" s="83" t="str">
        <f t="shared" si="22"/>
        <v>DJ</v>
      </c>
      <c r="W393" s="80"/>
    </row>
    <row r="394" spans="1:23" ht="18.75" customHeight="1" x14ac:dyDescent="0.4">
      <c r="A394" s="12" t="s">
        <v>410</v>
      </c>
      <c r="B394" s="8" t="s">
        <v>505</v>
      </c>
      <c r="C394" s="8">
        <v>1988</v>
      </c>
      <c r="D394" s="8" t="s">
        <v>482</v>
      </c>
      <c r="E394" s="8">
        <v>69174</v>
      </c>
      <c r="F394" s="6">
        <v>5</v>
      </c>
      <c r="G394" s="8" t="s">
        <v>488</v>
      </c>
      <c r="H394" s="83" t="s">
        <v>478</v>
      </c>
      <c r="J394" s="83" t="str">
        <f t="shared" si="20"/>
        <v>4</v>
      </c>
      <c r="K394" s="83">
        <v>4</v>
      </c>
      <c r="L394" s="83" t="str">
        <f t="shared" si="21"/>
        <v>SW</v>
      </c>
      <c r="P394" s="8" t="s">
        <v>717</v>
      </c>
      <c r="Q394" s="83" t="str">
        <f t="shared" si="22"/>
        <v>DJ</v>
      </c>
      <c r="W394" s="80"/>
    </row>
    <row r="395" spans="1:23" ht="18.75" customHeight="1" x14ac:dyDescent="0.4">
      <c r="A395" s="12" t="s">
        <v>411</v>
      </c>
      <c r="B395" s="8" t="s">
        <v>523</v>
      </c>
      <c r="C395" s="6">
        <v>2004</v>
      </c>
      <c r="D395" s="8" t="s">
        <v>474</v>
      </c>
      <c r="E395" s="8">
        <v>16600</v>
      </c>
      <c r="F395" s="6">
        <v>3</v>
      </c>
      <c r="G395" s="8" t="s">
        <v>481</v>
      </c>
      <c r="H395" s="83" t="s">
        <v>485</v>
      </c>
      <c r="J395" s="83" t="str">
        <f t="shared" si="20"/>
        <v>0</v>
      </c>
      <c r="K395" s="83">
        <v>0</v>
      </c>
      <c r="L395" s="83" t="str">
        <f t="shared" si="21"/>
        <v>SS</v>
      </c>
      <c r="P395" s="8" t="s">
        <v>723</v>
      </c>
      <c r="Q395" s="83" t="str">
        <f t="shared" si="22"/>
        <v>SUB</v>
      </c>
      <c r="W395" s="80"/>
    </row>
    <row r="396" spans="1:23" ht="37.5" customHeight="1" x14ac:dyDescent="0.4">
      <c r="A396" s="12" t="s">
        <v>412</v>
      </c>
      <c r="B396" s="8" t="s">
        <v>505</v>
      </c>
      <c r="C396" s="8"/>
      <c r="D396" s="8" t="s">
        <v>473</v>
      </c>
      <c r="E396" s="8">
        <v>16263</v>
      </c>
      <c r="F396" s="6">
        <v>5</v>
      </c>
      <c r="G396" s="8" t="s">
        <v>487</v>
      </c>
      <c r="H396" s="83" t="s">
        <v>483</v>
      </c>
      <c r="J396" s="83" t="str">
        <f t="shared" si="20"/>
        <v>3</v>
      </c>
      <c r="K396" s="83">
        <v>3</v>
      </c>
      <c r="L396" s="83" t="str">
        <f t="shared" si="21"/>
        <v>SY</v>
      </c>
      <c r="P396" s="8" t="s">
        <v>721</v>
      </c>
      <c r="Q396" s="83" t="str">
        <f t="shared" si="22"/>
        <v>DJ</v>
      </c>
      <c r="W396" s="80"/>
    </row>
    <row r="397" spans="1:23" ht="37.5" customHeight="1" x14ac:dyDescent="0.4">
      <c r="A397" s="13" t="s">
        <v>413</v>
      </c>
      <c r="B397" s="8" t="s">
        <v>505</v>
      </c>
      <c r="C397" s="8">
        <v>2008</v>
      </c>
      <c r="D397" s="8" t="s">
        <v>477</v>
      </c>
      <c r="E397" s="8">
        <v>116333</v>
      </c>
      <c r="F397" s="6">
        <v>3</v>
      </c>
      <c r="G397" s="8" t="s">
        <v>484</v>
      </c>
      <c r="H397" s="83" t="s">
        <v>483</v>
      </c>
      <c r="J397" s="83" t="str">
        <f t="shared" si="20"/>
        <v>3</v>
      </c>
      <c r="K397" s="83">
        <v>3</v>
      </c>
      <c r="L397" s="83" t="str">
        <f t="shared" si="21"/>
        <v>SY</v>
      </c>
      <c r="P397" s="8" t="s">
        <v>717</v>
      </c>
      <c r="Q397" s="83" t="str">
        <f t="shared" si="22"/>
        <v>DJ</v>
      </c>
      <c r="W397" s="80"/>
    </row>
    <row r="398" spans="1:23" ht="18.75" customHeight="1" x14ac:dyDescent="0.4">
      <c r="A398" s="12" t="s">
        <v>414</v>
      </c>
      <c r="B398" s="8" t="s">
        <v>511</v>
      </c>
      <c r="C398" s="8">
        <v>1991</v>
      </c>
      <c r="D398" s="8" t="s">
        <v>496</v>
      </c>
      <c r="E398" s="8">
        <v>15200</v>
      </c>
      <c r="F398" s="6">
        <v>3</v>
      </c>
      <c r="G398" s="8" t="s">
        <v>490</v>
      </c>
      <c r="H398" s="83" t="s">
        <v>485</v>
      </c>
      <c r="J398" s="83" t="str">
        <f t="shared" si="20"/>
        <v>0</v>
      </c>
      <c r="K398" s="83">
        <v>0</v>
      </c>
      <c r="L398" s="83" t="str">
        <f t="shared" si="21"/>
        <v>SS</v>
      </c>
      <c r="P398" s="8" t="s">
        <v>724</v>
      </c>
      <c r="Q398" s="83" t="str">
        <f t="shared" si="22"/>
        <v>DATE</v>
      </c>
      <c r="W398" s="80"/>
    </row>
    <row r="399" spans="1:23" ht="37.5" customHeight="1" x14ac:dyDescent="0.4">
      <c r="A399" s="13" t="s">
        <v>415</v>
      </c>
      <c r="B399" s="8" t="s">
        <v>505</v>
      </c>
      <c r="C399" s="8">
        <v>1995</v>
      </c>
      <c r="D399" s="8" t="s">
        <v>473</v>
      </c>
      <c r="E399" s="8">
        <v>16234</v>
      </c>
      <c r="F399" s="6">
        <v>5</v>
      </c>
      <c r="G399" s="8" t="s">
        <v>529</v>
      </c>
      <c r="H399" s="83" t="s">
        <v>478</v>
      </c>
      <c r="J399" s="83" t="str">
        <f t="shared" si="20"/>
        <v>4</v>
      </c>
      <c r="K399" s="83">
        <v>4</v>
      </c>
      <c r="L399" s="83" t="str">
        <f t="shared" si="21"/>
        <v>SW</v>
      </c>
      <c r="P399" s="8" t="s">
        <v>717</v>
      </c>
      <c r="Q399" s="83" t="str">
        <f t="shared" si="22"/>
        <v>DJ</v>
      </c>
      <c r="W399" s="80"/>
    </row>
    <row r="400" spans="1:23" ht="18.75" customHeight="1" x14ac:dyDescent="0.4">
      <c r="A400" s="13" t="s">
        <v>416</v>
      </c>
      <c r="B400" s="8" t="s">
        <v>505</v>
      </c>
      <c r="C400" s="8">
        <v>2002</v>
      </c>
      <c r="D400" s="8" t="s">
        <v>473</v>
      </c>
      <c r="E400" s="8">
        <v>16200</v>
      </c>
      <c r="F400" s="6">
        <v>3</v>
      </c>
      <c r="G400" s="8" t="s">
        <v>481</v>
      </c>
      <c r="H400" s="83" t="s">
        <v>485</v>
      </c>
      <c r="J400" s="83" t="str">
        <f t="shared" si="20"/>
        <v>0</v>
      </c>
      <c r="K400" s="83">
        <v>0</v>
      </c>
      <c r="L400" s="83" t="str">
        <f t="shared" si="21"/>
        <v>SS</v>
      </c>
      <c r="P400" s="8" t="s">
        <v>717</v>
      </c>
      <c r="Q400" s="83" t="str">
        <f t="shared" si="22"/>
        <v>DJ</v>
      </c>
      <c r="W400" s="80"/>
    </row>
    <row r="401" spans="1:23" ht="37.5" customHeight="1" x14ac:dyDescent="0.4">
      <c r="A401" s="12" t="s">
        <v>417</v>
      </c>
      <c r="B401" s="8" t="s">
        <v>523</v>
      </c>
      <c r="C401" s="8">
        <v>2005</v>
      </c>
      <c r="D401" s="8" t="s">
        <v>474</v>
      </c>
      <c r="E401" s="8">
        <v>16600</v>
      </c>
      <c r="F401" s="6">
        <v>3</v>
      </c>
      <c r="G401" s="8" t="s">
        <v>487</v>
      </c>
      <c r="H401" s="83" t="s">
        <v>485</v>
      </c>
      <c r="J401" s="83" t="str">
        <f t="shared" si="20"/>
        <v>0</v>
      </c>
      <c r="K401" s="83">
        <v>0</v>
      </c>
      <c r="L401" s="83" t="str">
        <f t="shared" si="21"/>
        <v>SS</v>
      </c>
      <c r="P401" s="8" t="s">
        <v>723</v>
      </c>
      <c r="Q401" s="83" t="str">
        <f t="shared" si="22"/>
        <v>SUB</v>
      </c>
      <c r="W401" s="80"/>
    </row>
    <row r="402" spans="1:23" ht="18.75" customHeight="1" x14ac:dyDescent="0.4">
      <c r="A402" s="12" t="s">
        <v>418</v>
      </c>
      <c r="B402" s="8" t="s">
        <v>505</v>
      </c>
      <c r="C402" s="8">
        <v>1999</v>
      </c>
      <c r="D402" s="8" t="s">
        <v>482</v>
      </c>
      <c r="E402" s="8">
        <v>79174</v>
      </c>
      <c r="F402" s="6">
        <v>5</v>
      </c>
      <c r="G402" s="8" t="s">
        <v>481</v>
      </c>
      <c r="H402" s="83" t="s">
        <v>478</v>
      </c>
      <c r="J402" s="83" t="str">
        <f t="shared" si="20"/>
        <v>4</v>
      </c>
      <c r="K402" s="83">
        <v>4</v>
      </c>
      <c r="L402" s="83" t="str">
        <f t="shared" si="21"/>
        <v>SW</v>
      </c>
      <c r="P402" s="8" t="s">
        <v>717</v>
      </c>
      <c r="Q402" s="83" t="str">
        <f t="shared" si="22"/>
        <v>DJ</v>
      </c>
      <c r="W402" s="80"/>
    </row>
    <row r="403" spans="1:23" ht="18.75" customHeight="1" x14ac:dyDescent="0.4">
      <c r="A403" s="12" t="s">
        <v>419</v>
      </c>
      <c r="B403" s="8" t="s">
        <v>507</v>
      </c>
      <c r="C403" s="8"/>
      <c r="D403" s="8" t="s">
        <v>474</v>
      </c>
      <c r="E403" s="8">
        <v>116710</v>
      </c>
      <c r="F403" s="11">
        <v>3</v>
      </c>
      <c r="G403" s="8" t="s">
        <v>481</v>
      </c>
      <c r="H403" s="83" t="s">
        <v>485</v>
      </c>
      <c r="J403" s="83" t="str">
        <f t="shared" si="20"/>
        <v>0</v>
      </c>
      <c r="K403" s="83">
        <v>0</v>
      </c>
      <c r="L403" s="83" t="str">
        <f t="shared" si="21"/>
        <v>SS</v>
      </c>
      <c r="P403" s="8" t="s">
        <v>725</v>
      </c>
      <c r="Q403" s="83" t="str">
        <f t="shared" si="22"/>
        <v>GMT</v>
      </c>
      <c r="W403" s="80"/>
    </row>
    <row r="404" spans="1:23" ht="18.75" customHeight="1" x14ac:dyDescent="0.4">
      <c r="A404" s="12" t="s">
        <v>420</v>
      </c>
      <c r="B404" s="8" t="s">
        <v>505</v>
      </c>
      <c r="C404" s="8">
        <v>1991</v>
      </c>
      <c r="D404" s="8" t="s">
        <v>494</v>
      </c>
      <c r="E404" s="8">
        <v>68274</v>
      </c>
      <c r="F404" s="6">
        <v>5</v>
      </c>
      <c r="G404" s="8" t="s">
        <v>488</v>
      </c>
      <c r="H404" s="83" t="s">
        <v>478</v>
      </c>
      <c r="J404" s="83" t="str">
        <f t="shared" si="20"/>
        <v>4</v>
      </c>
      <c r="K404" s="83">
        <v>4</v>
      </c>
      <c r="L404" s="83" t="str">
        <f t="shared" si="21"/>
        <v>SW</v>
      </c>
      <c r="P404" s="8" t="s">
        <v>717</v>
      </c>
      <c r="Q404" s="83" t="str">
        <f t="shared" si="22"/>
        <v>DJ</v>
      </c>
      <c r="W404" s="80"/>
    </row>
    <row r="405" spans="1:23" ht="18.75" customHeight="1" x14ac:dyDescent="0.4">
      <c r="A405" s="12" t="s">
        <v>421</v>
      </c>
      <c r="B405" s="8" t="s">
        <v>508</v>
      </c>
      <c r="C405" s="8">
        <v>1995</v>
      </c>
      <c r="D405" s="8" t="s">
        <v>474</v>
      </c>
      <c r="E405" s="8">
        <v>16628</v>
      </c>
      <c r="F405" s="8">
        <v>3</v>
      </c>
      <c r="G405" s="8" t="s">
        <v>492</v>
      </c>
      <c r="H405" s="83" t="s">
        <v>506</v>
      </c>
      <c r="J405" s="83" t="str">
        <f t="shared" si="20"/>
        <v>8</v>
      </c>
      <c r="K405" s="83">
        <v>8</v>
      </c>
      <c r="L405" s="83" t="str">
        <f t="shared" si="21"/>
        <v>YG</v>
      </c>
      <c r="P405" s="8" t="s">
        <v>722</v>
      </c>
      <c r="Q405" s="83" t="str">
        <f t="shared" si="22"/>
        <v>YACHT</v>
      </c>
      <c r="W405" s="80"/>
    </row>
    <row r="406" spans="1:23" ht="37.5" customHeight="1" x14ac:dyDescent="0.4">
      <c r="A406" s="12" t="s">
        <v>422</v>
      </c>
      <c r="B406" s="8" t="s">
        <v>531</v>
      </c>
      <c r="C406" s="8">
        <v>2008</v>
      </c>
      <c r="D406" s="8" t="s">
        <v>496</v>
      </c>
      <c r="E406" s="8">
        <v>81319</v>
      </c>
      <c r="F406" s="6" t="s">
        <v>531</v>
      </c>
      <c r="G406" s="8" t="s">
        <v>529</v>
      </c>
      <c r="H406" s="83" t="s">
        <v>495</v>
      </c>
      <c r="J406" s="83" t="str">
        <f t="shared" si="20"/>
        <v>9</v>
      </c>
      <c r="K406" s="83">
        <v>9</v>
      </c>
      <c r="L406" s="83" t="str">
        <f t="shared" si="21"/>
        <v>WG</v>
      </c>
      <c r="P406" s="8" t="s">
        <v>718</v>
      </c>
      <c r="Q406" s="83" t="str">
        <f t="shared" si="22"/>
        <v>その他</v>
      </c>
      <c r="W406" s="80"/>
    </row>
    <row r="407" spans="1:23" ht="18.75" customHeight="1" x14ac:dyDescent="0.4">
      <c r="A407" s="12" t="s">
        <v>423</v>
      </c>
      <c r="B407" s="8" t="s">
        <v>505</v>
      </c>
      <c r="C407" s="8"/>
      <c r="D407" s="8" t="s">
        <v>477</v>
      </c>
      <c r="E407" s="8">
        <v>116334</v>
      </c>
      <c r="F407" s="6">
        <v>3</v>
      </c>
      <c r="G407" s="87" t="s">
        <v>527</v>
      </c>
      <c r="H407" s="83" t="s">
        <v>478</v>
      </c>
      <c r="J407" s="83" t="str">
        <f t="shared" si="20"/>
        <v>4</v>
      </c>
      <c r="K407" s="83">
        <v>4</v>
      </c>
      <c r="L407" s="83" t="str">
        <f t="shared" si="21"/>
        <v>SW</v>
      </c>
      <c r="P407" s="8" t="s">
        <v>717</v>
      </c>
      <c r="Q407" s="83" t="str">
        <f t="shared" si="22"/>
        <v>DJ</v>
      </c>
      <c r="W407" s="80"/>
    </row>
    <row r="408" spans="1:23" ht="18.75" customHeight="1" x14ac:dyDescent="0.4">
      <c r="A408" s="12" t="s">
        <v>424</v>
      </c>
      <c r="B408" s="8" t="s">
        <v>507</v>
      </c>
      <c r="C408" s="8">
        <v>1990</v>
      </c>
      <c r="D408" s="8" t="s">
        <v>474</v>
      </c>
      <c r="E408" s="8">
        <v>16700</v>
      </c>
      <c r="F408" s="6">
        <v>3</v>
      </c>
      <c r="G408" s="8" t="s">
        <v>481</v>
      </c>
      <c r="H408" s="83" t="s">
        <v>485</v>
      </c>
      <c r="J408" s="83" t="str">
        <f t="shared" si="20"/>
        <v>0</v>
      </c>
      <c r="K408" s="83">
        <v>0</v>
      </c>
      <c r="L408" s="83" t="str">
        <f t="shared" si="21"/>
        <v>SS</v>
      </c>
      <c r="P408" s="8" t="s">
        <v>727</v>
      </c>
      <c r="Q408" s="83" t="str">
        <f>VLOOKUP(P408,$W$4:$X$40,2,FALSE)</f>
        <v>GMT</v>
      </c>
      <c r="W408" s="80"/>
    </row>
    <row r="409" spans="1:23" ht="18.75" customHeight="1" x14ac:dyDescent="0.4">
      <c r="A409" s="12" t="s">
        <v>425</v>
      </c>
      <c r="B409" s="8" t="s">
        <v>505</v>
      </c>
      <c r="C409" s="8">
        <v>2008</v>
      </c>
      <c r="D409" s="8" t="s">
        <v>473</v>
      </c>
      <c r="E409" s="8">
        <v>116233</v>
      </c>
      <c r="F409" s="6">
        <v>5</v>
      </c>
      <c r="G409" s="8" t="s">
        <v>517</v>
      </c>
      <c r="H409" s="83" t="s">
        <v>483</v>
      </c>
      <c r="J409" s="83" t="str">
        <f t="shared" si="20"/>
        <v>3</v>
      </c>
      <c r="K409" s="83">
        <v>3</v>
      </c>
      <c r="L409" s="83" t="str">
        <f t="shared" si="21"/>
        <v>SY</v>
      </c>
      <c r="P409" s="8" t="s">
        <v>717</v>
      </c>
      <c r="Q409" s="83" t="str">
        <f>VLOOKUP(P409,$W$4:$X$30,2,FALSE)</f>
        <v>DJ</v>
      </c>
      <c r="W409" s="80"/>
    </row>
    <row r="410" spans="1:23" ht="37.5" customHeight="1" x14ac:dyDescent="0.4">
      <c r="A410" s="12" t="s">
        <v>426</v>
      </c>
      <c r="B410" s="8" t="s">
        <v>505</v>
      </c>
      <c r="C410" s="8">
        <v>2002</v>
      </c>
      <c r="D410" s="8" t="s">
        <v>474</v>
      </c>
      <c r="E410" s="8">
        <v>116519</v>
      </c>
      <c r="F410" s="6" t="s">
        <v>521</v>
      </c>
      <c r="G410" s="8" t="s">
        <v>532</v>
      </c>
      <c r="H410" s="83" t="s">
        <v>495</v>
      </c>
      <c r="J410" s="83" t="str">
        <f t="shared" si="20"/>
        <v>9</v>
      </c>
      <c r="K410" s="83">
        <v>9</v>
      </c>
      <c r="L410" s="83" t="str">
        <f t="shared" si="21"/>
        <v>WG</v>
      </c>
      <c r="P410" s="8" t="s">
        <v>728</v>
      </c>
      <c r="Q410" s="83" t="s">
        <v>505</v>
      </c>
      <c r="W410" s="80"/>
    </row>
    <row r="411" spans="1:23" ht="18.75" customHeight="1" x14ac:dyDescent="0.4">
      <c r="A411" s="12" t="s">
        <v>427</v>
      </c>
      <c r="B411" s="8" t="s">
        <v>508</v>
      </c>
      <c r="C411" s="8">
        <v>1998</v>
      </c>
      <c r="D411" s="8" t="s">
        <v>474</v>
      </c>
      <c r="E411" s="8">
        <v>16628</v>
      </c>
      <c r="F411" s="6">
        <v>3</v>
      </c>
      <c r="G411" s="84" t="s">
        <v>490</v>
      </c>
      <c r="H411" s="83" t="s">
        <v>506</v>
      </c>
      <c r="J411" s="83" t="str">
        <f t="shared" si="20"/>
        <v>8</v>
      </c>
      <c r="K411" s="83">
        <v>8</v>
      </c>
      <c r="L411" s="83" t="str">
        <f t="shared" si="21"/>
        <v>YG</v>
      </c>
      <c r="P411" s="8" t="s">
        <v>722</v>
      </c>
      <c r="Q411" s="83" t="str">
        <f>VLOOKUP(P411,$W$4:$X$30,2,FALSE)</f>
        <v>YACHT</v>
      </c>
      <c r="W411" s="80"/>
    </row>
    <row r="412" spans="1:23" ht="18.75" customHeight="1" x14ac:dyDescent="0.4">
      <c r="A412" s="12" t="s">
        <v>428</v>
      </c>
      <c r="B412" s="8" t="s">
        <v>523</v>
      </c>
      <c r="C412" s="8">
        <v>1988</v>
      </c>
      <c r="D412" s="8" t="s">
        <v>474</v>
      </c>
      <c r="E412" s="8">
        <v>16613</v>
      </c>
      <c r="F412" s="6">
        <v>3</v>
      </c>
      <c r="G412" s="8" t="s">
        <v>481</v>
      </c>
      <c r="H412" s="83" t="s">
        <v>483</v>
      </c>
      <c r="J412" s="83" t="str">
        <f t="shared" si="20"/>
        <v>3</v>
      </c>
      <c r="K412" s="83">
        <v>3</v>
      </c>
      <c r="L412" s="83" t="str">
        <f t="shared" si="21"/>
        <v>SY</v>
      </c>
      <c r="P412" s="8" t="s">
        <v>720</v>
      </c>
      <c r="Q412" s="83" t="str">
        <f>VLOOKUP(P412,$W$4:$X$30,2,FALSE)</f>
        <v>SUB</v>
      </c>
      <c r="W412" s="80"/>
    </row>
    <row r="413" spans="1:23" ht="37.5" customHeight="1" x14ac:dyDescent="0.4">
      <c r="A413" s="12" t="s">
        <v>429</v>
      </c>
      <c r="B413" s="8" t="s">
        <v>523</v>
      </c>
      <c r="C413" s="8"/>
      <c r="D413" s="8" t="s">
        <v>474</v>
      </c>
      <c r="E413" s="8">
        <v>116619</v>
      </c>
      <c r="F413" s="11">
        <v>3</v>
      </c>
      <c r="G413" s="8" t="s">
        <v>486</v>
      </c>
      <c r="H413" s="83" t="s">
        <v>495</v>
      </c>
      <c r="J413" s="83" t="str">
        <f t="shared" ref="J413:J441" si="23">RIGHT(E413,1)</f>
        <v>9</v>
      </c>
      <c r="K413" s="83">
        <v>9</v>
      </c>
      <c r="L413" s="83" t="str">
        <f t="shared" ref="L413:L441" si="24">VLOOKUP(K413,$Z$4:$AA$13,2,FALSE)</f>
        <v>WG</v>
      </c>
      <c r="P413" s="8" t="s">
        <v>720</v>
      </c>
      <c r="Q413" s="83" t="str">
        <f>VLOOKUP(P413,$W$4:$X$30,2,FALSE)</f>
        <v>SUB</v>
      </c>
      <c r="W413" s="80"/>
    </row>
    <row r="414" spans="1:23" ht="18.75" customHeight="1" x14ac:dyDescent="0.4">
      <c r="A414" s="12" t="s">
        <v>430</v>
      </c>
      <c r="B414" s="8" t="s">
        <v>511</v>
      </c>
      <c r="C414" s="8">
        <v>2008</v>
      </c>
      <c r="D414" s="8" t="s">
        <v>477</v>
      </c>
      <c r="E414" s="8">
        <v>218239</v>
      </c>
      <c r="F414" s="6">
        <v>3</v>
      </c>
      <c r="G414" s="8" t="s">
        <v>488</v>
      </c>
      <c r="H414" s="83" t="s">
        <v>495</v>
      </c>
      <c r="J414" s="83" t="str">
        <f t="shared" si="23"/>
        <v>9</v>
      </c>
      <c r="K414" s="83">
        <v>9</v>
      </c>
      <c r="L414" s="83" t="str">
        <f t="shared" si="24"/>
        <v>WG</v>
      </c>
      <c r="P414" s="8" t="s">
        <v>726</v>
      </c>
      <c r="Q414" s="83" t="s">
        <v>511</v>
      </c>
      <c r="W414" s="80"/>
    </row>
    <row r="415" spans="1:23" ht="37.5" customHeight="1" x14ac:dyDescent="0.4">
      <c r="A415" s="13" t="s">
        <v>431</v>
      </c>
      <c r="B415" s="8" t="s">
        <v>516</v>
      </c>
      <c r="C415" s="8"/>
      <c r="D415" s="8" t="s">
        <v>474</v>
      </c>
      <c r="E415" s="8">
        <v>116515</v>
      </c>
      <c r="F415" s="11">
        <v>3</v>
      </c>
      <c r="G415" s="8" t="s">
        <v>535</v>
      </c>
      <c r="H415" s="83" t="s">
        <v>520</v>
      </c>
      <c r="J415" s="83" t="str">
        <f t="shared" si="23"/>
        <v>5</v>
      </c>
      <c r="K415" s="83">
        <v>5</v>
      </c>
      <c r="L415" s="83" t="str">
        <f t="shared" si="24"/>
        <v>RG</v>
      </c>
      <c r="P415" s="8" t="s">
        <v>728</v>
      </c>
      <c r="Q415" s="8" t="s">
        <v>516</v>
      </c>
      <c r="W415" s="80"/>
    </row>
    <row r="416" spans="1:23" ht="37.5" customHeight="1" x14ac:dyDescent="0.4">
      <c r="A416" s="13" t="s">
        <v>432</v>
      </c>
      <c r="B416" s="8" t="s">
        <v>523</v>
      </c>
      <c r="C416" s="8"/>
      <c r="D416" s="8" t="s">
        <v>474</v>
      </c>
      <c r="E416" s="8">
        <v>116610</v>
      </c>
      <c r="F416" s="11">
        <v>3</v>
      </c>
      <c r="G416" s="8" t="s">
        <v>743</v>
      </c>
      <c r="H416" s="83" t="s">
        <v>485</v>
      </c>
      <c r="J416" s="83" t="str">
        <f t="shared" si="23"/>
        <v>0</v>
      </c>
      <c r="K416" s="83">
        <v>0</v>
      </c>
      <c r="L416" s="83" t="str">
        <f t="shared" si="24"/>
        <v>SS</v>
      </c>
      <c r="P416" s="8" t="s">
        <v>720</v>
      </c>
      <c r="Q416" s="83" t="str">
        <f>VLOOKUP(P416,$W$4:$X$30,2,FALSE)</f>
        <v>SUB</v>
      </c>
      <c r="W416" s="80"/>
    </row>
    <row r="417" spans="1:23" ht="18.75" customHeight="1" x14ac:dyDescent="0.4">
      <c r="A417" s="12" t="s">
        <v>433</v>
      </c>
      <c r="B417" s="8" t="s">
        <v>513</v>
      </c>
      <c r="C417" s="8">
        <v>2000</v>
      </c>
      <c r="D417" s="8" t="s">
        <v>496</v>
      </c>
      <c r="E417" s="8">
        <v>14000</v>
      </c>
      <c r="F417" s="6">
        <v>3</v>
      </c>
      <c r="G417" s="8" t="s">
        <v>481</v>
      </c>
      <c r="H417" s="83" t="s">
        <v>485</v>
      </c>
      <c r="J417" s="83" t="str">
        <f t="shared" si="23"/>
        <v>0</v>
      </c>
      <c r="K417" s="83">
        <v>0</v>
      </c>
      <c r="L417" s="83" t="str">
        <f t="shared" si="24"/>
        <v>SS</v>
      </c>
      <c r="P417" s="8" t="s">
        <v>729</v>
      </c>
      <c r="Q417" s="83" t="s">
        <v>513</v>
      </c>
      <c r="W417" s="80"/>
    </row>
    <row r="418" spans="1:23" ht="18.75" customHeight="1" x14ac:dyDescent="0.4">
      <c r="A418" s="12" t="s">
        <v>434</v>
      </c>
      <c r="B418" s="8" t="s">
        <v>526</v>
      </c>
      <c r="C418" s="8">
        <v>2010</v>
      </c>
      <c r="D418" s="8" t="s">
        <v>500</v>
      </c>
      <c r="E418" s="8">
        <v>214270</v>
      </c>
      <c r="F418" s="6">
        <v>3</v>
      </c>
      <c r="G418" s="84" t="s">
        <v>481</v>
      </c>
      <c r="H418" s="83" t="s">
        <v>485</v>
      </c>
      <c r="J418" s="83" t="str">
        <f t="shared" si="23"/>
        <v>0</v>
      </c>
      <c r="K418" s="83">
        <v>0</v>
      </c>
      <c r="L418" s="83" t="str">
        <f t="shared" si="24"/>
        <v>SS</v>
      </c>
      <c r="P418" s="8" t="s">
        <v>719</v>
      </c>
      <c r="Q418" s="83" t="str">
        <f>VLOOKUP(P418,$W$4:$X$30,2,FALSE)</f>
        <v>EX</v>
      </c>
      <c r="W418" s="80"/>
    </row>
    <row r="419" spans="1:23" ht="37.5" customHeight="1" x14ac:dyDescent="0.4">
      <c r="A419" s="13" t="s">
        <v>435</v>
      </c>
      <c r="B419" s="8" t="s">
        <v>516</v>
      </c>
      <c r="C419" s="8">
        <v>2008</v>
      </c>
      <c r="D419" s="8" t="s">
        <v>474</v>
      </c>
      <c r="E419" s="8">
        <v>116520</v>
      </c>
      <c r="F419" s="6">
        <v>3</v>
      </c>
      <c r="G419" s="8" t="s">
        <v>487</v>
      </c>
      <c r="H419" s="83" t="s">
        <v>485</v>
      </c>
      <c r="J419" s="83" t="str">
        <f t="shared" si="23"/>
        <v>0</v>
      </c>
      <c r="K419" s="83">
        <v>0</v>
      </c>
      <c r="L419" s="83" t="str">
        <f t="shared" si="24"/>
        <v>SS</v>
      </c>
      <c r="P419" s="8" t="s">
        <v>728</v>
      </c>
      <c r="Q419" s="8" t="s">
        <v>516</v>
      </c>
      <c r="W419" s="80"/>
    </row>
    <row r="420" spans="1:23" ht="37.5" customHeight="1" x14ac:dyDescent="0.4">
      <c r="A420" s="12" t="s">
        <v>436</v>
      </c>
      <c r="B420" s="8" t="s">
        <v>523</v>
      </c>
      <c r="C420" s="6"/>
      <c r="D420" s="8" t="s">
        <v>474</v>
      </c>
      <c r="E420" s="8">
        <v>16610</v>
      </c>
      <c r="F420" s="11">
        <v>3</v>
      </c>
      <c r="G420" s="8" t="s">
        <v>487</v>
      </c>
      <c r="H420" s="83" t="s">
        <v>485</v>
      </c>
      <c r="J420" s="83" t="str">
        <f t="shared" si="23"/>
        <v>0</v>
      </c>
      <c r="K420" s="83">
        <v>0</v>
      </c>
      <c r="L420" s="83" t="str">
        <f t="shared" si="24"/>
        <v>SS</v>
      </c>
      <c r="P420" s="8" t="s">
        <v>720</v>
      </c>
      <c r="Q420" s="83" t="str">
        <f t="shared" ref="Q420:Q431" si="25">VLOOKUP(P420,$W$4:$X$30,2,FALSE)</f>
        <v>SUB</v>
      </c>
      <c r="W420" s="80"/>
    </row>
    <row r="421" spans="1:23" ht="18.75" customHeight="1" x14ac:dyDescent="0.4">
      <c r="A421" s="12" t="s">
        <v>437</v>
      </c>
      <c r="B421" s="8" t="s">
        <v>505</v>
      </c>
      <c r="C421" s="6">
        <v>1999</v>
      </c>
      <c r="D421" s="8" t="s">
        <v>473</v>
      </c>
      <c r="E421" s="8">
        <v>16200</v>
      </c>
      <c r="F421" s="6">
        <v>3</v>
      </c>
      <c r="G421" s="8" t="s">
        <v>490</v>
      </c>
      <c r="H421" s="83" t="s">
        <v>485</v>
      </c>
      <c r="J421" s="83" t="str">
        <f t="shared" si="23"/>
        <v>0</v>
      </c>
      <c r="K421" s="83">
        <v>0</v>
      </c>
      <c r="L421" s="83" t="str">
        <f t="shared" si="24"/>
        <v>SS</v>
      </c>
      <c r="P421" s="8" t="s">
        <v>717</v>
      </c>
      <c r="Q421" s="83" t="str">
        <f t="shared" si="25"/>
        <v>DJ</v>
      </c>
      <c r="W421" s="80"/>
    </row>
    <row r="422" spans="1:23" ht="18.75" customHeight="1" x14ac:dyDescent="0.4">
      <c r="A422" s="13" t="s">
        <v>438</v>
      </c>
      <c r="B422" s="8" t="s">
        <v>505</v>
      </c>
      <c r="C422" s="8">
        <v>2004</v>
      </c>
      <c r="D422" s="8" t="s">
        <v>473</v>
      </c>
      <c r="E422" s="8">
        <v>16200</v>
      </c>
      <c r="F422" s="6">
        <v>3</v>
      </c>
      <c r="G422" s="8" t="s">
        <v>481</v>
      </c>
      <c r="H422" s="83" t="s">
        <v>485</v>
      </c>
      <c r="J422" s="83" t="str">
        <f t="shared" si="23"/>
        <v>0</v>
      </c>
      <c r="K422" s="83">
        <v>0</v>
      </c>
      <c r="L422" s="83" t="str">
        <f t="shared" si="24"/>
        <v>SS</v>
      </c>
      <c r="P422" s="8" t="s">
        <v>717</v>
      </c>
      <c r="Q422" s="83" t="str">
        <f t="shared" si="25"/>
        <v>DJ</v>
      </c>
      <c r="W422" s="80"/>
    </row>
    <row r="423" spans="1:23" ht="18.75" customHeight="1" x14ac:dyDescent="0.4">
      <c r="A423" s="13" t="s">
        <v>439</v>
      </c>
      <c r="B423" s="8" t="s">
        <v>505</v>
      </c>
      <c r="C423" s="6">
        <v>1991</v>
      </c>
      <c r="D423" s="8" t="s">
        <v>473</v>
      </c>
      <c r="E423" s="8">
        <v>16234</v>
      </c>
      <c r="F423" s="6">
        <v>5</v>
      </c>
      <c r="G423" s="8" t="s">
        <v>517</v>
      </c>
      <c r="H423" s="83" t="s">
        <v>478</v>
      </c>
      <c r="J423" s="83" t="str">
        <f t="shared" si="23"/>
        <v>4</v>
      </c>
      <c r="K423" s="83">
        <v>4</v>
      </c>
      <c r="L423" s="83" t="str">
        <f t="shared" si="24"/>
        <v>SW</v>
      </c>
      <c r="P423" s="8" t="s">
        <v>717</v>
      </c>
      <c r="Q423" s="83" t="str">
        <f t="shared" si="25"/>
        <v>DJ</v>
      </c>
      <c r="W423" s="80"/>
    </row>
    <row r="424" spans="1:23" ht="18.75" customHeight="1" x14ac:dyDescent="0.4">
      <c r="A424" s="13" t="s">
        <v>440</v>
      </c>
      <c r="B424" s="8" t="s">
        <v>505</v>
      </c>
      <c r="C424" s="8">
        <v>2004</v>
      </c>
      <c r="D424" s="8" t="s">
        <v>473</v>
      </c>
      <c r="E424" s="8">
        <v>16234</v>
      </c>
      <c r="F424" s="6">
        <v>5</v>
      </c>
      <c r="G424" s="8" t="s">
        <v>481</v>
      </c>
      <c r="H424" s="83" t="s">
        <v>478</v>
      </c>
      <c r="J424" s="83" t="str">
        <f t="shared" si="23"/>
        <v>4</v>
      </c>
      <c r="K424" s="83">
        <v>4</v>
      </c>
      <c r="L424" s="83" t="str">
        <f t="shared" si="24"/>
        <v>SW</v>
      </c>
      <c r="P424" s="8" t="s">
        <v>717</v>
      </c>
      <c r="Q424" s="83" t="str">
        <f t="shared" si="25"/>
        <v>DJ</v>
      </c>
      <c r="W424" s="80"/>
    </row>
    <row r="425" spans="1:23" ht="18.75" customHeight="1" x14ac:dyDescent="0.4">
      <c r="A425" s="13" t="s">
        <v>441</v>
      </c>
      <c r="B425" s="8" t="s">
        <v>505</v>
      </c>
      <c r="C425" s="6">
        <v>1995</v>
      </c>
      <c r="D425" s="8" t="s">
        <v>473</v>
      </c>
      <c r="E425" s="8">
        <v>16263</v>
      </c>
      <c r="F425" s="6">
        <v>5</v>
      </c>
      <c r="G425" s="8" t="s">
        <v>517</v>
      </c>
      <c r="H425" s="83" t="s">
        <v>483</v>
      </c>
      <c r="J425" s="83" t="str">
        <f t="shared" si="23"/>
        <v>3</v>
      </c>
      <c r="K425" s="83">
        <v>3</v>
      </c>
      <c r="L425" s="83" t="str">
        <f t="shared" si="24"/>
        <v>SY</v>
      </c>
      <c r="P425" s="8" t="s">
        <v>721</v>
      </c>
      <c r="Q425" s="83" t="str">
        <f t="shared" si="25"/>
        <v>DJ</v>
      </c>
      <c r="W425" s="80"/>
    </row>
    <row r="426" spans="1:23" ht="18.75" customHeight="1" x14ac:dyDescent="0.4">
      <c r="A426" s="12" t="s">
        <v>442</v>
      </c>
      <c r="B426" s="8" t="s">
        <v>505</v>
      </c>
      <c r="C426" s="6">
        <v>2000</v>
      </c>
      <c r="D426" s="8" t="s">
        <v>482</v>
      </c>
      <c r="E426" s="8">
        <v>79174</v>
      </c>
      <c r="F426" s="6">
        <v>5</v>
      </c>
      <c r="G426" s="8" t="s">
        <v>488</v>
      </c>
      <c r="H426" s="83" t="s">
        <v>478</v>
      </c>
      <c r="J426" s="83" t="str">
        <f t="shared" si="23"/>
        <v>4</v>
      </c>
      <c r="K426" s="83">
        <v>4</v>
      </c>
      <c r="L426" s="83" t="str">
        <f t="shared" si="24"/>
        <v>SW</v>
      </c>
      <c r="P426" s="8" t="s">
        <v>717</v>
      </c>
      <c r="Q426" s="83" t="str">
        <f t="shared" si="25"/>
        <v>DJ</v>
      </c>
      <c r="W426" s="80"/>
    </row>
    <row r="427" spans="1:23" ht="18.75" customHeight="1" x14ac:dyDescent="0.4">
      <c r="A427" s="12" t="s">
        <v>443</v>
      </c>
      <c r="B427" s="8" t="s">
        <v>505</v>
      </c>
      <c r="C427" s="6">
        <v>2005</v>
      </c>
      <c r="D427" s="8" t="s">
        <v>482</v>
      </c>
      <c r="E427" s="8">
        <v>79174</v>
      </c>
      <c r="F427" s="11">
        <v>5</v>
      </c>
      <c r="G427" s="8" t="s">
        <v>488</v>
      </c>
      <c r="H427" s="83" t="s">
        <v>478</v>
      </c>
      <c r="J427" s="83" t="str">
        <f t="shared" si="23"/>
        <v>4</v>
      </c>
      <c r="K427" s="83">
        <v>4</v>
      </c>
      <c r="L427" s="83" t="str">
        <f t="shared" si="24"/>
        <v>SW</v>
      </c>
      <c r="P427" s="8" t="s">
        <v>717</v>
      </c>
      <c r="Q427" s="83" t="str">
        <f t="shared" si="25"/>
        <v>DJ</v>
      </c>
      <c r="W427" s="80"/>
    </row>
    <row r="428" spans="1:23" ht="18.75" customHeight="1" x14ac:dyDescent="0.4">
      <c r="A428" s="12" t="s">
        <v>444</v>
      </c>
      <c r="B428" s="8" t="s">
        <v>505</v>
      </c>
      <c r="C428" s="8">
        <v>2002</v>
      </c>
      <c r="D428" s="8" t="s">
        <v>482</v>
      </c>
      <c r="E428" s="8">
        <v>79174</v>
      </c>
      <c r="F428" s="11">
        <v>5</v>
      </c>
      <c r="G428" s="8" t="s">
        <v>488</v>
      </c>
      <c r="H428" s="83" t="s">
        <v>478</v>
      </c>
      <c r="J428" s="83" t="str">
        <f t="shared" si="23"/>
        <v>4</v>
      </c>
      <c r="K428" s="83">
        <v>4</v>
      </c>
      <c r="L428" s="83" t="str">
        <f t="shared" si="24"/>
        <v>SW</v>
      </c>
      <c r="P428" s="8" t="s">
        <v>717</v>
      </c>
      <c r="Q428" s="83" t="str">
        <f t="shared" si="25"/>
        <v>DJ</v>
      </c>
      <c r="W428" s="80"/>
    </row>
    <row r="429" spans="1:23" ht="37.5" customHeight="1" x14ac:dyDescent="0.4">
      <c r="A429" s="13" t="s">
        <v>445</v>
      </c>
      <c r="B429" s="8" t="s">
        <v>505</v>
      </c>
      <c r="C429" s="8">
        <v>1991</v>
      </c>
      <c r="D429" s="8" t="s">
        <v>482</v>
      </c>
      <c r="E429" s="8">
        <v>69173</v>
      </c>
      <c r="F429" s="6">
        <v>5</v>
      </c>
      <c r="G429" s="8" t="s">
        <v>484</v>
      </c>
      <c r="H429" s="83" t="s">
        <v>483</v>
      </c>
      <c r="J429" s="83" t="str">
        <f t="shared" si="23"/>
        <v>3</v>
      </c>
      <c r="K429" s="86">
        <v>3</v>
      </c>
      <c r="L429" s="83" t="str">
        <f t="shared" si="24"/>
        <v>SY</v>
      </c>
      <c r="P429" s="8" t="s">
        <v>717</v>
      </c>
      <c r="Q429" s="83" t="str">
        <f t="shared" si="25"/>
        <v>DJ</v>
      </c>
      <c r="W429" s="80"/>
    </row>
    <row r="430" spans="1:23" ht="37.5" customHeight="1" x14ac:dyDescent="0.4">
      <c r="A430" s="12" t="s">
        <v>446</v>
      </c>
      <c r="B430" s="8" t="s">
        <v>523</v>
      </c>
      <c r="C430" s="6">
        <v>1991</v>
      </c>
      <c r="D430" s="8" t="s">
        <v>474</v>
      </c>
      <c r="E430" s="8">
        <v>16610</v>
      </c>
      <c r="F430" s="6">
        <v>3</v>
      </c>
      <c r="G430" s="8" t="s">
        <v>487</v>
      </c>
      <c r="H430" s="83" t="s">
        <v>485</v>
      </c>
      <c r="J430" s="83" t="str">
        <f t="shared" si="23"/>
        <v>0</v>
      </c>
      <c r="K430" s="86">
        <v>0</v>
      </c>
      <c r="L430" s="83" t="str">
        <f t="shared" si="24"/>
        <v>SS</v>
      </c>
      <c r="P430" s="8" t="s">
        <v>720</v>
      </c>
      <c r="Q430" s="83" t="str">
        <f t="shared" si="25"/>
        <v>SUB</v>
      </c>
      <c r="W430" s="80"/>
    </row>
    <row r="431" spans="1:23" ht="18.75" customHeight="1" x14ac:dyDescent="0.4">
      <c r="A431" s="12" t="s">
        <v>447</v>
      </c>
      <c r="B431" s="8" t="s">
        <v>523</v>
      </c>
      <c r="C431" s="8"/>
      <c r="D431" s="8" t="s">
        <v>474</v>
      </c>
      <c r="E431" s="8">
        <v>16610</v>
      </c>
      <c r="F431" s="11">
        <v>3</v>
      </c>
      <c r="G431" s="8" t="s">
        <v>481</v>
      </c>
      <c r="H431" s="83" t="s">
        <v>485</v>
      </c>
      <c r="J431" s="83" t="str">
        <f t="shared" si="23"/>
        <v>0</v>
      </c>
      <c r="K431" s="86">
        <v>0</v>
      </c>
      <c r="L431" s="83" t="str">
        <f t="shared" si="24"/>
        <v>SS</v>
      </c>
      <c r="P431" s="8" t="s">
        <v>720</v>
      </c>
      <c r="Q431" s="83" t="str">
        <f t="shared" si="25"/>
        <v>SUB</v>
      </c>
      <c r="W431" s="80"/>
    </row>
    <row r="432" spans="1:23" ht="18.75" customHeight="1" x14ac:dyDescent="0.4">
      <c r="A432" s="12" t="s">
        <v>448</v>
      </c>
      <c r="B432" s="8" t="s">
        <v>505</v>
      </c>
      <c r="C432" s="8">
        <v>2002</v>
      </c>
      <c r="D432" s="8" t="s">
        <v>473</v>
      </c>
      <c r="E432" s="8">
        <v>118239</v>
      </c>
      <c r="F432" s="6">
        <v>3</v>
      </c>
      <c r="G432" s="8" t="s">
        <v>488</v>
      </c>
      <c r="H432" s="83" t="s">
        <v>495</v>
      </c>
      <c r="J432" s="83" t="str">
        <f t="shared" si="23"/>
        <v>9</v>
      </c>
      <c r="K432" s="83">
        <v>9</v>
      </c>
      <c r="L432" s="83" t="str">
        <f t="shared" si="24"/>
        <v>WG</v>
      </c>
      <c r="P432" s="8" t="s">
        <v>726</v>
      </c>
      <c r="Q432" s="83" t="str">
        <f>VLOOKUP(P432,$W$4:$X$40,2,FALSE)</f>
        <v>DJ</v>
      </c>
      <c r="W432" s="80"/>
    </row>
    <row r="433" spans="1:23" ht="18.75" customHeight="1" x14ac:dyDescent="0.4">
      <c r="A433" s="13" t="s">
        <v>449</v>
      </c>
      <c r="B433" s="8" t="s">
        <v>505</v>
      </c>
      <c r="C433" s="6"/>
      <c r="D433" s="8" t="s">
        <v>473</v>
      </c>
      <c r="E433" s="8">
        <v>126200</v>
      </c>
      <c r="F433" s="6">
        <v>3</v>
      </c>
      <c r="G433" s="8" t="s">
        <v>490</v>
      </c>
      <c r="H433" s="83" t="s">
        <v>485</v>
      </c>
      <c r="J433" s="83" t="str">
        <f t="shared" si="23"/>
        <v>0</v>
      </c>
      <c r="K433" s="83">
        <v>0</v>
      </c>
      <c r="L433" s="83" t="str">
        <f t="shared" si="24"/>
        <v>SS</v>
      </c>
      <c r="P433" s="8" t="s">
        <v>717</v>
      </c>
      <c r="Q433" s="83" t="str">
        <f>VLOOKUP(P433,$W$4:$X$30,2,FALSE)</f>
        <v>DJ</v>
      </c>
      <c r="W433" s="80"/>
    </row>
    <row r="434" spans="1:23" ht="18.75" customHeight="1" x14ac:dyDescent="0.4">
      <c r="A434" s="12" t="s">
        <v>450</v>
      </c>
      <c r="B434" s="8" t="s">
        <v>523</v>
      </c>
      <c r="C434" s="6">
        <v>1991</v>
      </c>
      <c r="D434" s="8" t="s">
        <v>474</v>
      </c>
      <c r="E434" s="8">
        <v>16618</v>
      </c>
      <c r="F434" s="6">
        <v>3</v>
      </c>
      <c r="G434" s="8" t="s">
        <v>492</v>
      </c>
      <c r="H434" s="83" t="s">
        <v>506</v>
      </c>
      <c r="J434" s="83" t="str">
        <f t="shared" si="23"/>
        <v>8</v>
      </c>
      <c r="K434" s="83">
        <v>8</v>
      </c>
      <c r="L434" s="83" t="str">
        <f t="shared" si="24"/>
        <v>YG</v>
      </c>
      <c r="P434" s="8" t="s">
        <v>720</v>
      </c>
      <c r="Q434" s="83" t="str">
        <f>VLOOKUP(P434,$W$4:$X$30,2,FALSE)</f>
        <v>SUB</v>
      </c>
      <c r="W434" s="80"/>
    </row>
    <row r="435" spans="1:23" ht="37.5" customHeight="1" x14ac:dyDescent="0.4">
      <c r="A435" s="13" t="s">
        <v>451</v>
      </c>
      <c r="B435" s="8" t="s">
        <v>505</v>
      </c>
      <c r="C435" s="6"/>
      <c r="D435" s="8" t="s">
        <v>477</v>
      </c>
      <c r="E435" s="8">
        <v>126300</v>
      </c>
      <c r="F435" s="6">
        <v>3</v>
      </c>
      <c r="G435" s="8" t="s">
        <v>743</v>
      </c>
      <c r="H435" s="83" t="s">
        <v>485</v>
      </c>
      <c r="J435" s="83" t="str">
        <f t="shared" si="23"/>
        <v>0</v>
      </c>
      <c r="K435" s="83">
        <v>0</v>
      </c>
      <c r="L435" s="83" t="str">
        <f t="shared" si="24"/>
        <v>SS</v>
      </c>
      <c r="P435" s="8" t="s">
        <v>717</v>
      </c>
      <c r="Q435" s="83" t="str">
        <f>VLOOKUP(P435,$W$4:$X$30,2,FALSE)</f>
        <v>DJ</v>
      </c>
      <c r="W435" s="80"/>
    </row>
    <row r="436" spans="1:23" ht="37.5" customHeight="1" x14ac:dyDescent="0.4">
      <c r="A436" s="13" t="s">
        <v>452</v>
      </c>
      <c r="B436" s="8" t="s">
        <v>505</v>
      </c>
      <c r="C436" s="6"/>
      <c r="D436" s="8" t="s">
        <v>474</v>
      </c>
      <c r="E436" s="6">
        <v>116503</v>
      </c>
      <c r="F436" s="11">
        <v>3</v>
      </c>
      <c r="G436" s="8" t="s">
        <v>487</v>
      </c>
      <c r="H436" s="83" t="s">
        <v>483</v>
      </c>
      <c r="J436" s="83" t="str">
        <f t="shared" si="23"/>
        <v>3</v>
      </c>
      <c r="K436" s="83">
        <v>3</v>
      </c>
      <c r="L436" s="83" t="str">
        <f t="shared" si="24"/>
        <v>SY</v>
      </c>
      <c r="P436" s="8" t="s">
        <v>728</v>
      </c>
      <c r="Q436" s="83" t="s">
        <v>505</v>
      </c>
      <c r="W436" s="80"/>
    </row>
    <row r="437" spans="1:23" ht="18.75" customHeight="1" x14ac:dyDescent="0.4">
      <c r="A437" s="12" t="s">
        <v>453</v>
      </c>
      <c r="B437" s="8" t="s">
        <v>505</v>
      </c>
      <c r="C437" s="8">
        <v>1990</v>
      </c>
      <c r="D437" s="8" t="s">
        <v>473</v>
      </c>
      <c r="E437" s="8">
        <v>16233</v>
      </c>
      <c r="F437" s="6">
        <v>5</v>
      </c>
      <c r="G437" s="8" t="s">
        <v>517</v>
      </c>
      <c r="H437" s="83" t="s">
        <v>483</v>
      </c>
      <c r="J437" s="83" t="str">
        <f t="shared" si="23"/>
        <v>3</v>
      </c>
      <c r="K437" s="83">
        <v>3</v>
      </c>
      <c r="L437" s="83" t="str">
        <f t="shared" si="24"/>
        <v>SY</v>
      </c>
      <c r="P437" s="8" t="s">
        <v>717</v>
      </c>
      <c r="Q437" s="83" t="str">
        <f>VLOOKUP(P437,$W$4:$X$30,2,FALSE)</f>
        <v>DJ</v>
      </c>
      <c r="W437" s="80"/>
    </row>
    <row r="438" spans="1:23" ht="37.5" customHeight="1" x14ac:dyDescent="0.4">
      <c r="A438" s="13" t="s">
        <v>454</v>
      </c>
      <c r="B438" s="8" t="s">
        <v>505</v>
      </c>
      <c r="C438" s="8">
        <v>1993</v>
      </c>
      <c r="D438" s="8" t="s">
        <v>473</v>
      </c>
      <c r="E438" s="6">
        <v>16233</v>
      </c>
      <c r="F438" s="6">
        <v>5</v>
      </c>
      <c r="G438" s="8" t="s">
        <v>484</v>
      </c>
      <c r="H438" s="83" t="s">
        <v>483</v>
      </c>
      <c r="J438" s="83" t="str">
        <f t="shared" si="23"/>
        <v>3</v>
      </c>
      <c r="K438" s="83">
        <v>3</v>
      </c>
      <c r="L438" s="83" t="str">
        <f t="shared" si="24"/>
        <v>SY</v>
      </c>
      <c r="P438" s="8" t="s">
        <v>717</v>
      </c>
      <c r="Q438" s="83" t="str">
        <f>VLOOKUP(P438,$W$4:$X$30,2,FALSE)</f>
        <v>DJ</v>
      </c>
      <c r="W438" s="80"/>
    </row>
    <row r="439" spans="1:23" ht="18.75" customHeight="1" x14ac:dyDescent="0.4">
      <c r="A439" s="13" t="s">
        <v>455</v>
      </c>
      <c r="B439" s="8" t="s">
        <v>505</v>
      </c>
      <c r="C439" s="6">
        <v>1995</v>
      </c>
      <c r="D439" s="8" t="s">
        <v>473</v>
      </c>
      <c r="E439" s="8">
        <v>16264</v>
      </c>
      <c r="F439" s="6">
        <v>5</v>
      </c>
      <c r="G439" s="8" t="s">
        <v>481</v>
      </c>
      <c r="H439" s="83" t="s">
        <v>478</v>
      </c>
      <c r="J439" s="83" t="str">
        <f t="shared" si="23"/>
        <v>4</v>
      </c>
      <c r="K439" s="83">
        <v>4</v>
      </c>
      <c r="L439" s="83" t="str">
        <f t="shared" si="24"/>
        <v>SW</v>
      </c>
      <c r="P439" s="8" t="s">
        <v>721</v>
      </c>
      <c r="Q439" s="83" t="str">
        <f>VLOOKUP(P439,$W$4:$X$30,2,FALSE)</f>
        <v>DJ</v>
      </c>
      <c r="W439" s="80"/>
    </row>
    <row r="440" spans="1:23" ht="18.75" customHeight="1" x14ac:dyDescent="0.4">
      <c r="A440" s="13" t="s">
        <v>456</v>
      </c>
      <c r="B440" s="8" t="s">
        <v>505</v>
      </c>
      <c r="C440" s="8">
        <v>1991</v>
      </c>
      <c r="D440" s="8" t="s">
        <v>473</v>
      </c>
      <c r="E440" s="8">
        <v>16233</v>
      </c>
      <c r="F440" s="6">
        <v>5</v>
      </c>
      <c r="G440" s="8" t="s">
        <v>517</v>
      </c>
      <c r="H440" s="83" t="s">
        <v>483</v>
      </c>
      <c r="J440" s="83" t="str">
        <f t="shared" si="23"/>
        <v>3</v>
      </c>
      <c r="K440" s="86">
        <v>3</v>
      </c>
      <c r="L440" s="83" t="str">
        <f t="shared" si="24"/>
        <v>SY</v>
      </c>
      <c r="P440" s="8" t="s">
        <v>717</v>
      </c>
      <c r="Q440" s="83" t="str">
        <f>VLOOKUP(P440,$W$4:$X$30,2,FALSE)</f>
        <v>DJ</v>
      </c>
      <c r="W440" s="80"/>
    </row>
    <row r="441" spans="1:23" ht="37.5" customHeight="1" x14ac:dyDescent="0.4">
      <c r="A441" s="12" t="s">
        <v>457</v>
      </c>
      <c r="B441" s="8" t="s">
        <v>516</v>
      </c>
      <c r="C441" s="6">
        <v>2000</v>
      </c>
      <c r="D441" s="8" t="s">
        <v>474</v>
      </c>
      <c r="E441" s="6">
        <v>116520</v>
      </c>
      <c r="F441" s="6">
        <v>3</v>
      </c>
      <c r="G441" s="8" t="s">
        <v>487</v>
      </c>
      <c r="H441" s="83" t="s">
        <v>485</v>
      </c>
      <c r="J441" s="83" t="str">
        <f t="shared" si="23"/>
        <v>0</v>
      </c>
      <c r="K441" s="83">
        <v>0</v>
      </c>
      <c r="L441" s="83" t="str">
        <f t="shared" si="24"/>
        <v>SS</v>
      </c>
      <c r="P441" s="8" t="s">
        <v>728</v>
      </c>
      <c r="Q441" s="8" t="s">
        <v>516</v>
      </c>
      <c r="W441" s="80"/>
    </row>
    <row r="442" spans="1:23" ht="18.75" customHeight="1" x14ac:dyDescent="0.4">
      <c r="A442" s="12"/>
      <c r="B442" s="8"/>
      <c r="C442" s="6"/>
      <c r="D442" s="8"/>
      <c r="E442" s="8"/>
      <c r="F442" s="83">
        <v>3</v>
      </c>
      <c r="G442" s="8"/>
      <c r="I442" s="34"/>
      <c r="P442" s="8"/>
      <c r="Q442" s="83" t="e">
        <f>VLOOKUP(P442,$W$4:$X$40,2,FALSE)</f>
        <v>#N/A</v>
      </c>
      <c r="W442" s="80"/>
    </row>
    <row r="443" spans="1:23" ht="18.75" customHeight="1" x14ac:dyDescent="0.4">
      <c r="A443" s="12"/>
      <c r="B443" s="8"/>
      <c r="C443" s="6"/>
      <c r="D443" s="8"/>
      <c r="E443" s="8"/>
      <c r="G443" s="8"/>
      <c r="I443" s="34"/>
      <c r="P443" s="8"/>
      <c r="W443" s="80"/>
    </row>
    <row r="444" spans="1:23" ht="18.75" customHeight="1" x14ac:dyDescent="0.4">
      <c r="A444" s="12"/>
      <c r="B444" s="8"/>
      <c r="C444" s="6"/>
      <c r="D444" s="8"/>
      <c r="E444" s="8"/>
      <c r="G444" s="8"/>
      <c r="I444" s="34"/>
      <c r="P444" s="8"/>
      <c r="W444" s="80"/>
    </row>
    <row r="445" spans="1:23" ht="18.75" customHeight="1" x14ac:dyDescent="0.4">
      <c r="A445" s="13"/>
      <c r="B445" s="8"/>
      <c r="C445" s="8"/>
      <c r="D445" s="8"/>
      <c r="E445" s="8"/>
      <c r="G445" s="8"/>
      <c r="I445" s="34"/>
      <c r="P445" s="8"/>
      <c r="W445" s="80"/>
    </row>
    <row r="446" spans="1:23" ht="18.75" customHeight="1" x14ac:dyDescent="0.4">
      <c r="A446" s="12"/>
      <c r="B446" s="8"/>
      <c r="C446" s="11"/>
      <c r="D446" s="8"/>
      <c r="E446" s="6"/>
      <c r="G446" s="8"/>
      <c r="I446" s="34"/>
      <c r="P446" s="8"/>
      <c r="W446" s="80"/>
    </row>
    <row r="447" spans="1:23" ht="18.75" customHeight="1" x14ac:dyDescent="0.4">
      <c r="A447" s="12"/>
      <c r="B447" s="8"/>
      <c r="C447" s="6"/>
      <c r="D447" s="8"/>
      <c r="E447" s="8"/>
      <c r="G447" s="8"/>
      <c r="I447" s="34"/>
      <c r="P447" s="8"/>
      <c r="W447" s="80"/>
    </row>
    <row r="448" spans="1:23" ht="18.75" customHeight="1" x14ac:dyDescent="0.4">
      <c r="A448" s="80"/>
      <c r="B448" s="80"/>
      <c r="C448" s="37"/>
      <c r="D448" s="37"/>
      <c r="E448" s="80"/>
      <c r="G448" s="80"/>
      <c r="P448" s="8"/>
      <c r="W448" s="80"/>
    </row>
    <row r="449" spans="1:23" ht="18.75" customHeight="1" x14ac:dyDescent="0.4">
      <c r="A449" s="80"/>
      <c r="B449" s="80"/>
      <c r="C449" s="37"/>
      <c r="D449" s="37"/>
      <c r="E449" s="80"/>
      <c r="G449" s="80"/>
      <c r="P449" s="80"/>
      <c r="W449" s="80"/>
    </row>
    <row r="450" spans="1:23" ht="18.75" customHeight="1" x14ac:dyDescent="0.4">
      <c r="A450" s="80"/>
      <c r="B450" s="80"/>
      <c r="C450" s="37"/>
      <c r="D450" s="37"/>
      <c r="E450" s="80"/>
      <c r="G450" s="80"/>
      <c r="P450" s="80"/>
      <c r="W450" s="80"/>
    </row>
    <row r="451" spans="1:23" ht="18.75" customHeight="1" x14ac:dyDescent="0.4">
      <c r="A451" s="80"/>
      <c r="B451" s="80"/>
      <c r="C451" s="37"/>
      <c r="D451" s="37"/>
      <c r="E451" s="80"/>
      <c r="G451" s="80"/>
      <c r="P451" s="80"/>
      <c r="W451" s="80"/>
    </row>
    <row r="452" spans="1:23" ht="18.75" customHeight="1" x14ac:dyDescent="0.4">
      <c r="A452" s="80"/>
      <c r="B452" s="80"/>
      <c r="C452" s="37"/>
      <c r="D452" s="37"/>
      <c r="E452" s="80"/>
      <c r="G452" s="80"/>
      <c r="P452" s="80"/>
      <c r="W452" s="80"/>
    </row>
    <row r="453" spans="1:23" ht="18.75" customHeight="1" x14ac:dyDescent="0.4">
      <c r="A453" s="80"/>
      <c r="B453" s="80"/>
      <c r="C453" s="37"/>
      <c r="D453" s="37"/>
      <c r="E453" s="80"/>
      <c r="G453" s="80"/>
      <c r="P453" s="80"/>
      <c r="W453" s="80"/>
    </row>
    <row r="454" spans="1:23" ht="18.75" customHeight="1" x14ac:dyDescent="0.4">
      <c r="A454" s="80"/>
      <c r="B454" s="80"/>
      <c r="C454" s="37"/>
      <c r="D454" s="37"/>
      <c r="E454" s="80"/>
      <c r="G454" s="80"/>
      <c r="P454" s="80"/>
      <c r="W454" s="80"/>
    </row>
    <row r="455" spans="1:23" ht="18.75" customHeight="1" x14ac:dyDescent="0.4">
      <c r="A455" s="80"/>
      <c r="B455" s="80"/>
      <c r="C455" s="37"/>
      <c r="D455" s="37"/>
      <c r="E455" s="80"/>
      <c r="G455" s="80"/>
      <c r="P455" s="80"/>
      <c r="W455" s="80"/>
    </row>
    <row r="456" spans="1:23" ht="18.75" customHeight="1" x14ac:dyDescent="0.4">
      <c r="A456" s="80"/>
      <c r="B456" s="80"/>
      <c r="C456" s="37"/>
      <c r="D456" s="37"/>
      <c r="E456" s="80"/>
      <c r="G456" s="80"/>
      <c r="P456" s="80"/>
      <c r="W456" s="80"/>
    </row>
    <row r="457" spans="1:23" ht="18.75" customHeight="1" x14ac:dyDescent="0.4">
      <c r="A457" s="80"/>
      <c r="B457" s="80"/>
      <c r="C457" s="37"/>
      <c r="D457" s="37"/>
      <c r="E457" s="80"/>
      <c r="G457" s="80"/>
      <c r="P457" s="80"/>
      <c r="W457" s="80"/>
    </row>
    <row r="458" spans="1:23" ht="18.75" customHeight="1" x14ac:dyDescent="0.4">
      <c r="A458" s="80"/>
      <c r="B458" s="80"/>
      <c r="C458" s="37"/>
      <c r="D458" s="37"/>
      <c r="E458" s="80"/>
      <c r="G458" s="80"/>
      <c r="P458" s="80"/>
      <c r="W458" s="80"/>
    </row>
    <row r="459" spans="1:23" ht="18.75" customHeight="1" x14ac:dyDescent="0.4">
      <c r="A459" s="80"/>
      <c r="B459" s="80"/>
      <c r="C459" s="37"/>
      <c r="D459" s="37"/>
      <c r="E459" s="80"/>
      <c r="G459" s="80"/>
      <c r="P459" s="80"/>
      <c r="W459" s="80"/>
    </row>
    <row r="460" spans="1:23" ht="18.75" customHeight="1" x14ac:dyDescent="0.4">
      <c r="A460" s="80"/>
      <c r="B460" s="80"/>
      <c r="C460" s="37"/>
      <c r="D460" s="37"/>
      <c r="E460" s="80"/>
      <c r="G460" s="80"/>
      <c r="P460" s="80"/>
      <c r="W460" s="80"/>
    </row>
    <row r="461" spans="1:23" ht="18.75" customHeight="1" x14ac:dyDescent="0.4">
      <c r="A461" s="80"/>
      <c r="B461" s="80"/>
      <c r="C461" s="37"/>
      <c r="D461" s="37"/>
      <c r="E461" s="80"/>
      <c r="G461" s="80"/>
      <c r="P461" s="80"/>
      <c r="W461" s="80"/>
    </row>
    <row r="462" spans="1:23" ht="18.75" customHeight="1" x14ac:dyDescent="0.4">
      <c r="A462" s="80"/>
      <c r="B462" s="80"/>
      <c r="C462" s="37"/>
      <c r="D462" s="37"/>
      <c r="E462" s="80"/>
      <c r="G462" s="80"/>
      <c r="P462" s="80"/>
      <c r="W462" s="80"/>
    </row>
    <row r="463" spans="1:23" ht="18.75" customHeight="1" x14ac:dyDescent="0.4">
      <c r="A463" s="80"/>
      <c r="B463" s="80"/>
      <c r="C463" s="37"/>
      <c r="D463" s="37"/>
      <c r="E463" s="80"/>
      <c r="G463" s="80"/>
      <c r="P463" s="80"/>
      <c r="W463" s="80"/>
    </row>
    <row r="464" spans="1:23" ht="18.75" customHeight="1" x14ac:dyDescent="0.4">
      <c r="A464" s="80"/>
      <c r="B464" s="80"/>
      <c r="C464" s="37"/>
      <c r="D464" s="37"/>
      <c r="E464" s="80"/>
      <c r="G464" s="80"/>
      <c r="P464" s="80"/>
      <c r="W464" s="80"/>
    </row>
    <row r="465" spans="1:23" ht="18.75" customHeight="1" x14ac:dyDescent="0.4">
      <c r="A465" s="80"/>
      <c r="B465" s="80"/>
      <c r="C465" s="37"/>
      <c r="D465" s="37"/>
      <c r="E465" s="80"/>
      <c r="G465" s="80"/>
      <c r="P465" s="80"/>
      <c r="W465" s="80"/>
    </row>
    <row r="466" spans="1:23" ht="18.75" customHeight="1" x14ac:dyDescent="0.4">
      <c r="A466" s="80"/>
      <c r="B466" s="80"/>
      <c r="C466" s="37"/>
      <c r="D466" s="37"/>
      <c r="E466" s="80"/>
      <c r="G466" s="80"/>
      <c r="P466" s="80"/>
      <c r="W466" s="80"/>
    </row>
    <row r="467" spans="1:23" ht="18.75" customHeight="1" x14ac:dyDescent="0.4">
      <c r="A467" s="80"/>
      <c r="B467" s="80"/>
      <c r="C467" s="37"/>
      <c r="D467" s="37"/>
      <c r="E467" s="80"/>
      <c r="G467" s="80"/>
      <c r="P467" s="80"/>
      <c r="W467" s="80"/>
    </row>
    <row r="468" spans="1:23" ht="18.75" customHeight="1" x14ac:dyDescent="0.4">
      <c r="A468" s="80"/>
      <c r="B468" s="80"/>
      <c r="C468" s="37"/>
      <c r="D468" s="37"/>
      <c r="E468" s="80"/>
      <c r="G468" s="80"/>
      <c r="P468" s="80"/>
      <c r="W468" s="80"/>
    </row>
    <row r="469" spans="1:23" ht="18.75" customHeight="1" x14ac:dyDescent="0.4">
      <c r="A469" s="80"/>
      <c r="B469" s="80"/>
      <c r="C469" s="37"/>
      <c r="D469" s="37"/>
      <c r="E469" s="80"/>
      <c r="G469" s="80"/>
      <c r="P469" s="80"/>
      <c r="W469" s="80"/>
    </row>
    <row r="470" spans="1:23" ht="18.75" customHeight="1" x14ac:dyDescent="0.4">
      <c r="A470" s="80"/>
      <c r="B470" s="80"/>
      <c r="C470" s="37"/>
      <c r="D470" s="37"/>
      <c r="E470" s="80"/>
      <c r="G470" s="80"/>
      <c r="P470" s="80"/>
      <c r="W470" s="80"/>
    </row>
    <row r="471" spans="1:23" ht="18.75" customHeight="1" x14ac:dyDescent="0.4">
      <c r="A471" s="80"/>
      <c r="B471" s="80"/>
      <c r="C471" s="37"/>
      <c r="D471" s="37"/>
      <c r="E471" s="80"/>
      <c r="G471" s="80"/>
      <c r="P471" s="80"/>
      <c r="W471" s="80"/>
    </row>
    <row r="472" spans="1:23" ht="18.75" customHeight="1" x14ac:dyDescent="0.4">
      <c r="A472" s="80"/>
      <c r="B472" s="80"/>
      <c r="C472" s="37"/>
      <c r="D472" s="37"/>
      <c r="E472" s="80"/>
      <c r="G472" s="80"/>
      <c r="P472" s="80"/>
      <c r="W472" s="80"/>
    </row>
    <row r="473" spans="1:23" ht="18.75" customHeight="1" x14ac:dyDescent="0.4">
      <c r="A473" s="80"/>
      <c r="B473" s="80"/>
      <c r="C473" s="37"/>
      <c r="D473" s="37"/>
      <c r="E473" s="80"/>
      <c r="G473" s="80"/>
      <c r="P473" s="80"/>
      <c r="W473" s="80"/>
    </row>
    <row r="474" spans="1:23" ht="18.75" customHeight="1" x14ac:dyDescent="0.4">
      <c r="A474" s="80"/>
      <c r="B474" s="80"/>
      <c r="C474" s="37"/>
      <c r="D474" s="37"/>
      <c r="E474" s="80"/>
      <c r="G474" s="80"/>
      <c r="P474" s="80"/>
      <c r="W474" s="80"/>
    </row>
    <row r="475" spans="1:23" ht="18.75" customHeight="1" x14ac:dyDescent="0.4">
      <c r="A475" s="80"/>
      <c r="B475" s="80"/>
      <c r="C475" s="37"/>
      <c r="D475" s="37"/>
      <c r="E475" s="80"/>
      <c r="G475" s="80"/>
      <c r="P475" s="80"/>
      <c r="W475" s="80"/>
    </row>
    <row r="476" spans="1:23" ht="18.75" customHeight="1" x14ac:dyDescent="0.4">
      <c r="A476" s="80"/>
      <c r="B476" s="80"/>
      <c r="C476" s="37"/>
      <c r="D476" s="37"/>
      <c r="E476" s="80"/>
      <c r="G476" s="80"/>
      <c r="P476" s="80"/>
      <c r="W476" s="80"/>
    </row>
    <row r="477" spans="1:23" ht="18.75" customHeight="1" x14ac:dyDescent="0.4">
      <c r="A477" s="80"/>
      <c r="B477" s="80"/>
      <c r="C477" s="37"/>
      <c r="D477" s="37"/>
      <c r="E477" s="80"/>
      <c r="G477" s="80"/>
      <c r="P477" s="80"/>
      <c r="W477" s="80"/>
    </row>
    <row r="478" spans="1:23" ht="18.75" customHeight="1" x14ac:dyDescent="0.4">
      <c r="A478" s="80"/>
      <c r="B478" s="80"/>
      <c r="C478" s="37"/>
      <c r="D478" s="37"/>
      <c r="E478" s="80"/>
      <c r="G478" s="80"/>
      <c r="P478" s="80"/>
      <c r="W478" s="80"/>
    </row>
    <row r="479" spans="1:23" ht="18.75" customHeight="1" x14ac:dyDescent="0.4">
      <c r="A479" s="80"/>
      <c r="B479" s="80"/>
      <c r="C479" s="37"/>
      <c r="D479" s="37"/>
      <c r="E479" s="80"/>
      <c r="G479" s="80"/>
      <c r="P479" s="80"/>
      <c r="W479" s="80"/>
    </row>
    <row r="480" spans="1:23" ht="18.75" customHeight="1" x14ac:dyDescent="0.4">
      <c r="A480" s="80"/>
      <c r="B480" s="80"/>
      <c r="C480" s="37"/>
      <c r="D480" s="37"/>
      <c r="E480" s="80"/>
      <c r="G480" s="80"/>
      <c r="P480" s="80"/>
      <c r="W480" s="80"/>
    </row>
    <row r="481" spans="1:23" ht="18.75" customHeight="1" x14ac:dyDescent="0.4">
      <c r="A481" s="80"/>
      <c r="B481" s="80"/>
      <c r="C481" s="37"/>
      <c r="D481" s="37"/>
      <c r="E481" s="80"/>
      <c r="G481" s="80"/>
      <c r="P481" s="80"/>
      <c r="W481" s="80"/>
    </row>
    <row r="482" spans="1:23" ht="18.75" customHeight="1" x14ac:dyDescent="0.4">
      <c r="A482" s="80"/>
      <c r="B482" s="80"/>
      <c r="C482" s="37"/>
      <c r="D482" s="37"/>
      <c r="E482" s="80"/>
      <c r="G482" s="80"/>
      <c r="P482" s="80"/>
      <c r="W482" s="80"/>
    </row>
    <row r="483" spans="1:23" ht="18.75" customHeight="1" x14ac:dyDescent="0.4">
      <c r="A483" s="80"/>
      <c r="B483" s="80"/>
      <c r="C483" s="37"/>
      <c r="D483" s="37"/>
      <c r="E483" s="80"/>
      <c r="G483" s="80"/>
      <c r="P483" s="80"/>
      <c r="W483" s="80"/>
    </row>
    <row r="484" spans="1:23" ht="18.75" customHeight="1" x14ac:dyDescent="0.4">
      <c r="A484" s="80"/>
      <c r="B484" s="80"/>
      <c r="C484" s="37"/>
      <c r="D484" s="37"/>
      <c r="E484" s="80"/>
      <c r="G484" s="80"/>
      <c r="P484" s="80"/>
      <c r="W484" s="80"/>
    </row>
    <row r="485" spans="1:23" ht="18.75" customHeight="1" x14ac:dyDescent="0.4">
      <c r="A485" s="80"/>
      <c r="B485" s="80"/>
      <c r="C485" s="37"/>
      <c r="D485" s="37"/>
      <c r="E485" s="80"/>
      <c r="G485" s="80"/>
      <c r="P485" s="80"/>
      <c r="W485" s="80"/>
    </row>
    <row r="486" spans="1:23" ht="18.75" customHeight="1" x14ac:dyDescent="0.4">
      <c r="A486" s="80"/>
      <c r="B486" s="80"/>
      <c r="C486" s="37"/>
      <c r="D486" s="37"/>
      <c r="E486" s="80"/>
      <c r="G486" s="80"/>
      <c r="P486" s="80"/>
      <c r="W486" s="80"/>
    </row>
    <row r="487" spans="1:23" ht="18.75" customHeight="1" x14ac:dyDescent="0.4">
      <c r="A487" s="80"/>
      <c r="B487" s="80"/>
      <c r="C487" s="37"/>
      <c r="D487" s="37"/>
      <c r="E487" s="80"/>
      <c r="G487" s="80"/>
      <c r="P487" s="80"/>
      <c r="W487" s="80"/>
    </row>
    <row r="488" spans="1:23" ht="18.75" customHeight="1" x14ac:dyDescent="0.4">
      <c r="A488" s="80"/>
      <c r="B488" s="80"/>
      <c r="C488" s="37"/>
      <c r="D488" s="37"/>
      <c r="E488" s="80"/>
      <c r="G488" s="80"/>
      <c r="P488" s="80"/>
      <c r="W488" s="80"/>
    </row>
    <row r="489" spans="1:23" ht="18.75" customHeight="1" x14ac:dyDescent="0.4">
      <c r="A489" s="80"/>
      <c r="B489" s="80"/>
      <c r="C489" s="37"/>
      <c r="D489" s="37"/>
      <c r="E489" s="80"/>
      <c r="G489" s="80"/>
      <c r="P489" s="80"/>
      <c r="W489" s="80"/>
    </row>
    <row r="490" spans="1:23" ht="18.75" customHeight="1" x14ac:dyDescent="0.4">
      <c r="A490" s="80"/>
      <c r="B490" s="80"/>
      <c r="C490" s="37"/>
      <c r="D490" s="37"/>
      <c r="E490" s="80"/>
      <c r="G490" s="80"/>
      <c r="P490" s="80"/>
      <c r="W490" s="80"/>
    </row>
    <row r="491" spans="1:23" ht="18.75" customHeight="1" x14ac:dyDescent="0.4">
      <c r="A491" s="80"/>
      <c r="B491" s="80"/>
      <c r="C491" s="37"/>
      <c r="D491" s="37"/>
      <c r="E491" s="80"/>
      <c r="G491" s="80"/>
      <c r="P491" s="80"/>
      <c r="W491" s="80"/>
    </row>
    <row r="492" spans="1:23" ht="18.75" customHeight="1" x14ac:dyDescent="0.4">
      <c r="A492" s="80"/>
      <c r="B492" s="80"/>
      <c r="C492" s="37"/>
      <c r="D492" s="37"/>
      <c r="E492" s="80"/>
      <c r="G492" s="80"/>
      <c r="P492" s="80"/>
      <c r="W492" s="80"/>
    </row>
    <row r="493" spans="1:23" ht="18.75" customHeight="1" x14ac:dyDescent="0.4">
      <c r="A493" s="80"/>
      <c r="B493" s="80"/>
      <c r="C493" s="37"/>
      <c r="D493" s="37"/>
      <c r="E493" s="80"/>
      <c r="G493" s="80"/>
      <c r="P493" s="80"/>
      <c r="W493" s="80"/>
    </row>
    <row r="494" spans="1:23" ht="18.75" customHeight="1" x14ac:dyDescent="0.4">
      <c r="A494" s="80"/>
      <c r="B494" s="80"/>
      <c r="C494" s="37"/>
      <c r="D494" s="37"/>
      <c r="E494" s="80"/>
      <c r="G494" s="80"/>
      <c r="P494" s="80"/>
      <c r="W494" s="80"/>
    </row>
    <row r="495" spans="1:23" ht="18.75" customHeight="1" x14ac:dyDescent="0.4">
      <c r="A495" s="80"/>
      <c r="B495" s="80"/>
      <c r="C495" s="37"/>
      <c r="D495" s="37"/>
      <c r="E495" s="80"/>
      <c r="G495" s="80"/>
      <c r="P495" s="80"/>
      <c r="W495" s="80"/>
    </row>
    <row r="496" spans="1:23" ht="18.75" customHeight="1" x14ac:dyDescent="0.4">
      <c r="A496" s="80"/>
      <c r="B496" s="80"/>
      <c r="C496" s="37"/>
      <c r="D496" s="37"/>
      <c r="E496" s="80"/>
      <c r="G496" s="80"/>
      <c r="P496" s="80"/>
      <c r="W496" s="80"/>
    </row>
    <row r="497" spans="1:23" ht="18.75" customHeight="1" x14ac:dyDescent="0.4">
      <c r="A497" s="80"/>
      <c r="B497" s="80"/>
      <c r="C497" s="37"/>
      <c r="D497" s="37"/>
      <c r="E497" s="80"/>
      <c r="G497" s="80"/>
      <c r="P497" s="80"/>
      <c r="W497" s="80"/>
    </row>
    <row r="498" spans="1:23" ht="18.75" customHeight="1" x14ac:dyDescent="0.4">
      <c r="A498" s="80"/>
      <c r="B498" s="80"/>
      <c r="C498" s="37"/>
      <c r="D498" s="37"/>
      <c r="E498" s="80"/>
      <c r="G498" s="80"/>
      <c r="P498" s="80"/>
      <c r="W498" s="80"/>
    </row>
    <row r="499" spans="1:23" ht="18.75" customHeight="1" x14ac:dyDescent="0.4">
      <c r="A499" s="80"/>
      <c r="B499" s="80"/>
      <c r="C499" s="37"/>
      <c r="D499" s="37"/>
      <c r="E499" s="80"/>
      <c r="G499" s="80"/>
      <c r="P499" s="80"/>
      <c r="W499" s="80"/>
    </row>
    <row r="500" spans="1:23" ht="18.75" customHeight="1" x14ac:dyDescent="0.4">
      <c r="A500" s="80"/>
      <c r="B500" s="80"/>
      <c r="C500" s="37"/>
      <c r="D500" s="37"/>
      <c r="E500" s="80"/>
      <c r="G500" s="80"/>
      <c r="P500" s="80"/>
      <c r="W500" s="80"/>
    </row>
    <row r="501" spans="1:23" ht="18.75" customHeight="1" x14ac:dyDescent="0.4">
      <c r="A501" s="80"/>
      <c r="B501" s="80"/>
      <c r="C501" s="37"/>
      <c r="D501" s="37"/>
      <c r="E501" s="80"/>
      <c r="G501" s="80"/>
      <c r="P501" s="80"/>
      <c r="W501" s="80"/>
    </row>
    <row r="502" spans="1:23" ht="18.75" customHeight="1" x14ac:dyDescent="0.4">
      <c r="A502" s="80"/>
      <c r="B502" s="80"/>
      <c r="C502" s="37"/>
      <c r="D502" s="37"/>
      <c r="E502" s="80"/>
      <c r="G502" s="80"/>
      <c r="P502" s="80"/>
      <c r="W502" s="80"/>
    </row>
    <row r="503" spans="1:23" ht="18.75" customHeight="1" x14ac:dyDescent="0.4">
      <c r="A503" s="80"/>
      <c r="B503" s="80"/>
      <c r="C503" s="37"/>
      <c r="D503" s="37"/>
      <c r="E503" s="80"/>
      <c r="G503" s="80"/>
      <c r="P503" s="80"/>
      <c r="W503" s="80"/>
    </row>
    <row r="504" spans="1:23" ht="18.75" customHeight="1" x14ac:dyDescent="0.4">
      <c r="A504" s="80"/>
      <c r="B504" s="80"/>
      <c r="C504" s="37"/>
      <c r="D504" s="37"/>
      <c r="E504" s="80"/>
      <c r="G504" s="80"/>
      <c r="P504" s="80"/>
      <c r="W504" s="80"/>
    </row>
    <row r="505" spans="1:23" ht="18.75" customHeight="1" x14ac:dyDescent="0.4">
      <c r="A505" s="80"/>
      <c r="B505" s="80"/>
      <c r="C505" s="37"/>
      <c r="D505" s="37"/>
      <c r="E505" s="80"/>
      <c r="G505" s="80"/>
      <c r="P505" s="80"/>
      <c r="W505" s="80"/>
    </row>
    <row r="506" spans="1:23" ht="18.75" customHeight="1" x14ac:dyDescent="0.4">
      <c r="A506" s="80"/>
      <c r="B506" s="80"/>
      <c r="C506" s="37"/>
      <c r="D506" s="37"/>
      <c r="E506" s="80"/>
      <c r="G506" s="80"/>
      <c r="P506" s="80"/>
      <c r="W506" s="80"/>
    </row>
    <row r="507" spans="1:23" ht="18.75" customHeight="1" x14ac:dyDescent="0.4">
      <c r="A507" s="80"/>
      <c r="B507" s="80"/>
      <c r="C507" s="37"/>
      <c r="D507" s="37"/>
      <c r="E507" s="80"/>
      <c r="G507" s="80"/>
      <c r="P507" s="80"/>
      <c r="W507" s="80"/>
    </row>
    <row r="508" spans="1:23" ht="18.75" customHeight="1" x14ac:dyDescent="0.4">
      <c r="A508" s="80"/>
      <c r="B508" s="80"/>
      <c r="C508" s="37"/>
      <c r="D508" s="37"/>
      <c r="E508" s="80"/>
      <c r="G508" s="80"/>
      <c r="P508" s="80"/>
      <c r="W508" s="80"/>
    </row>
    <row r="509" spans="1:23" ht="18.75" customHeight="1" x14ac:dyDescent="0.4">
      <c r="A509" s="80"/>
      <c r="B509" s="80"/>
      <c r="C509" s="37"/>
      <c r="D509" s="37"/>
      <c r="E509" s="80"/>
      <c r="G509" s="80"/>
      <c r="P509" s="80"/>
      <c r="W509" s="80"/>
    </row>
    <row r="510" spans="1:23" ht="18.75" customHeight="1" x14ac:dyDescent="0.4">
      <c r="A510" s="80"/>
      <c r="B510" s="80"/>
      <c r="C510" s="37"/>
      <c r="D510" s="37"/>
      <c r="E510" s="80"/>
      <c r="G510" s="80"/>
      <c r="P510" s="80"/>
      <c r="W510" s="80"/>
    </row>
    <row r="511" spans="1:23" ht="18.75" customHeight="1" x14ac:dyDescent="0.4">
      <c r="A511" s="80"/>
      <c r="B511" s="80"/>
      <c r="C511" s="37"/>
      <c r="D511" s="37"/>
      <c r="E511" s="80"/>
      <c r="G511" s="80"/>
      <c r="P511" s="80"/>
      <c r="W511" s="80"/>
    </row>
    <row r="512" spans="1:23" ht="18.75" customHeight="1" x14ac:dyDescent="0.4">
      <c r="A512" s="80"/>
      <c r="B512" s="80"/>
      <c r="C512" s="37"/>
      <c r="D512" s="37"/>
      <c r="E512" s="80"/>
      <c r="G512" s="80"/>
      <c r="P512" s="80"/>
      <c r="W512" s="80"/>
    </row>
    <row r="513" spans="1:23" ht="18.75" customHeight="1" x14ac:dyDescent="0.4">
      <c r="A513" s="80"/>
      <c r="B513" s="80"/>
      <c r="C513" s="37"/>
      <c r="D513" s="37"/>
      <c r="E513" s="80"/>
      <c r="G513" s="80"/>
      <c r="P513" s="80"/>
      <c r="W513" s="80"/>
    </row>
    <row r="514" spans="1:23" ht="18.75" customHeight="1" x14ac:dyDescent="0.4">
      <c r="A514" s="80"/>
      <c r="B514" s="80"/>
      <c r="C514" s="37"/>
      <c r="D514" s="37"/>
      <c r="E514" s="80"/>
      <c r="G514" s="80"/>
      <c r="P514" s="80"/>
      <c r="W514" s="80"/>
    </row>
    <row r="515" spans="1:23" ht="18.75" customHeight="1" x14ac:dyDescent="0.4">
      <c r="A515" s="80"/>
      <c r="B515" s="80"/>
      <c r="C515" s="37"/>
      <c r="D515" s="37"/>
      <c r="E515" s="80"/>
      <c r="G515" s="80"/>
      <c r="P515" s="80"/>
      <c r="W515" s="80"/>
    </row>
    <row r="516" spans="1:23" ht="18.75" customHeight="1" x14ac:dyDescent="0.4">
      <c r="A516" s="80"/>
      <c r="B516" s="80"/>
      <c r="C516" s="37"/>
      <c r="D516" s="37"/>
      <c r="E516" s="80"/>
      <c r="G516" s="80"/>
      <c r="P516" s="80"/>
      <c r="W516" s="80"/>
    </row>
    <row r="517" spans="1:23" ht="18.75" customHeight="1" x14ac:dyDescent="0.4">
      <c r="A517" s="80"/>
      <c r="B517" s="80"/>
      <c r="C517" s="37"/>
      <c r="D517" s="37"/>
      <c r="E517" s="80"/>
      <c r="G517" s="80"/>
      <c r="P517" s="80"/>
      <c r="W517" s="80"/>
    </row>
    <row r="518" spans="1:23" ht="18.75" customHeight="1" x14ac:dyDescent="0.4">
      <c r="A518" s="80"/>
      <c r="B518" s="80"/>
      <c r="C518" s="37"/>
      <c r="D518" s="37"/>
      <c r="E518" s="80"/>
      <c r="G518" s="80"/>
      <c r="P518" s="80"/>
      <c r="W518" s="80"/>
    </row>
    <row r="519" spans="1:23" ht="18.75" customHeight="1" x14ac:dyDescent="0.4">
      <c r="A519" s="80"/>
      <c r="B519" s="80"/>
      <c r="C519" s="37"/>
      <c r="D519" s="37"/>
      <c r="E519" s="80"/>
      <c r="G519" s="80"/>
      <c r="P519" s="80"/>
      <c r="W519" s="80"/>
    </row>
    <row r="520" spans="1:23" ht="18.75" customHeight="1" x14ac:dyDescent="0.4">
      <c r="A520" s="80"/>
      <c r="B520" s="80"/>
      <c r="C520" s="37"/>
      <c r="D520" s="37"/>
      <c r="E520" s="80"/>
      <c r="G520" s="80"/>
      <c r="P520" s="80"/>
      <c r="W520" s="80"/>
    </row>
    <row r="521" spans="1:23" ht="18.75" customHeight="1" x14ac:dyDescent="0.4">
      <c r="A521" s="80"/>
      <c r="B521" s="80"/>
      <c r="C521" s="37"/>
      <c r="D521" s="37"/>
      <c r="E521" s="80"/>
      <c r="G521" s="80"/>
      <c r="P521" s="80"/>
      <c r="W521" s="80"/>
    </row>
    <row r="522" spans="1:23" ht="18.75" customHeight="1" x14ac:dyDescent="0.4">
      <c r="A522" s="80"/>
      <c r="B522" s="80"/>
      <c r="C522" s="37"/>
      <c r="D522" s="37"/>
      <c r="E522" s="80"/>
      <c r="G522" s="80"/>
      <c r="P522" s="80"/>
      <c r="W522" s="80"/>
    </row>
    <row r="523" spans="1:23" ht="18.75" customHeight="1" x14ac:dyDescent="0.4">
      <c r="A523" s="80"/>
      <c r="B523" s="80"/>
      <c r="C523" s="37"/>
      <c r="D523" s="37"/>
      <c r="E523" s="80"/>
      <c r="G523" s="80"/>
      <c r="P523" s="80"/>
      <c r="W523" s="80"/>
    </row>
    <row r="524" spans="1:23" ht="18.75" customHeight="1" x14ac:dyDescent="0.4">
      <c r="A524" s="80"/>
      <c r="B524" s="80"/>
      <c r="C524" s="37"/>
      <c r="D524" s="37"/>
      <c r="E524" s="80"/>
      <c r="G524" s="80"/>
      <c r="P524" s="80"/>
      <c r="W524" s="80"/>
    </row>
    <row r="525" spans="1:23" ht="18.75" customHeight="1" x14ac:dyDescent="0.4">
      <c r="A525" s="80"/>
      <c r="B525" s="80"/>
      <c r="C525" s="37"/>
      <c r="D525" s="37"/>
      <c r="E525" s="80"/>
      <c r="G525" s="80"/>
      <c r="P525" s="80"/>
      <c r="W525" s="80"/>
    </row>
    <row r="526" spans="1:23" ht="18.75" customHeight="1" x14ac:dyDescent="0.4">
      <c r="A526" s="80"/>
      <c r="B526" s="80"/>
      <c r="C526" s="37"/>
      <c r="D526" s="37"/>
      <c r="E526" s="80"/>
      <c r="G526" s="80"/>
      <c r="P526" s="80"/>
      <c r="W526" s="80"/>
    </row>
    <row r="527" spans="1:23" ht="18.75" customHeight="1" x14ac:dyDescent="0.4">
      <c r="A527" s="80"/>
      <c r="B527" s="80"/>
      <c r="C527" s="37"/>
      <c r="D527" s="37"/>
      <c r="E527" s="80"/>
      <c r="G527" s="80"/>
      <c r="P527" s="80"/>
      <c r="W527" s="80"/>
    </row>
    <row r="528" spans="1:23" ht="18.75" customHeight="1" x14ac:dyDescent="0.4">
      <c r="A528" s="80"/>
      <c r="B528" s="80"/>
      <c r="C528" s="37"/>
      <c r="D528" s="37"/>
      <c r="E528" s="80"/>
      <c r="G528" s="80"/>
      <c r="P528" s="80"/>
      <c r="W528" s="80"/>
    </row>
    <row r="529" spans="1:23" ht="18.75" customHeight="1" x14ac:dyDescent="0.4">
      <c r="A529" s="80"/>
      <c r="B529" s="80"/>
      <c r="C529" s="37"/>
      <c r="D529" s="37"/>
      <c r="E529" s="80"/>
      <c r="G529" s="80"/>
      <c r="P529" s="80"/>
      <c r="W529" s="80"/>
    </row>
    <row r="530" spans="1:23" ht="18.75" customHeight="1" x14ac:dyDescent="0.4">
      <c r="A530" s="80"/>
      <c r="B530" s="80"/>
      <c r="C530" s="37"/>
      <c r="D530" s="37"/>
      <c r="E530" s="80"/>
      <c r="G530" s="80"/>
      <c r="P530" s="80"/>
      <c r="W530" s="80"/>
    </row>
    <row r="531" spans="1:23" ht="18.75" customHeight="1" x14ac:dyDescent="0.4">
      <c r="A531" s="80"/>
      <c r="B531" s="80"/>
      <c r="C531" s="37"/>
      <c r="D531" s="37"/>
      <c r="E531" s="80"/>
      <c r="G531" s="80"/>
      <c r="P531" s="80"/>
      <c r="W531" s="80"/>
    </row>
    <row r="532" spans="1:23" ht="18.75" customHeight="1" x14ac:dyDescent="0.4">
      <c r="A532" s="80"/>
      <c r="B532" s="80"/>
      <c r="C532" s="37"/>
      <c r="D532" s="37"/>
      <c r="E532" s="80"/>
      <c r="G532" s="80"/>
      <c r="P532" s="80"/>
      <c r="W532" s="80"/>
    </row>
    <row r="533" spans="1:23" ht="18.75" customHeight="1" x14ac:dyDescent="0.4">
      <c r="A533" s="80"/>
      <c r="B533" s="80"/>
      <c r="C533" s="37"/>
      <c r="D533" s="37"/>
      <c r="E533" s="80"/>
      <c r="G533" s="80"/>
      <c r="P533" s="80"/>
      <c r="W533" s="80"/>
    </row>
    <row r="534" spans="1:23" ht="18.75" customHeight="1" x14ac:dyDescent="0.4">
      <c r="A534" s="80"/>
      <c r="B534" s="80"/>
      <c r="C534" s="37"/>
      <c r="D534" s="37"/>
      <c r="E534" s="80"/>
      <c r="G534" s="80"/>
      <c r="P534" s="80"/>
      <c r="W534" s="80"/>
    </row>
    <row r="535" spans="1:23" ht="18.75" customHeight="1" x14ac:dyDescent="0.4">
      <c r="A535" s="80"/>
      <c r="B535" s="80"/>
      <c r="C535" s="37"/>
      <c r="D535" s="37"/>
      <c r="E535" s="80"/>
      <c r="G535" s="80"/>
      <c r="P535" s="80"/>
      <c r="W535" s="80"/>
    </row>
    <row r="536" spans="1:23" ht="18.75" customHeight="1" x14ac:dyDescent="0.4">
      <c r="A536" s="80"/>
      <c r="B536" s="80"/>
      <c r="C536" s="37"/>
      <c r="D536" s="37"/>
      <c r="E536" s="80"/>
      <c r="G536" s="80"/>
      <c r="P536" s="80"/>
      <c r="W536" s="80"/>
    </row>
    <row r="537" spans="1:23" ht="18.75" customHeight="1" x14ac:dyDescent="0.4">
      <c r="A537" s="80"/>
      <c r="B537" s="80"/>
      <c r="C537" s="37"/>
      <c r="D537" s="37"/>
      <c r="E537" s="80"/>
      <c r="G537" s="80"/>
      <c r="P537" s="80"/>
      <c r="W537" s="80"/>
    </row>
    <row r="538" spans="1:23" ht="18.75" customHeight="1" x14ac:dyDescent="0.4">
      <c r="A538" s="80"/>
      <c r="B538" s="80"/>
      <c r="C538" s="37"/>
      <c r="D538" s="37"/>
      <c r="E538" s="80"/>
      <c r="G538" s="80"/>
      <c r="P538" s="80"/>
      <c r="W538" s="80"/>
    </row>
    <row r="539" spans="1:23" ht="18.75" customHeight="1" x14ac:dyDescent="0.4">
      <c r="A539" s="80"/>
      <c r="B539" s="80"/>
      <c r="C539" s="37"/>
      <c r="D539" s="37"/>
      <c r="E539" s="80"/>
      <c r="G539" s="80"/>
      <c r="P539" s="80"/>
      <c r="W539" s="80"/>
    </row>
    <row r="540" spans="1:23" ht="18.75" customHeight="1" x14ac:dyDescent="0.4">
      <c r="A540" s="80"/>
      <c r="B540" s="80"/>
      <c r="C540" s="37"/>
      <c r="D540" s="37"/>
      <c r="E540" s="80"/>
      <c r="G540" s="80"/>
      <c r="P540" s="80"/>
      <c r="W540" s="80"/>
    </row>
    <row r="541" spans="1:23" ht="18.75" customHeight="1" x14ac:dyDescent="0.4">
      <c r="A541" s="80"/>
      <c r="B541" s="80"/>
      <c r="C541" s="37"/>
      <c r="D541" s="37"/>
      <c r="E541" s="80"/>
      <c r="G541" s="80"/>
      <c r="P541" s="80"/>
      <c r="W541" s="80"/>
    </row>
    <row r="542" spans="1:23" ht="18.75" customHeight="1" x14ac:dyDescent="0.4">
      <c r="A542" s="80"/>
      <c r="B542" s="80"/>
      <c r="C542" s="37"/>
      <c r="D542" s="37"/>
      <c r="E542" s="80"/>
      <c r="G542" s="80"/>
      <c r="P542" s="80"/>
      <c r="W542" s="80"/>
    </row>
    <row r="543" spans="1:23" ht="18.75" customHeight="1" x14ac:dyDescent="0.4">
      <c r="A543" s="80"/>
      <c r="B543" s="80"/>
      <c r="C543" s="37"/>
      <c r="D543" s="37"/>
      <c r="E543" s="80"/>
      <c r="G543" s="80"/>
      <c r="P543" s="80"/>
      <c r="W543" s="80"/>
    </row>
    <row r="544" spans="1:23" ht="18.75" customHeight="1" x14ac:dyDescent="0.4">
      <c r="A544" s="80"/>
      <c r="B544" s="80"/>
      <c r="C544" s="37"/>
      <c r="D544" s="37"/>
      <c r="E544" s="80"/>
      <c r="G544" s="80"/>
      <c r="P544" s="80"/>
      <c r="W544" s="80"/>
    </row>
    <row r="545" spans="1:23" ht="18.75" customHeight="1" x14ac:dyDescent="0.4">
      <c r="A545" s="80"/>
      <c r="B545" s="80"/>
      <c r="C545" s="37"/>
      <c r="D545" s="37"/>
      <c r="E545" s="80"/>
      <c r="G545" s="80"/>
      <c r="P545" s="80"/>
      <c r="W545" s="80"/>
    </row>
    <row r="546" spans="1:23" ht="18.75" customHeight="1" x14ac:dyDescent="0.4">
      <c r="A546" s="80"/>
      <c r="B546" s="80"/>
      <c r="C546" s="37"/>
      <c r="D546" s="37"/>
      <c r="E546" s="80"/>
      <c r="G546" s="80"/>
      <c r="P546" s="80"/>
      <c r="W546" s="80"/>
    </row>
    <row r="547" spans="1:23" ht="18.75" customHeight="1" x14ac:dyDescent="0.4">
      <c r="A547" s="80"/>
      <c r="B547" s="80"/>
      <c r="C547" s="37"/>
      <c r="D547" s="37"/>
      <c r="E547" s="80"/>
      <c r="G547" s="80"/>
      <c r="P547" s="80"/>
      <c r="W547" s="80"/>
    </row>
    <row r="548" spans="1:23" ht="18.75" customHeight="1" x14ac:dyDescent="0.4">
      <c r="A548" s="80"/>
      <c r="B548" s="80"/>
      <c r="C548" s="37"/>
      <c r="D548" s="37"/>
      <c r="E548" s="80"/>
      <c r="G548" s="80"/>
      <c r="P548" s="80"/>
      <c r="W548" s="80"/>
    </row>
    <row r="549" spans="1:23" ht="18.75" customHeight="1" x14ac:dyDescent="0.4">
      <c r="A549" s="80"/>
      <c r="B549" s="80"/>
      <c r="C549" s="37"/>
      <c r="D549" s="37"/>
      <c r="E549" s="80"/>
      <c r="G549" s="80"/>
      <c r="P549" s="80"/>
      <c r="W549" s="80"/>
    </row>
    <row r="550" spans="1:23" ht="18.75" customHeight="1" x14ac:dyDescent="0.4">
      <c r="A550" s="80"/>
      <c r="B550" s="80"/>
      <c r="C550" s="37"/>
      <c r="D550" s="37"/>
      <c r="E550" s="80"/>
      <c r="G550" s="80"/>
      <c r="P550" s="80"/>
      <c r="W550" s="80"/>
    </row>
    <row r="551" spans="1:23" ht="18.75" customHeight="1" x14ac:dyDescent="0.4">
      <c r="A551" s="80"/>
      <c r="B551" s="80"/>
      <c r="C551" s="37"/>
      <c r="D551" s="37"/>
      <c r="E551" s="80"/>
      <c r="G551" s="80"/>
      <c r="P551" s="80"/>
      <c r="W551" s="80"/>
    </row>
    <row r="552" spans="1:23" ht="18.75" customHeight="1" x14ac:dyDescent="0.4">
      <c r="A552" s="80"/>
      <c r="B552" s="80"/>
      <c r="C552" s="37"/>
      <c r="D552" s="37"/>
      <c r="E552" s="80"/>
      <c r="G552" s="80"/>
      <c r="P552" s="80"/>
      <c r="W552" s="80"/>
    </row>
    <row r="553" spans="1:23" ht="18.75" customHeight="1" x14ac:dyDescent="0.4">
      <c r="A553" s="80"/>
      <c r="B553" s="80"/>
      <c r="C553" s="37"/>
      <c r="D553" s="37"/>
      <c r="E553" s="80"/>
      <c r="G553" s="80"/>
      <c r="P553" s="80"/>
      <c r="W553" s="80"/>
    </row>
    <row r="554" spans="1:23" ht="18.75" customHeight="1" x14ac:dyDescent="0.4">
      <c r="A554" s="80"/>
      <c r="B554" s="80"/>
      <c r="C554" s="37"/>
      <c r="D554" s="37"/>
      <c r="E554" s="80"/>
      <c r="G554" s="80"/>
      <c r="P554" s="80"/>
      <c r="W554" s="80"/>
    </row>
    <row r="555" spans="1:23" ht="18.75" customHeight="1" x14ac:dyDescent="0.4">
      <c r="A555" s="80"/>
      <c r="B555" s="80"/>
      <c r="C555" s="37"/>
      <c r="D555" s="37"/>
      <c r="E555" s="80"/>
      <c r="G555" s="80"/>
      <c r="P555" s="80"/>
      <c r="W555" s="80"/>
    </row>
    <row r="556" spans="1:23" ht="18.75" customHeight="1" x14ac:dyDescent="0.4">
      <c r="A556" s="80"/>
      <c r="B556" s="80"/>
      <c r="C556" s="37"/>
      <c r="D556" s="37"/>
      <c r="E556" s="80"/>
      <c r="G556" s="80"/>
      <c r="P556" s="80"/>
      <c r="W556" s="80"/>
    </row>
    <row r="557" spans="1:23" ht="18.75" customHeight="1" x14ac:dyDescent="0.4">
      <c r="A557" s="80"/>
      <c r="B557" s="80"/>
      <c r="C557" s="37"/>
      <c r="D557" s="37"/>
      <c r="E557" s="80"/>
      <c r="G557" s="80"/>
      <c r="P557" s="80"/>
      <c r="W557" s="80"/>
    </row>
    <row r="558" spans="1:23" ht="18.75" customHeight="1" x14ac:dyDescent="0.4">
      <c r="A558" s="80"/>
      <c r="B558" s="80"/>
      <c r="C558" s="37"/>
      <c r="D558" s="37"/>
      <c r="E558" s="80"/>
      <c r="G558" s="80"/>
      <c r="P558" s="80"/>
      <c r="W558" s="80"/>
    </row>
    <row r="559" spans="1:23" ht="18.75" customHeight="1" x14ac:dyDescent="0.4">
      <c r="A559" s="80"/>
      <c r="B559" s="80"/>
      <c r="C559" s="37"/>
      <c r="D559" s="37"/>
      <c r="E559" s="80"/>
      <c r="G559" s="80"/>
      <c r="P559" s="80"/>
      <c r="W559" s="80"/>
    </row>
    <row r="560" spans="1:23" ht="18.75" customHeight="1" x14ac:dyDescent="0.4">
      <c r="A560" s="80"/>
      <c r="B560" s="80"/>
      <c r="C560" s="37"/>
      <c r="D560" s="37"/>
      <c r="E560" s="80"/>
      <c r="G560" s="80"/>
      <c r="P560" s="80"/>
      <c r="W560" s="80"/>
    </row>
    <row r="561" spans="1:23" ht="18.75" customHeight="1" x14ac:dyDescent="0.4">
      <c r="A561" s="80"/>
      <c r="B561" s="80"/>
      <c r="C561" s="37"/>
      <c r="D561" s="37"/>
      <c r="E561" s="80"/>
      <c r="G561" s="80"/>
      <c r="P561" s="80"/>
      <c r="W561" s="80"/>
    </row>
    <row r="562" spans="1:23" ht="18.75" customHeight="1" x14ac:dyDescent="0.4">
      <c r="A562" s="80"/>
      <c r="B562" s="80"/>
      <c r="C562" s="37"/>
      <c r="D562" s="37"/>
      <c r="E562" s="80"/>
      <c r="G562" s="80"/>
      <c r="P562" s="80"/>
      <c r="W562" s="80"/>
    </row>
    <row r="563" spans="1:23" ht="18.75" customHeight="1" x14ac:dyDescent="0.4">
      <c r="A563" s="80"/>
      <c r="B563" s="80"/>
      <c r="C563" s="37"/>
      <c r="D563" s="37"/>
      <c r="E563" s="80"/>
      <c r="G563" s="80"/>
      <c r="P563" s="80"/>
      <c r="W563" s="80"/>
    </row>
    <row r="564" spans="1:23" ht="18.75" customHeight="1" x14ac:dyDescent="0.4">
      <c r="A564" s="80"/>
      <c r="B564" s="80"/>
      <c r="C564" s="37"/>
      <c r="D564" s="37"/>
      <c r="E564" s="80"/>
      <c r="G564" s="80"/>
      <c r="P564" s="80"/>
      <c r="W564" s="80"/>
    </row>
    <row r="565" spans="1:23" ht="18.75" customHeight="1" x14ac:dyDescent="0.4">
      <c r="A565" s="80"/>
      <c r="B565" s="80"/>
      <c r="C565" s="37"/>
      <c r="D565" s="37"/>
      <c r="E565" s="80"/>
      <c r="G565" s="80"/>
      <c r="P565" s="80"/>
      <c r="W565" s="80"/>
    </row>
    <row r="566" spans="1:23" ht="18.75" customHeight="1" x14ac:dyDescent="0.4">
      <c r="A566" s="80"/>
      <c r="B566" s="80"/>
      <c r="C566" s="37"/>
      <c r="D566" s="37"/>
      <c r="E566" s="80"/>
      <c r="G566" s="80"/>
      <c r="P566" s="80"/>
      <c r="W566" s="80"/>
    </row>
    <row r="567" spans="1:23" ht="18.75" customHeight="1" x14ac:dyDescent="0.4">
      <c r="A567" s="80"/>
      <c r="B567" s="80"/>
      <c r="C567" s="37"/>
      <c r="D567" s="37"/>
      <c r="E567" s="80"/>
      <c r="G567" s="80"/>
      <c r="P567" s="80"/>
      <c r="W567" s="80"/>
    </row>
    <row r="568" spans="1:23" ht="18.75" customHeight="1" x14ac:dyDescent="0.4">
      <c r="A568" s="80"/>
      <c r="B568" s="80"/>
      <c r="C568" s="37"/>
      <c r="D568" s="37"/>
      <c r="E568" s="80"/>
      <c r="G568" s="80"/>
      <c r="P568" s="80"/>
      <c r="W568" s="80"/>
    </row>
    <row r="569" spans="1:23" ht="18.75" customHeight="1" x14ac:dyDescent="0.4">
      <c r="A569" s="80"/>
      <c r="B569" s="80"/>
      <c r="C569" s="37"/>
      <c r="D569" s="37"/>
      <c r="E569" s="80"/>
      <c r="G569" s="80"/>
      <c r="P569" s="80"/>
      <c r="W569" s="80"/>
    </row>
    <row r="570" spans="1:23" ht="18.75" customHeight="1" x14ac:dyDescent="0.4">
      <c r="A570" s="80"/>
      <c r="B570" s="80"/>
      <c r="C570" s="37"/>
      <c r="D570" s="37"/>
      <c r="E570" s="80"/>
      <c r="G570" s="80"/>
      <c r="P570" s="80"/>
      <c r="W570" s="80"/>
    </row>
    <row r="571" spans="1:23" ht="18.75" customHeight="1" x14ac:dyDescent="0.4">
      <c r="A571" s="80"/>
      <c r="B571" s="80"/>
      <c r="C571" s="37"/>
      <c r="D571" s="37"/>
      <c r="E571" s="80"/>
      <c r="G571" s="80"/>
      <c r="P571" s="80"/>
      <c r="W571" s="80"/>
    </row>
    <row r="572" spans="1:23" ht="18.75" customHeight="1" x14ac:dyDescent="0.4">
      <c r="A572" s="80"/>
      <c r="B572" s="80"/>
      <c r="C572" s="37"/>
      <c r="D572" s="37"/>
      <c r="E572" s="80"/>
      <c r="G572" s="80"/>
      <c r="P572" s="80"/>
      <c r="W572" s="80"/>
    </row>
    <row r="573" spans="1:23" ht="18.75" customHeight="1" x14ac:dyDescent="0.4">
      <c r="A573" s="80"/>
      <c r="B573" s="80"/>
      <c r="C573" s="37"/>
      <c r="D573" s="37"/>
      <c r="E573" s="80"/>
      <c r="G573" s="80"/>
      <c r="P573" s="80"/>
      <c r="W573" s="80"/>
    </row>
    <row r="574" spans="1:23" ht="18.75" customHeight="1" x14ac:dyDescent="0.4">
      <c r="A574" s="80"/>
      <c r="B574" s="80"/>
      <c r="C574" s="37"/>
      <c r="D574" s="37"/>
      <c r="E574" s="80"/>
      <c r="G574" s="80"/>
      <c r="P574" s="80"/>
      <c r="W574" s="80"/>
    </row>
    <row r="575" spans="1:23" ht="18.75" customHeight="1" x14ac:dyDescent="0.4">
      <c r="A575" s="80"/>
      <c r="B575" s="80"/>
      <c r="C575" s="37"/>
      <c r="D575" s="37"/>
      <c r="E575" s="80"/>
      <c r="G575" s="80"/>
      <c r="P575" s="80"/>
      <c r="W575" s="80"/>
    </row>
    <row r="576" spans="1:23" ht="18.75" customHeight="1" x14ac:dyDescent="0.4">
      <c r="A576" s="80"/>
      <c r="B576" s="80"/>
      <c r="C576" s="37"/>
      <c r="D576" s="37"/>
      <c r="E576" s="80"/>
      <c r="G576" s="80"/>
      <c r="P576" s="80"/>
      <c r="W576" s="80"/>
    </row>
    <row r="577" spans="1:23" ht="18.75" customHeight="1" x14ac:dyDescent="0.4">
      <c r="A577" s="80"/>
      <c r="B577" s="80"/>
      <c r="C577" s="37"/>
      <c r="D577" s="37"/>
      <c r="E577" s="80"/>
      <c r="G577" s="80"/>
      <c r="P577" s="80"/>
      <c r="W577" s="80"/>
    </row>
    <row r="578" spans="1:23" ht="18.75" customHeight="1" x14ac:dyDescent="0.4">
      <c r="A578" s="80"/>
      <c r="B578" s="80"/>
      <c r="C578" s="37"/>
      <c r="D578" s="37"/>
      <c r="E578" s="80"/>
      <c r="G578" s="80"/>
      <c r="P578" s="80"/>
      <c r="W578" s="80"/>
    </row>
    <row r="579" spans="1:23" ht="18.75" customHeight="1" x14ac:dyDescent="0.4">
      <c r="A579" s="80"/>
      <c r="B579" s="80"/>
      <c r="C579" s="37"/>
      <c r="D579" s="37"/>
      <c r="E579" s="80"/>
      <c r="G579" s="80"/>
      <c r="P579" s="80"/>
      <c r="W579" s="80"/>
    </row>
    <row r="580" spans="1:23" ht="18.75" customHeight="1" x14ac:dyDescent="0.4">
      <c r="A580" s="80"/>
      <c r="B580" s="80"/>
      <c r="C580" s="37"/>
      <c r="D580" s="37"/>
      <c r="E580" s="80"/>
      <c r="G580" s="80"/>
      <c r="P580" s="80"/>
      <c r="W580" s="80"/>
    </row>
    <row r="581" spans="1:23" ht="18.75" customHeight="1" x14ac:dyDescent="0.4">
      <c r="A581" s="80"/>
      <c r="B581" s="80"/>
      <c r="C581" s="37"/>
      <c r="D581" s="37"/>
      <c r="E581" s="80"/>
      <c r="G581" s="80"/>
      <c r="P581" s="80"/>
      <c r="W581" s="80"/>
    </row>
    <row r="582" spans="1:23" ht="18.75" customHeight="1" x14ac:dyDescent="0.4">
      <c r="A582" s="80"/>
      <c r="B582" s="80"/>
      <c r="C582" s="37"/>
      <c r="D582" s="37"/>
      <c r="E582" s="80"/>
      <c r="G582" s="80"/>
      <c r="P582" s="80"/>
      <c r="W582" s="80"/>
    </row>
    <row r="583" spans="1:23" ht="18.75" customHeight="1" x14ac:dyDescent="0.4">
      <c r="A583" s="80"/>
      <c r="B583" s="80"/>
      <c r="C583" s="37"/>
      <c r="D583" s="37"/>
      <c r="E583" s="80"/>
      <c r="G583" s="80"/>
      <c r="P583" s="80"/>
      <c r="W583" s="80"/>
    </row>
    <row r="584" spans="1:23" ht="18.75" customHeight="1" x14ac:dyDescent="0.4">
      <c r="A584" s="80"/>
      <c r="B584" s="80"/>
      <c r="C584" s="37"/>
      <c r="D584" s="37"/>
      <c r="E584" s="80"/>
      <c r="G584" s="80"/>
      <c r="P584" s="80"/>
      <c r="W584" s="80"/>
    </row>
    <row r="585" spans="1:23" ht="18.75" customHeight="1" x14ac:dyDescent="0.4">
      <c r="A585" s="80"/>
      <c r="B585" s="80"/>
      <c r="C585" s="37"/>
      <c r="D585" s="37"/>
      <c r="E585" s="80"/>
      <c r="G585" s="80"/>
      <c r="P585" s="80"/>
      <c r="W585" s="80"/>
    </row>
    <row r="586" spans="1:23" ht="18.75" customHeight="1" x14ac:dyDescent="0.4">
      <c r="A586" s="80"/>
      <c r="B586" s="80"/>
      <c r="C586" s="37"/>
      <c r="D586" s="37"/>
      <c r="E586" s="80"/>
      <c r="G586" s="80"/>
      <c r="P586" s="80"/>
      <c r="W586" s="80"/>
    </row>
    <row r="587" spans="1:23" ht="18.75" customHeight="1" x14ac:dyDescent="0.4">
      <c r="A587" s="80"/>
      <c r="B587" s="80"/>
      <c r="C587" s="37"/>
      <c r="D587" s="37"/>
      <c r="E587" s="80"/>
      <c r="G587" s="80"/>
      <c r="P587" s="80"/>
      <c r="W587" s="80"/>
    </row>
    <row r="588" spans="1:23" ht="18.75" customHeight="1" x14ac:dyDescent="0.4">
      <c r="A588" s="80"/>
      <c r="B588" s="80"/>
      <c r="C588" s="37"/>
      <c r="D588" s="37"/>
      <c r="E588" s="80"/>
      <c r="G588" s="80"/>
      <c r="P588" s="80"/>
      <c r="W588" s="80"/>
    </row>
    <row r="589" spans="1:23" ht="18.75" customHeight="1" x14ac:dyDescent="0.4">
      <c r="A589" s="80"/>
      <c r="B589" s="80"/>
      <c r="C589" s="37"/>
      <c r="D589" s="37"/>
      <c r="E589" s="80"/>
      <c r="G589" s="80"/>
      <c r="P589" s="80"/>
      <c r="W589" s="80"/>
    </row>
    <row r="590" spans="1:23" ht="18.75" customHeight="1" x14ac:dyDescent="0.4">
      <c r="A590" s="80"/>
      <c r="B590" s="80"/>
      <c r="C590" s="37"/>
      <c r="D590" s="37"/>
      <c r="E590" s="80"/>
      <c r="G590" s="80"/>
      <c r="P590" s="80"/>
      <c r="W590" s="80"/>
    </row>
    <row r="591" spans="1:23" ht="18.75" customHeight="1" x14ac:dyDescent="0.4">
      <c r="A591" s="80"/>
      <c r="B591" s="80"/>
      <c r="C591" s="37"/>
      <c r="D591" s="37"/>
      <c r="E591" s="80"/>
      <c r="G591" s="80"/>
      <c r="P591" s="80"/>
      <c r="W591" s="80"/>
    </row>
    <row r="592" spans="1:23" ht="18.75" customHeight="1" x14ac:dyDescent="0.4">
      <c r="A592" s="80"/>
      <c r="B592" s="80"/>
      <c r="C592" s="37"/>
      <c r="D592" s="37"/>
      <c r="E592" s="80"/>
      <c r="G592" s="80"/>
      <c r="P592" s="80"/>
      <c r="W592" s="80"/>
    </row>
    <row r="593" spans="1:23" ht="18.75" customHeight="1" x14ac:dyDescent="0.4">
      <c r="A593" s="80"/>
      <c r="B593" s="80"/>
      <c r="C593" s="37"/>
      <c r="D593" s="37"/>
      <c r="E593" s="80"/>
      <c r="G593" s="80"/>
      <c r="P593" s="80"/>
      <c r="W593" s="80"/>
    </row>
    <row r="594" spans="1:23" ht="18.75" customHeight="1" x14ac:dyDescent="0.4">
      <c r="A594" s="80"/>
      <c r="B594" s="80"/>
      <c r="C594" s="37"/>
      <c r="D594" s="37"/>
      <c r="E594" s="80"/>
      <c r="G594" s="80"/>
      <c r="P594" s="80"/>
      <c r="W594" s="80"/>
    </row>
    <row r="595" spans="1:23" ht="18.75" customHeight="1" x14ac:dyDescent="0.4">
      <c r="A595" s="80"/>
      <c r="B595" s="80"/>
      <c r="C595" s="37"/>
      <c r="D595" s="37"/>
      <c r="E595" s="80"/>
      <c r="G595" s="80"/>
      <c r="P595" s="80"/>
      <c r="W595" s="80"/>
    </row>
    <row r="596" spans="1:23" ht="18.75" customHeight="1" x14ac:dyDescent="0.4">
      <c r="A596" s="80"/>
      <c r="B596" s="80"/>
      <c r="C596" s="37"/>
      <c r="D596" s="37"/>
      <c r="E596" s="80"/>
      <c r="G596" s="80"/>
      <c r="P596" s="80"/>
      <c r="W596" s="80"/>
    </row>
    <row r="597" spans="1:23" ht="18.75" customHeight="1" x14ac:dyDescent="0.4">
      <c r="A597" s="80"/>
      <c r="B597" s="80"/>
      <c r="C597" s="37"/>
      <c r="D597" s="37"/>
      <c r="E597" s="80"/>
      <c r="G597" s="80"/>
      <c r="P597" s="80"/>
      <c r="W597" s="80"/>
    </row>
    <row r="598" spans="1:23" ht="18.75" customHeight="1" x14ac:dyDescent="0.4">
      <c r="A598" s="80"/>
      <c r="B598" s="80"/>
      <c r="C598" s="37"/>
      <c r="D598" s="37"/>
      <c r="E598" s="80"/>
      <c r="G598" s="80"/>
      <c r="P598" s="80"/>
      <c r="W598" s="80"/>
    </row>
    <row r="599" spans="1:23" ht="18.75" customHeight="1" x14ac:dyDescent="0.4">
      <c r="A599" s="80"/>
      <c r="B599" s="80"/>
      <c r="C599" s="37"/>
      <c r="D599" s="37"/>
      <c r="E599" s="80"/>
      <c r="G599" s="80"/>
      <c r="P599" s="80"/>
      <c r="W599" s="80"/>
    </row>
    <row r="600" spans="1:23" ht="18.75" customHeight="1" x14ac:dyDescent="0.4">
      <c r="A600" s="80"/>
      <c r="B600" s="80"/>
      <c r="C600" s="37"/>
      <c r="D600" s="37"/>
      <c r="E600" s="80"/>
      <c r="G600" s="80"/>
      <c r="P600" s="80"/>
      <c r="W600" s="80"/>
    </row>
    <row r="601" spans="1:23" ht="18.75" customHeight="1" x14ac:dyDescent="0.4">
      <c r="A601" s="80"/>
      <c r="B601" s="80"/>
      <c r="C601" s="37"/>
      <c r="D601" s="37"/>
      <c r="E601" s="80"/>
      <c r="G601" s="80"/>
      <c r="P601" s="80"/>
      <c r="W601" s="80"/>
    </row>
    <row r="602" spans="1:23" ht="18.75" customHeight="1" x14ac:dyDescent="0.4">
      <c r="A602" s="80"/>
      <c r="B602" s="80"/>
      <c r="C602" s="37"/>
      <c r="D602" s="37"/>
      <c r="E602" s="80"/>
      <c r="G602" s="80"/>
      <c r="P602" s="80"/>
      <c r="W602" s="80"/>
    </row>
    <row r="603" spans="1:23" ht="18.75" customHeight="1" x14ac:dyDescent="0.4">
      <c r="A603" s="80"/>
      <c r="B603" s="80"/>
      <c r="C603" s="37"/>
      <c r="D603" s="37"/>
      <c r="E603" s="80"/>
      <c r="G603" s="80"/>
      <c r="P603" s="80"/>
      <c r="W603" s="80"/>
    </row>
    <row r="604" spans="1:23" ht="18.75" customHeight="1" x14ac:dyDescent="0.4">
      <c r="A604" s="80"/>
      <c r="B604" s="80"/>
      <c r="C604" s="37"/>
      <c r="D604" s="37"/>
      <c r="E604" s="80"/>
      <c r="G604" s="80"/>
      <c r="P604" s="80"/>
      <c r="W604" s="80"/>
    </row>
    <row r="605" spans="1:23" ht="18.75" customHeight="1" x14ac:dyDescent="0.4">
      <c r="A605" s="80"/>
      <c r="B605" s="80"/>
      <c r="C605" s="37"/>
      <c r="D605" s="37"/>
      <c r="E605" s="80"/>
      <c r="G605" s="80"/>
      <c r="P605" s="80"/>
      <c r="W605" s="80"/>
    </row>
    <row r="606" spans="1:23" ht="18.75" customHeight="1" x14ac:dyDescent="0.4">
      <c r="A606" s="80"/>
      <c r="B606" s="80"/>
      <c r="C606" s="37"/>
      <c r="D606" s="37"/>
      <c r="E606" s="80"/>
      <c r="G606" s="80"/>
      <c r="P606" s="80"/>
      <c r="W606" s="80"/>
    </row>
    <row r="607" spans="1:23" ht="18.75" customHeight="1" x14ac:dyDescent="0.4">
      <c r="A607" s="80"/>
      <c r="B607" s="80"/>
      <c r="C607" s="8"/>
      <c r="D607" s="8"/>
      <c r="E607" s="80"/>
      <c r="G607" s="80"/>
      <c r="P607" s="80"/>
      <c r="W607" s="80"/>
    </row>
    <row r="608" spans="1:23" ht="18.75" customHeight="1" x14ac:dyDescent="0.4">
      <c r="A608" s="80"/>
      <c r="B608" s="80"/>
      <c r="C608" s="8"/>
      <c r="D608" s="8"/>
      <c r="E608" s="80"/>
      <c r="G608" s="80"/>
      <c r="P608" s="80"/>
      <c r="W608" s="80"/>
    </row>
    <row r="609" spans="1:23" ht="18.75" customHeight="1" x14ac:dyDescent="0.4">
      <c r="A609" s="80"/>
      <c r="B609" s="80"/>
      <c r="C609" s="8"/>
      <c r="D609" s="8"/>
      <c r="E609" s="80"/>
      <c r="G609" s="80"/>
      <c r="P609" s="80"/>
      <c r="W609" s="80"/>
    </row>
    <row r="610" spans="1:23" ht="18.75" customHeight="1" x14ac:dyDescent="0.4">
      <c r="A610" s="80"/>
      <c r="B610" s="80"/>
      <c r="C610" s="8"/>
      <c r="D610" s="8"/>
      <c r="E610" s="80"/>
      <c r="G610" s="80"/>
      <c r="P610" s="80"/>
      <c r="W610" s="80"/>
    </row>
    <row r="611" spans="1:23" ht="18.75" customHeight="1" x14ac:dyDescent="0.4">
      <c r="A611" s="80"/>
      <c r="B611" s="80"/>
      <c r="C611" s="8"/>
      <c r="D611" s="8"/>
      <c r="E611" s="80"/>
      <c r="G611" s="80"/>
      <c r="P611" s="80"/>
      <c r="W611" s="80"/>
    </row>
    <row r="612" spans="1:23" ht="18.75" customHeight="1" x14ac:dyDescent="0.4">
      <c r="A612" s="80"/>
      <c r="B612" s="80"/>
      <c r="C612" s="8"/>
      <c r="D612" s="8"/>
      <c r="E612" s="80"/>
      <c r="G612" s="80"/>
      <c r="P612" s="80"/>
      <c r="W612" s="80"/>
    </row>
    <row r="613" spans="1:23" ht="18.75" customHeight="1" x14ac:dyDescent="0.4">
      <c r="A613" s="80"/>
      <c r="B613" s="80"/>
      <c r="C613" s="8"/>
      <c r="D613" s="8"/>
      <c r="E613" s="80"/>
      <c r="G613" s="80"/>
      <c r="P613" s="80"/>
      <c r="W613" s="80"/>
    </row>
    <row r="614" spans="1:23" ht="18.75" customHeight="1" x14ac:dyDescent="0.4">
      <c r="A614" s="80"/>
      <c r="B614" s="80"/>
      <c r="C614" s="8"/>
      <c r="D614" s="8"/>
      <c r="E614" s="80"/>
      <c r="G614" s="80"/>
      <c r="P614" s="80"/>
      <c r="W614" s="80"/>
    </row>
    <row r="615" spans="1:23" ht="18.75" customHeight="1" x14ac:dyDescent="0.4">
      <c r="A615" s="80"/>
      <c r="B615" s="80"/>
      <c r="C615" s="8"/>
      <c r="D615" s="8"/>
      <c r="E615" s="80"/>
      <c r="G615" s="80"/>
      <c r="P615" s="80"/>
      <c r="W615" s="80"/>
    </row>
    <row r="616" spans="1:23" ht="18.75" customHeight="1" x14ac:dyDescent="0.4">
      <c r="A616" s="80"/>
      <c r="B616" s="80"/>
      <c r="C616" s="8"/>
      <c r="D616" s="8"/>
      <c r="E616" s="80"/>
      <c r="G616" s="80"/>
      <c r="P616" s="80"/>
      <c r="W616" s="80"/>
    </row>
    <row r="617" spans="1:23" ht="18.75" customHeight="1" x14ac:dyDescent="0.4">
      <c r="A617" s="80"/>
      <c r="B617" s="80"/>
      <c r="C617" s="8"/>
      <c r="D617" s="8"/>
      <c r="E617" s="80"/>
      <c r="G617" s="80"/>
      <c r="P617" s="80"/>
      <c r="W617" s="80"/>
    </row>
    <row r="618" spans="1:23" ht="18.75" customHeight="1" x14ac:dyDescent="0.4">
      <c r="A618" s="80"/>
      <c r="B618" s="80"/>
      <c r="C618" s="8"/>
      <c r="D618" s="8"/>
      <c r="E618" s="80"/>
      <c r="G618" s="80"/>
      <c r="P618" s="80"/>
      <c r="W618" s="80"/>
    </row>
    <row r="619" spans="1:23" ht="18.75" customHeight="1" x14ac:dyDescent="0.4">
      <c r="A619" s="80"/>
      <c r="B619" s="80"/>
      <c r="C619" s="8"/>
      <c r="D619" s="8"/>
      <c r="E619" s="80"/>
      <c r="G619" s="80"/>
      <c r="P619" s="80"/>
      <c r="W619" s="80"/>
    </row>
    <row r="620" spans="1:23" ht="18.75" customHeight="1" x14ac:dyDescent="0.4">
      <c r="A620" s="80"/>
      <c r="B620" s="80"/>
      <c r="C620" s="8"/>
      <c r="D620" s="8"/>
      <c r="E620" s="80"/>
      <c r="G620" s="80"/>
      <c r="P620" s="80"/>
      <c r="W620" s="80"/>
    </row>
    <row r="621" spans="1:23" ht="18.75" customHeight="1" x14ac:dyDescent="0.4">
      <c r="A621" s="80"/>
      <c r="B621" s="80"/>
      <c r="C621" s="8"/>
      <c r="D621" s="8"/>
      <c r="E621" s="80"/>
      <c r="G621" s="80"/>
      <c r="P621" s="80"/>
      <c r="W621" s="80"/>
    </row>
    <row r="622" spans="1:23" ht="18.75" customHeight="1" x14ac:dyDescent="0.4">
      <c r="A622" s="80"/>
      <c r="B622" s="80"/>
      <c r="C622" s="8"/>
      <c r="D622" s="8"/>
      <c r="E622" s="80"/>
      <c r="G622" s="80"/>
      <c r="P622" s="80"/>
      <c r="W622" s="80"/>
    </row>
    <row r="623" spans="1:23" ht="18.75" customHeight="1" x14ac:dyDescent="0.4">
      <c r="A623" s="80"/>
      <c r="B623" s="80"/>
      <c r="C623" s="8"/>
      <c r="D623" s="8"/>
      <c r="E623" s="80"/>
      <c r="G623" s="80"/>
      <c r="P623" s="80"/>
      <c r="W623" s="80"/>
    </row>
    <row r="624" spans="1:23" ht="18.75" customHeight="1" x14ac:dyDescent="0.4">
      <c r="A624" s="80"/>
      <c r="B624" s="80"/>
      <c r="C624" s="8"/>
      <c r="D624" s="8"/>
      <c r="E624" s="80"/>
      <c r="G624" s="80"/>
      <c r="P624" s="80"/>
      <c r="W624" s="80"/>
    </row>
    <row r="625" spans="1:23" ht="18.75" customHeight="1" x14ac:dyDescent="0.4">
      <c r="A625" s="80"/>
      <c r="B625" s="80"/>
      <c r="C625" s="8"/>
      <c r="D625" s="8"/>
      <c r="E625" s="80"/>
      <c r="G625" s="80"/>
      <c r="P625" s="80"/>
      <c r="W625" s="80"/>
    </row>
    <row r="626" spans="1:23" ht="18.75" customHeight="1" x14ac:dyDescent="0.4">
      <c r="A626" s="80"/>
      <c r="B626" s="80"/>
      <c r="C626" s="8"/>
      <c r="D626" s="8"/>
      <c r="E626" s="80"/>
      <c r="G626" s="80"/>
      <c r="P626" s="80"/>
      <c r="W626" s="80"/>
    </row>
    <row r="627" spans="1:23" ht="18.75" customHeight="1" x14ac:dyDescent="0.4">
      <c r="A627" s="80"/>
      <c r="B627" s="80"/>
      <c r="C627" s="8"/>
      <c r="D627" s="8"/>
      <c r="E627" s="80"/>
      <c r="G627" s="80"/>
      <c r="P627" s="80"/>
      <c r="W627" s="80"/>
    </row>
    <row r="628" spans="1:23" ht="18.75" customHeight="1" x14ac:dyDescent="0.4">
      <c r="A628" s="80"/>
      <c r="B628" s="80"/>
      <c r="C628" s="8"/>
      <c r="D628" s="8"/>
      <c r="E628" s="80"/>
      <c r="G628" s="80"/>
      <c r="P628" s="80"/>
      <c r="W628" s="80"/>
    </row>
    <row r="629" spans="1:23" ht="18.75" customHeight="1" x14ac:dyDescent="0.4">
      <c r="A629" s="80"/>
      <c r="B629" s="80"/>
      <c r="C629" s="8"/>
      <c r="D629" s="8"/>
      <c r="E629" s="80"/>
      <c r="G629" s="80"/>
      <c r="P629" s="80"/>
      <c r="W629" s="80"/>
    </row>
    <row r="630" spans="1:23" ht="18.75" customHeight="1" x14ac:dyDescent="0.4">
      <c r="A630" s="80"/>
      <c r="B630" s="80"/>
      <c r="C630" s="8"/>
      <c r="D630" s="8"/>
      <c r="E630" s="80"/>
      <c r="G630" s="80"/>
      <c r="P630" s="80"/>
      <c r="W630" s="80"/>
    </row>
    <row r="631" spans="1:23" ht="18.75" customHeight="1" x14ac:dyDescent="0.4">
      <c r="A631" s="80"/>
      <c r="B631" s="80"/>
      <c r="C631" s="8"/>
      <c r="D631" s="8"/>
      <c r="E631" s="80"/>
      <c r="G631" s="80"/>
      <c r="P631" s="80"/>
      <c r="W631" s="80"/>
    </row>
    <row r="632" spans="1:23" ht="18.75" customHeight="1" x14ac:dyDescent="0.4">
      <c r="A632" s="80"/>
      <c r="B632" s="80"/>
      <c r="C632" s="8"/>
      <c r="D632" s="8"/>
      <c r="E632" s="80"/>
      <c r="G632" s="80"/>
      <c r="P632" s="80"/>
      <c r="W632" s="80"/>
    </row>
    <row r="633" spans="1:23" ht="18.75" customHeight="1" x14ac:dyDescent="0.4">
      <c r="A633" s="80"/>
      <c r="B633" s="80"/>
      <c r="C633" s="8"/>
      <c r="D633" s="8"/>
      <c r="E633" s="80"/>
      <c r="G633" s="80"/>
      <c r="P633" s="80"/>
      <c r="W633" s="80"/>
    </row>
    <row r="634" spans="1:23" ht="18.75" customHeight="1" x14ac:dyDescent="0.4">
      <c r="A634" s="80"/>
      <c r="B634" s="80"/>
      <c r="C634" s="8"/>
      <c r="D634" s="8"/>
      <c r="E634" s="80"/>
      <c r="G634" s="80"/>
      <c r="P634" s="80"/>
      <c r="W634" s="80"/>
    </row>
    <row r="635" spans="1:23" ht="18.75" customHeight="1" x14ac:dyDescent="0.4">
      <c r="A635" s="80"/>
      <c r="B635" s="80"/>
      <c r="C635" s="8"/>
      <c r="D635" s="8"/>
      <c r="E635" s="80"/>
      <c r="G635" s="80"/>
      <c r="P635" s="80"/>
      <c r="W635" s="80"/>
    </row>
    <row r="636" spans="1:23" ht="18.75" customHeight="1" x14ac:dyDescent="0.4">
      <c r="A636" s="80"/>
      <c r="B636" s="80"/>
      <c r="C636" s="8"/>
      <c r="D636" s="8"/>
      <c r="E636" s="80"/>
      <c r="G636" s="80"/>
      <c r="P636" s="80"/>
      <c r="W636" s="80"/>
    </row>
    <row r="637" spans="1:23" ht="18.75" customHeight="1" x14ac:dyDescent="0.4">
      <c r="A637" s="80"/>
      <c r="B637" s="80"/>
      <c r="C637" s="8"/>
      <c r="D637" s="8"/>
      <c r="E637" s="80"/>
      <c r="G637" s="80"/>
      <c r="P637" s="80"/>
      <c r="W637" s="80"/>
    </row>
    <row r="638" spans="1:23" ht="18.75" customHeight="1" x14ac:dyDescent="0.4">
      <c r="A638" s="80"/>
      <c r="B638" s="80"/>
      <c r="C638" s="8"/>
      <c r="D638" s="8"/>
      <c r="E638" s="80"/>
      <c r="G638" s="80"/>
      <c r="P638" s="80"/>
      <c r="W638" s="80"/>
    </row>
    <row r="639" spans="1:23" ht="18.75" customHeight="1" x14ac:dyDescent="0.4">
      <c r="A639" s="80"/>
      <c r="B639" s="80"/>
      <c r="C639" s="8"/>
      <c r="D639" s="8"/>
      <c r="E639" s="80"/>
      <c r="G639" s="80"/>
      <c r="P639" s="80"/>
      <c r="W639" s="80"/>
    </row>
    <row r="640" spans="1:23" ht="18.75" customHeight="1" x14ac:dyDescent="0.4">
      <c r="A640" s="80"/>
      <c r="B640" s="80"/>
      <c r="C640" s="8"/>
      <c r="D640" s="8"/>
      <c r="E640" s="80"/>
      <c r="G640" s="80"/>
      <c r="P640" s="80"/>
      <c r="W640" s="80"/>
    </row>
    <row r="641" spans="1:23" ht="18.75" customHeight="1" x14ac:dyDescent="0.4">
      <c r="A641" s="80"/>
      <c r="B641" s="80"/>
      <c r="C641" s="8"/>
      <c r="D641" s="8"/>
      <c r="E641" s="80"/>
      <c r="G641" s="80"/>
      <c r="P641" s="80"/>
      <c r="W641" s="80"/>
    </row>
    <row r="642" spans="1:23" ht="18.75" customHeight="1" x14ac:dyDescent="0.4">
      <c r="A642" s="80"/>
      <c r="B642" s="80"/>
      <c r="C642" s="8"/>
      <c r="D642" s="8"/>
      <c r="E642" s="80"/>
      <c r="G642" s="80"/>
      <c r="P642" s="80"/>
      <c r="W642" s="80"/>
    </row>
    <row r="643" spans="1:23" ht="18.75" customHeight="1" x14ac:dyDescent="0.4">
      <c r="A643" s="80"/>
      <c r="B643" s="80"/>
      <c r="C643" s="8"/>
      <c r="D643" s="8"/>
      <c r="E643" s="80"/>
      <c r="G643" s="80"/>
      <c r="P643" s="80"/>
      <c r="W643" s="80"/>
    </row>
    <row r="644" spans="1:23" ht="18.75" customHeight="1" x14ac:dyDescent="0.4">
      <c r="A644" s="80"/>
      <c r="B644" s="80"/>
      <c r="C644" s="8"/>
      <c r="D644" s="8"/>
      <c r="E644" s="80"/>
      <c r="G644" s="80"/>
      <c r="P644" s="80"/>
      <c r="W644" s="80"/>
    </row>
    <row r="645" spans="1:23" ht="18.75" customHeight="1" x14ac:dyDescent="0.4">
      <c r="A645" s="80"/>
      <c r="B645" s="80"/>
      <c r="C645" s="8"/>
      <c r="D645" s="8"/>
      <c r="E645" s="80"/>
      <c r="G645" s="80"/>
      <c r="P645" s="80"/>
      <c r="W645" s="80"/>
    </row>
    <row r="646" spans="1:23" ht="18.75" customHeight="1" x14ac:dyDescent="0.4">
      <c r="A646" s="80"/>
      <c r="B646" s="80"/>
      <c r="C646" s="8"/>
      <c r="D646" s="8"/>
      <c r="E646" s="80"/>
      <c r="G646" s="80"/>
      <c r="P646" s="80"/>
      <c r="W646" s="80"/>
    </row>
    <row r="647" spans="1:23" ht="18.75" customHeight="1" x14ac:dyDescent="0.4">
      <c r="A647" s="80"/>
      <c r="B647" s="80"/>
      <c r="C647" s="8"/>
      <c r="D647" s="8"/>
      <c r="E647" s="80"/>
      <c r="G647" s="80"/>
      <c r="P647" s="80"/>
      <c r="W647" s="80"/>
    </row>
    <row r="648" spans="1:23" ht="18.75" customHeight="1" x14ac:dyDescent="0.4">
      <c r="A648" s="80"/>
      <c r="B648" s="80"/>
      <c r="C648" s="8"/>
      <c r="D648" s="8"/>
      <c r="E648" s="80"/>
      <c r="G648" s="80"/>
      <c r="P648" s="80"/>
      <c r="W648" s="80"/>
    </row>
    <row r="649" spans="1:23" ht="18.75" customHeight="1" x14ac:dyDescent="0.4">
      <c r="A649" s="80"/>
      <c r="B649" s="80"/>
      <c r="C649" s="8"/>
      <c r="D649" s="8"/>
      <c r="E649" s="80"/>
      <c r="G649" s="80"/>
      <c r="P649" s="80"/>
      <c r="W649" s="80"/>
    </row>
    <row r="650" spans="1:23" ht="18.75" customHeight="1" x14ac:dyDescent="0.4">
      <c r="A650" s="80"/>
      <c r="B650" s="80"/>
      <c r="C650" s="8"/>
      <c r="D650" s="8"/>
      <c r="E650" s="80"/>
      <c r="G650" s="80"/>
      <c r="P650" s="80"/>
      <c r="W650" s="80"/>
    </row>
    <row r="651" spans="1:23" ht="18.75" customHeight="1" x14ac:dyDescent="0.4">
      <c r="A651" s="80"/>
      <c r="B651" s="80"/>
      <c r="C651" s="8"/>
      <c r="D651" s="8"/>
      <c r="E651" s="80"/>
      <c r="G651" s="80"/>
      <c r="P651" s="80"/>
      <c r="W651" s="80"/>
    </row>
    <row r="652" spans="1:23" ht="18.75" customHeight="1" x14ac:dyDescent="0.4">
      <c r="A652" s="80"/>
      <c r="B652" s="80"/>
      <c r="C652" s="8"/>
      <c r="D652" s="8"/>
      <c r="E652" s="80"/>
      <c r="G652" s="80"/>
      <c r="P652" s="80"/>
      <c r="W652" s="80"/>
    </row>
    <row r="653" spans="1:23" ht="18.75" customHeight="1" x14ac:dyDescent="0.4">
      <c r="A653" s="80"/>
      <c r="B653" s="80"/>
      <c r="C653" s="8"/>
      <c r="D653" s="8"/>
      <c r="E653" s="80"/>
      <c r="G653" s="80"/>
      <c r="P653" s="80"/>
      <c r="W653" s="80"/>
    </row>
    <row r="654" spans="1:23" ht="18.75" customHeight="1" x14ac:dyDescent="0.4">
      <c r="A654" s="80"/>
      <c r="B654" s="80"/>
      <c r="C654" s="8"/>
      <c r="D654" s="8"/>
      <c r="E654" s="80"/>
      <c r="G654" s="80"/>
      <c r="P654" s="80"/>
      <c r="W654" s="80"/>
    </row>
    <row r="655" spans="1:23" ht="18.75" customHeight="1" x14ac:dyDescent="0.4">
      <c r="A655" s="80"/>
      <c r="B655" s="80"/>
      <c r="C655" s="8"/>
      <c r="D655" s="8"/>
      <c r="E655" s="80"/>
      <c r="G655" s="80"/>
      <c r="P655" s="80"/>
      <c r="W655" s="80"/>
    </row>
    <row r="656" spans="1:23" ht="18.75" customHeight="1" x14ac:dyDescent="0.4">
      <c r="A656" s="80"/>
      <c r="B656" s="80"/>
      <c r="C656" s="8"/>
      <c r="D656" s="8"/>
      <c r="E656" s="80"/>
      <c r="G656" s="80"/>
      <c r="P656" s="80"/>
      <c r="W656" s="80"/>
    </row>
    <row r="657" spans="1:23" ht="18.75" customHeight="1" x14ac:dyDescent="0.4">
      <c r="A657" s="80"/>
      <c r="B657" s="80"/>
      <c r="C657" s="8"/>
      <c r="D657" s="8"/>
      <c r="E657" s="80"/>
      <c r="G657" s="80"/>
      <c r="P657" s="80"/>
      <c r="W657" s="80"/>
    </row>
    <row r="658" spans="1:23" ht="18.75" customHeight="1" x14ac:dyDescent="0.4">
      <c r="A658" s="80"/>
      <c r="B658" s="80"/>
      <c r="C658" s="8"/>
      <c r="D658" s="8"/>
      <c r="E658" s="80"/>
      <c r="G658" s="80"/>
      <c r="P658" s="80"/>
      <c r="W658" s="80"/>
    </row>
    <row r="659" spans="1:23" ht="18.75" customHeight="1" x14ac:dyDescent="0.4">
      <c r="A659" s="80"/>
      <c r="B659" s="80"/>
      <c r="C659" s="8"/>
      <c r="D659" s="8"/>
      <c r="E659" s="80"/>
      <c r="G659" s="80"/>
      <c r="P659" s="80"/>
      <c r="W659" s="80"/>
    </row>
    <row r="660" spans="1:23" ht="18.75" customHeight="1" x14ac:dyDescent="0.4">
      <c r="A660" s="80"/>
      <c r="B660" s="80"/>
      <c r="C660" s="8"/>
      <c r="D660" s="8"/>
      <c r="E660" s="80"/>
      <c r="G660" s="80"/>
      <c r="P660" s="80"/>
      <c r="W660" s="80"/>
    </row>
    <row r="661" spans="1:23" ht="18.75" customHeight="1" x14ac:dyDescent="0.4">
      <c r="A661" s="80"/>
      <c r="B661" s="80"/>
      <c r="C661" s="8"/>
      <c r="D661" s="8"/>
      <c r="E661" s="80"/>
      <c r="G661" s="80"/>
      <c r="P661" s="80"/>
      <c r="W661" s="80"/>
    </row>
    <row r="662" spans="1:23" ht="18.75" customHeight="1" x14ac:dyDescent="0.4">
      <c r="A662" s="80"/>
      <c r="B662" s="80"/>
      <c r="C662" s="8"/>
      <c r="D662" s="8"/>
      <c r="E662" s="80"/>
      <c r="G662" s="80"/>
      <c r="P662" s="80"/>
      <c r="W662" s="80"/>
    </row>
    <row r="663" spans="1:23" ht="18.75" customHeight="1" x14ac:dyDescent="0.4">
      <c r="A663" s="80"/>
      <c r="B663" s="80"/>
      <c r="C663" s="8"/>
      <c r="D663" s="8"/>
      <c r="E663" s="80"/>
      <c r="G663" s="80"/>
      <c r="P663" s="80"/>
      <c r="W663" s="80"/>
    </row>
    <row r="664" spans="1:23" ht="18.75" customHeight="1" x14ac:dyDescent="0.4">
      <c r="A664" s="80"/>
      <c r="B664" s="80"/>
      <c r="C664" s="8"/>
      <c r="D664" s="8"/>
      <c r="E664" s="80"/>
      <c r="G664" s="80"/>
      <c r="P664" s="80"/>
      <c r="W664" s="80"/>
    </row>
    <row r="665" spans="1:23" ht="18.75" customHeight="1" x14ac:dyDescent="0.4">
      <c r="A665" s="80"/>
      <c r="B665" s="80"/>
      <c r="C665" s="8"/>
      <c r="D665" s="8"/>
      <c r="E665" s="80"/>
      <c r="G665" s="80"/>
      <c r="P665" s="80"/>
      <c r="W665" s="80"/>
    </row>
    <row r="666" spans="1:23" ht="18.75" customHeight="1" x14ac:dyDescent="0.4">
      <c r="A666" s="80"/>
      <c r="B666" s="80"/>
      <c r="C666" s="8"/>
      <c r="D666" s="8"/>
      <c r="E666" s="80"/>
      <c r="G666" s="80"/>
      <c r="P666" s="80"/>
      <c r="W666" s="80"/>
    </row>
    <row r="667" spans="1:23" ht="18.75" customHeight="1" x14ac:dyDescent="0.4">
      <c r="A667" s="80"/>
      <c r="B667" s="80"/>
      <c r="C667" s="8"/>
      <c r="D667" s="8"/>
      <c r="E667" s="80"/>
      <c r="G667" s="80"/>
      <c r="P667" s="80"/>
      <c r="W667" s="80"/>
    </row>
    <row r="668" spans="1:23" ht="18.75" customHeight="1" x14ac:dyDescent="0.4">
      <c r="A668" s="80"/>
      <c r="B668" s="80"/>
      <c r="C668" s="8"/>
      <c r="D668" s="8"/>
      <c r="E668" s="80"/>
      <c r="G668" s="80"/>
      <c r="P668" s="80"/>
      <c r="W668" s="80"/>
    </row>
    <row r="669" spans="1:23" ht="18.75" customHeight="1" x14ac:dyDescent="0.4">
      <c r="A669" s="80"/>
      <c r="B669" s="80"/>
      <c r="C669" s="8"/>
      <c r="D669" s="8"/>
      <c r="E669" s="80"/>
      <c r="G669" s="80"/>
      <c r="P669" s="80"/>
      <c r="W669" s="80"/>
    </row>
    <row r="670" spans="1:23" ht="18.75" customHeight="1" x14ac:dyDescent="0.4">
      <c r="A670" s="80"/>
      <c r="B670" s="80"/>
      <c r="C670" s="8"/>
      <c r="D670" s="8"/>
      <c r="E670" s="80"/>
      <c r="G670" s="80"/>
      <c r="P670" s="80"/>
      <c r="W670" s="80"/>
    </row>
    <row r="671" spans="1:23" ht="18.75" customHeight="1" x14ac:dyDescent="0.4">
      <c r="A671" s="80"/>
      <c r="B671" s="80"/>
      <c r="C671" s="8"/>
      <c r="D671" s="8"/>
      <c r="E671" s="80"/>
      <c r="G671" s="80"/>
      <c r="P671" s="80"/>
      <c r="W671" s="80"/>
    </row>
    <row r="672" spans="1:23" ht="18.75" customHeight="1" x14ac:dyDescent="0.4">
      <c r="A672" s="80"/>
      <c r="B672" s="80"/>
      <c r="C672" s="8"/>
      <c r="D672" s="8"/>
      <c r="E672" s="80"/>
      <c r="G672" s="80"/>
      <c r="P672" s="80"/>
      <c r="W672" s="80"/>
    </row>
    <row r="673" spans="1:23" ht="18.75" customHeight="1" x14ac:dyDescent="0.4">
      <c r="A673" s="80"/>
      <c r="B673" s="80"/>
      <c r="C673" s="8"/>
      <c r="D673" s="8"/>
      <c r="E673" s="80"/>
      <c r="G673" s="80"/>
      <c r="P673" s="80"/>
      <c r="W673" s="80"/>
    </row>
    <row r="674" spans="1:23" ht="18.75" customHeight="1" x14ac:dyDescent="0.4">
      <c r="A674" s="80"/>
      <c r="B674" s="80"/>
      <c r="C674" s="8"/>
      <c r="D674" s="8"/>
      <c r="E674" s="80"/>
      <c r="G674" s="80"/>
      <c r="P674" s="80"/>
      <c r="W674" s="80"/>
    </row>
    <row r="675" spans="1:23" ht="18.75" customHeight="1" x14ac:dyDescent="0.4">
      <c r="A675" s="80"/>
      <c r="B675" s="80"/>
      <c r="C675" s="8"/>
      <c r="D675" s="8"/>
      <c r="E675" s="80"/>
      <c r="G675" s="80"/>
      <c r="P675" s="80"/>
      <c r="W675" s="80"/>
    </row>
    <row r="676" spans="1:23" ht="18.75" customHeight="1" x14ac:dyDescent="0.4">
      <c r="A676" s="80"/>
      <c r="B676" s="80"/>
      <c r="C676" s="8"/>
      <c r="D676" s="8"/>
      <c r="E676" s="80"/>
      <c r="G676" s="80"/>
      <c r="P676" s="80"/>
      <c r="W676" s="80"/>
    </row>
    <row r="677" spans="1:23" ht="18.75" customHeight="1" x14ac:dyDescent="0.4">
      <c r="A677" s="80"/>
      <c r="B677" s="80"/>
      <c r="C677" s="8"/>
      <c r="D677" s="8"/>
      <c r="E677" s="80"/>
      <c r="G677" s="80"/>
      <c r="P677" s="80"/>
      <c r="W677" s="80"/>
    </row>
    <row r="678" spans="1:23" ht="18.75" customHeight="1" x14ac:dyDescent="0.4">
      <c r="A678" s="80"/>
      <c r="B678" s="80"/>
      <c r="C678" s="8"/>
      <c r="D678" s="8"/>
      <c r="E678" s="80"/>
      <c r="G678" s="80"/>
      <c r="P678" s="80"/>
      <c r="W678" s="80"/>
    </row>
    <row r="679" spans="1:23" ht="18.75" customHeight="1" x14ac:dyDescent="0.4">
      <c r="A679" s="80"/>
      <c r="B679" s="80"/>
      <c r="C679" s="8"/>
      <c r="D679" s="8"/>
      <c r="E679" s="80"/>
      <c r="G679" s="80"/>
      <c r="P679" s="80"/>
      <c r="W679" s="80"/>
    </row>
    <row r="680" spans="1:23" ht="18.75" customHeight="1" x14ac:dyDescent="0.4">
      <c r="A680" s="80"/>
      <c r="B680" s="80"/>
      <c r="C680" s="8"/>
      <c r="D680" s="8"/>
      <c r="E680" s="80"/>
      <c r="G680" s="80"/>
      <c r="P680" s="80"/>
      <c r="W680" s="80"/>
    </row>
    <row r="681" spans="1:23" ht="18.75" customHeight="1" x14ac:dyDescent="0.4">
      <c r="A681" s="80"/>
      <c r="B681" s="80"/>
      <c r="C681" s="8"/>
      <c r="D681" s="8"/>
      <c r="E681" s="80"/>
      <c r="G681" s="80"/>
      <c r="P681" s="80"/>
      <c r="W681" s="80"/>
    </row>
    <row r="682" spans="1:23" ht="18.75" customHeight="1" x14ac:dyDescent="0.4">
      <c r="A682" s="80"/>
      <c r="B682" s="80"/>
      <c r="C682" s="8"/>
      <c r="D682" s="8"/>
      <c r="E682" s="80"/>
      <c r="G682" s="80"/>
      <c r="P682" s="80"/>
      <c r="W682" s="80"/>
    </row>
    <row r="683" spans="1:23" ht="18.75" customHeight="1" x14ac:dyDescent="0.4">
      <c r="A683" s="80"/>
      <c r="B683" s="80"/>
      <c r="C683" s="8"/>
      <c r="D683" s="8"/>
      <c r="E683" s="80"/>
      <c r="G683" s="80"/>
      <c r="P683" s="80"/>
      <c r="W683" s="80"/>
    </row>
    <row r="684" spans="1:23" ht="18.75" customHeight="1" x14ac:dyDescent="0.4">
      <c r="A684" s="80"/>
      <c r="B684" s="80"/>
      <c r="C684" s="8"/>
      <c r="D684" s="8"/>
      <c r="E684" s="80"/>
      <c r="G684" s="80"/>
      <c r="P684" s="80"/>
      <c r="W684" s="80"/>
    </row>
    <row r="685" spans="1:23" ht="18.75" customHeight="1" x14ac:dyDescent="0.4">
      <c r="A685" s="80"/>
      <c r="B685" s="80"/>
      <c r="C685" s="8"/>
      <c r="D685" s="8"/>
      <c r="E685" s="80"/>
      <c r="G685" s="80"/>
      <c r="P685" s="80"/>
      <c r="W685" s="80"/>
    </row>
    <row r="686" spans="1:23" ht="18.75" customHeight="1" x14ac:dyDescent="0.4">
      <c r="A686" s="80"/>
      <c r="B686" s="80"/>
      <c r="C686" s="8"/>
      <c r="D686" s="8"/>
      <c r="E686" s="80"/>
      <c r="G686" s="80"/>
      <c r="P686" s="80"/>
      <c r="W686" s="80"/>
    </row>
    <row r="687" spans="1:23" ht="18.75" customHeight="1" x14ac:dyDescent="0.4">
      <c r="A687" s="80"/>
      <c r="B687" s="80"/>
      <c r="C687" s="8"/>
      <c r="D687" s="8"/>
      <c r="E687" s="80"/>
      <c r="G687" s="80"/>
      <c r="P687" s="80"/>
      <c r="W687" s="80"/>
    </row>
    <row r="688" spans="1:23" ht="18.75" customHeight="1" x14ac:dyDescent="0.4">
      <c r="A688" s="80"/>
      <c r="B688" s="80"/>
      <c r="C688" s="8"/>
      <c r="D688" s="8"/>
      <c r="E688" s="80"/>
      <c r="G688" s="80"/>
      <c r="P688" s="80"/>
      <c r="W688" s="80"/>
    </row>
    <row r="689" spans="1:23" ht="18.75" customHeight="1" x14ac:dyDescent="0.4">
      <c r="A689" s="80"/>
      <c r="B689" s="80"/>
      <c r="C689" s="8"/>
      <c r="D689" s="8"/>
      <c r="E689" s="80"/>
      <c r="G689" s="80"/>
      <c r="P689" s="80"/>
      <c r="W689" s="80"/>
    </row>
    <row r="690" spans="1:23" ht="18.75" customHeight="1" x14ac:dyDescent="0.4">
      <c r="A690" s="80"/>
      <c r="B690" s="80"/>
      <c r="C690" s="8"/>
      <c r="D690" s="8"/>
      <c r="E690" s="80"/>
      <c r="G690" s="80"/>
      <c r="P690" s="80"/>
      <c r="W690" s="80"/>
    </row>
    <row r="691" spans="1:23" ht="18.75" customHeight="1" x14ac:dyDescent="0.4">
      <c r="A691" s="80"/>
      <c r="B691" s="80"/>
      <c r="C691" s="8"/>
      <c r="D691" s="8"/>
      <c r="E691" s="80"/>
      <c r="G691" s="80"/>
      <c r="P691" s="80"/>
      <c r="W691" s="80"/>
    </row>
    <row r="692" spans="1:23" ht="18.75" customHeight="1" x14ac:dyDescent="0.4">
      <c r="A692" s="80"/>
      <c r="B692" s="80"/>
      <c r="C692" s="8"/>
      <c r="D692" s="8"/>
      <c r="E692" s="80"/>
      <c r="G692" s="80"/>
      <c r="P692" s="80"/>
      <c r="W692" s="80"/>
    </row>
    <row r="693" spans="1:23" ht="18.75" customHeight="1" x14ac:dyDescent="0.4">
      <c r="A693" s="80"/>
      <c r="B693" s="80"/>
      <c r="C693" s="8"/>
      <c r="D693" s="8"/>
      <c r="E693" s="80"/>
      <c r="G693" s="80"/>
      <c r="P693" s="80"/>
      <c r="W693" s="80"/>
    </row>
    <row r="694" spans="1:23" ht="18.75" customHeight="1" x14ac:dyDescent="0.4">
      <c r="A694" s="80"/>
      <c r="B694" s="80"/>
      <c r="C694" s="8"/>
      <c r="D694" s="8"/>
      <c r="E694" s="80"/>
      <c r="G694" s="80"/>
      <c r="P694" s="80"/>
      <c r="W694" s="80"/>
    </row>
    <row r="695" spans="1:23" ht="18.75" customHeight="1" x14ac:dyDescent="0.4">
      <c r="A695" s="80"/>
      <c r="B695" s="80"/>
      <c r="C695" s="8"/>
      <c r="D695" s="8"/>
      <c r="E695" s="80"/>
      <c r="G695" s="80"/>
      <c r="P695" s="80"/>
      <c r="W695" s="80"/>
    </row>
    <row r="696" spans="1:23" ht="18.75" customHeight="1" x14ac:dyDescent="0.4">
      <c r="A696" s="80"/>
      <c r="B696" s="80"/>
      <c r="C696" s="8"/>
      <c r="D696" s="8"/>
      <c r="E696" s="80"/>
      <c r="G696" s="80"/>
      <c r="P696" s="80"/>
      <c r="W696" s="80"/>
    </row>
    <row r="697" spans="1:23" ht="18.75" customHeight="1" x14ac:dyDescent="0.4">
      <c r="A697" s="80"/>
      <c r="B697" s="80"/>
      <c r="C697" s="8"/>
      <c r="D697" s="8"/>
      <c r="E697" s="80"/>
      <c r="G697" s="80"/>
      <c r="P697" s="80"/>
      <c r="W697" s="80"/>
    </row>
    <row r="698" spans="1:23" ht="18.75" customHeight="1" x14ac:dyDescent="0.4">
      <c r="A698" s="80"/>
      <c r="B698" s="80"/>
      <c r="C698" s="8"/>
      <c r="D698" s="8"/>
      <c r="E698" s="80"/>
      <c r="G698" s="80"/>
      <c r="P698" s="80"/>
      <c r="W698" s="80"/>
    </row>
    <row r="699" spans="1:23" ht="18.75" customHeight="1" x14ac:dyDescent="0.4">
      <c r="A699" s="80"/>
      <c r="B699" s="80"/>
      <c r="C699" s="8"/>
      <c r="D699" s="8"/>
      <c r="E699" s="80"/>
      <c r="G699" s="80"/>
      <c r="P699" s="80"/>
      <c r="W699" s="80"/>
    </row>
    <row r="700" spans="1:23" ht="18.75" customHeight="1" x14ac:dyDescent="0.4">
      <c r="A700" s="80"/>
      <c r="B700" s="80"/>
      <c r="C700" s="8"/>
      <c r="D700" s="8"/>
      <c r="E700" s="80"/>
      <c r="G700" s="80"/>
      <c r="P700" s="80"/>
      <c r="W700" s="80"/>
    </row>
    <row r="701" spans="1:23" ht="18.75" customHeight="1" x14ac:dyDescent="0.4">
      <c r="A701" s="80"/>
      <c r="B701" s="80"/>
      <c r="C701" s="8"/>
      <c r="D701" s="8"/>
      <c r="E701" s="80"/>
      <c r="G701" s="80"/>
      <c r="P701" s="80"/>
      <c r="W701" s="80"/>
    </row>
    <row r="702" spans="1:23" ht="18.75" customHeight="1" x14ac:dyDescent="0.4">
      <c r="A702" s="80"/>
      <c r="B702" s="80"/>
      <c r="C702" s="8"/>
      <c r="D702" s="8"/>
      <c r="E702" s="80"/>
      <c r="G702" s="80"/>
      <c r="P702" s="80"/>
      <c r="W702" s="80"/>
    </row>
    <row r="703" spans="1:23" ht="18.75" customHeight="1" x14ac:dyDescent="0.4">
      <c r="A703" s="80"/>
      <c r="B703" s="80"/>
      <c r="C703" s="8"/>
      <c r="D703" s="8"/>
      <c r="E703" s="80"/>
      <c r="G703" s="80"/>
      <c r="P703" s="80"/>
      <c r="W703" s="80"/>
    </row>
    <row r="704" spans="1:23" ht="18.75" customHeight="1" x14ac:dyDescent="0.4">
      <c r="A704" s="80"/>
      <c r="B704" s="80"/>
      <c r="C704" s="8"/>
      <c r="D704" s="8"/>
      <c r="E704" s="80"/>
      <c r="G704" s="80"/>
      <c r="P704" s="80"/>
      <c r="W704" s="80"/>
    </row>
    <row r="705" spans="1:23" ht="18.75" customHeight="1" x14ac:dyDescent="0.4">
      <c r="A705" s="80"/>
      <c r="B705" s="80"/>
      <c r="C705" s="8"/>
      <c r="D705" s="8"/>
      <c r="E705" s="80"/>
      <c r="G705" s="80"/>
      <c r="P705" s="80"/>
      <c r="W705" s="80"/>
    </row>
    <row r="706" spans="1:23" ht="18.75" customHeight="1" x14ac:dyDescent="0.4">
      <c r="A706" s="80"/>
      <c r="B706" s="80"/>
      <c r="C706" s="8"/>
      <c r="D706" s="8"/>
      <c r="E706" s="80"/>
      <c r="G706" s="80"/>
      <c r="P706" s="80"/>
      <c r="W706" s="80"/>
    </row>
    <row r="707" spans="1:23" ht="18.75" customHeight="1" x14ac:dyDescent="0.4">
      <c r="A707" s="80"/>
      <c r="B707" s="80"/>
      <c r="C707" s="8"/>
      <c r="D707" s="8"/>
      <c r="E707" s="80"/>
      <c r="G707" s="80"/>
      <c r="P707" s="80"/>
      <c r="W707" s="80"/>
    </row>
    <row r="708" spans="1:23" ht="18.75" customHeight="1" x14ac:dyDescent="0.4">
      <c r="A708" s="80"/>
      <c r="B708" s="80"/>
      <c r="C708" s="8"/>
      <c r="D708" s="8"/>
      <c r="E708" s="80"/>
      <c r="G708" s="80"/>
      <c r="P708" s="80"/>
      <c r="W708" s="80"/>
    </row>
    <row r="709" spans="1:23" ht="18.75" customHeight="1" x14ac:dyDescent="0.4">
      <c r="A709" s="80"/>
      <c r="B709" s="80"/>
      <c r="C709" s="8"/>
      <c r="D709" s="8"/>
      <c r="E709" s="80"/>
      <c r="G709" s="80"/>
      <c r="P709" s="80"/>
      <c r="W709" s="80"/>
    </row>
    <row r="710" spans="1:23" ht="18.75" customHeight="1" x14ac:dyDescent="0.4">
      <c r="A710" s="80"/>
      <c r="B710" s="80"/>
      <c r="C710" s="8"/>
      <c r="D710" s="8"/>
      <c r="E710" s="80"/>
      <c r="G710" s="80"/>
      <c r="P710" s="80"/>
      <c r="W710" s="80"/>
    </row>
    <row r="711" spans="1:23" ht="18.75" customHeight="1" x14ac:dyDescent="0.4">
      <c r="A711" s="80"/>
      <c r="B711" s="80"/>
      <c r="C711" s="8"/>
      <c r="D711" s="8"/>
      <c r="E711" s="80"/>
      <c r="G711" s="80"/>
      <c r="P711" s="80"/>
      <c r="W711" s="80"/>
    </row>
    <row r="712" spans="1:23" ht="18.75" customHeight="1" x14ac:dyDescent="0.4">
      <c r="A712" s="80"/>
      <c r="B712" s="80"/>
      <c r="C712" s="8"/>
      <c r="D712" s="8"/>
      <c r="E712" s="80"/>
      <c r="G712" s="80"/>
      <c r="P712" s="80"/>
      <c r="W712" s="80"/>
    </row>
    <row r="713" spans="1:23" ht="18.75" customHeight="1" x14ac:dyDescent="0.4">
      <c r="A713" s="80"/>
      <c r="B713" s="80"/>
      <c r="C713" s="8"/>
      <c r="D713" s="8"/>
      <c r="E713" s="80"/>
      <c r="G713" s="80"/>
      <c r="P713" s="80"/>
      <c r="W713" s="80"/>
    </row>
    <row r="714" spans="1:23" ht="18.75" customHeight="1" x14ac:dyDescent="0.4">
      <c r="A714" s="80"/>
      <c r="B714" s="80"/>
      <c r="C714" s="8"/>
      <c r="D714" s="8"/>
      <c r="E714" s="80"/>
      <c r="G714" s="80"/>
      <c r="P714" s="80"/>
      <c r="W714" s="80"/>
    </row>
    <row r="715" spans="1:23" ht="18.75" customHeight="1" x14ac:dyDescent="0.4">
      <c r="A715" s="80"/>
      <c r="B715" s="80"/>
      <c r="C715" s="8"/>
      <c r="D715" s="8"/>
      <c r="E715" s="80"/>
      <c r="G715" s="80"/>
      <c r="P715" s="80"/>
      <c r="W715" s="80"/>
    </row>
    <row r="716" spans="1:23" ht="18.75" customHeight="1" x14ac:dyDescent="0.4">
      <c r="A716" s="80"/>
      <c r="B716" s="80"/>
      <c r="C716" s="8"/>
      <c r="D716" s="8"/>
      <c r="E716" s="80"/>
      <c r="G716" s="80"/>
      <c r="P716" s="80"/>
      <c r="W716" s="80"/>
    </row>
    <row r="717" spans="1:23" ht="18.75" customHeight="1" x14ac:dyDescent="0.4">
      <c r="A717" s="80"/>
      <c r="B717" s="80"/>
      <c r="C717" s="8"/>
      <c r="D717" s="8"/>
      <c r="E717" s="80"/>
      <c r="G717" s="80"/>
      <c r="P717" s="80"/>
      <c r="W717" s="80"/>
    </row>
    <row r="718" spans="1:23" ht="18.75" customHeight="1" x14ac:dyDescent="0.4">
      <c r="A718" s="80"/>
      <c r="B718" s="80"/>
      <c r="C718" s="8"/>
      <c r="D718" s="8"/>
      <c r="E718" s="80"/>
      <c r="G718" s="80"/>
      <c r="P718" s="80"/>
      <c r="W718" s="80"/>
    </row>
    <row r="719" spans="1:23" ht="18.75" customHeight="1" x14ac:dyDescent="0.4">
      <c r="A719" s="80"/>
      <c r="B719" s="80"/>
      <c r="C719" s="8"/>
      <c r="D719" s="8"/>
      <c r="E719" s="80"/>
      <c r="G719" s="80"/>
      <c r="P719" s="80"/>
      <c r="W719" s="80"/>
    </row>
    <row r="720" spans="1:23" ht="18.75" customHeight="1" x14ac:dyDescent="0.4">
      <c r="A720" s="80"/>
      <c r="B720" s="80"/>
      <c r="C720" s="8"/>
      <c r="D720" s="8"/>
      <c r="E720" s="80"/>
      <c r="G720" s="80"/>
      <c r="P720" s="80"/>
      <c r="W720" s="80"/>
    </row>
    <row r="721" spans="1:23" ht="18.75" customHeight="1" x14ac:dyDescent="0.4">
      <c r="A721" s="80"/>
      <c r="B721" s="80"/>
      <c r="C721" s="8"/>
      <c r="D721" s="8"/>
      <c r="E721" s="80"/>
      <c r="G721" s="80"/>
      <c r="P721" s="80"/>
      <c r="W721" s="80"/>
    </row>
    <row r="722" spans="1:23" ht="18.75" customHeight="1" x14ac:dyDescent="0.4">
      <c r="A722" s="80"/>
      <c r="B722" s="80"/>
      <c r="C722" s="8"/>
      <c r="D722" s="8"/>
      <c r="E722" s="80"/>
      <c r="G722" s="80"/>
      <c r="P722" s="80"/>
      <c r="W722" s="80"/>
    </row>
    <row r="723" spans="1:23" ht="18.75" customHeight="1" x14ac:dyDescent="0.4">
      <c r="A723" s="80"/>
      <c r="B723" s="80"/>
      <c r="C723" s="8"/>
      <c r="D723" s="8"/>
      <c r="E723" s="80"/>
      <c r="G723" s="80"/>
      <c r="P723" s="80"/>
      <c r="W723" s="80"/>
    </row>
    <row r="724" spans="1:23" ht="18.75" customHeight="1" x14ac:dyDescent="0.4">
      <c r="A724" s="80"/>
      <c r="B724" s="80"/>
      <c r="C724" s="8"/>
      <c r="D724" s="8"/>
      <c r="E724" s="80"/>
      <c r="G724" s="80"/>
      <c r="P724" s="80"/>
      <c r="W724" s="80"/>
    </row>
    <row r="725" spans="1:23" ht="18.75" customHeight="1" x14ac:dyDescent="0.4">
      <c r="A725" s="80"/>
      <c r="B725" s="80"/>
      <c r="C725" s="8"/>
      <c r="D725" s="8"/>
      <c r="E725" s="80"/>
      <c r="G725" s="80"/>
      <c r="P725" s="80"/>
      <c r="W725" s="80"/>
    </row>
    <row r="726" spans="1:23" ht="18.75" customHeight="1" x14ac:dyDescent="0.4">
      <c r="A726" s="80"/>
      <c r="B726" s="80"/>
      <c r="C726" s="8"/>
      <c r="D726" s="8"/>
      <c r="E726" s="80"/>
      <c r="G726" s="80"/>
      <c r="P726" s="80"/>
      <c r="W726" s="80"/>
    </row>
    <row r="727" spans="1:23" ht="18.75" customHeight="1" x14ac:dyDescent="0.4">
      <c r="A727" s="80"/>
      <c r="B727" s="80"/>
      <c r="C727" s="8"/>
      <c r="D727" s="8"/>
      <c r="E727" s="80"/>
      <c r="G727" s="80"/>
      <c r="P727" s="80"/>
      <c r="W727" s="80"/>
    </row>
    <row r="728" spans="1:23" ht="18.75" customHeight="1" x14ac:dyDescent="0.4">
      <c r="A728" s="80"/>
      <c r="B728" s="80"/>
      <c r="C728" s="8"/>
      <c r="D728" s="8"/>
      <c r="E728" s="80"/>
      <c r="G728" s="80"/>
      <c r="P728" s="80"/>
      <c r="W728" s="80"/>
    </row>
    <row r="729" spans="1:23" ht="18.75" customHeight="1" x14ac:dyDescent="0.4">
      <c r="A729" s="80"/>
      <c r="B729" s="80"/>
      <c r="C729" s="8"/>
      <c r="D729" s="8"/>
      <c r="E729" s="80"/>
      <c r="G729" s="80"/>
      <c r="P729" s="80"/>
      <c r="W729" s="80"/>
    </row>
    <row r="730" spans="1:23" ht="18.75" customHeight="1" x14ac:dyDescent="0.4">
      <c r="A730" s="80"/>
      <c r="B730" s="80"/>
      <c r="C730" s="8"/>
      <c r="D730" s="8"/>
      <c r="E730" s="80"/>
      <c r="G730" s="80"/>
      <c r="P730" s="80"/>
      <c r="W730" s="80"/>
    </row>
    <row r="731" spans="1:23" ht="18.75" customHeight="1" x14ac:dyDescent="0.4">
      <c r="A731" s="80"/>
      <c r="B731" s="80"/>
      <c r="C731" s="8"/>
      <c r="D731" s="8"/>
      <c r="E731" s="80"/>
      <c r="G731" s="80"/>
      <c r="P731" s="80"/>
      <c r="W731" s="80"/>
    </row>
    <row r="732" spans="1:23" ht="18.75" customHeight="1" x14ac:dyDescent="0.4">
      <c r="A732" s="80"/>
      <c r="B732" s="80"/>
      <c r="C732" s="8"/>
      <c r="D732" s="8"/>
      <c r="E732" s="80"/>
      <c r="G732" s="80"/>
      <c r="P732" s="80"/>
      <c r="W732" s="80"/>
    </row>
    <row r="733" spans="1:23" ht="18.75" customHeight="1" x14ac:dyDescent="0.4">
      <c r="A733" s="80"/>
      <c r="B733" s="80"/>
      <c r="C733" s="8"/>
      <c r="D733" s="8"/>
      <c r="E733" s="80"/>
      <c r="G733" s="80"/>
      <c r="P733" s="80"/>
      <c r="W733" s="80"/>
    </row>
    <row r="734" spans="1:23" ht="18.75" customHeight="1" x14ac:dyDescent="0.4">
      <c r="A734" s="80"/>
      <c r="B734" s="80"/>
      <c r="C734" s="8"/>
      <c r="D734" s="8"/>
      <c r="E734" s="80"/>
      <c r="G734" s="80"/>
      <c r="P734" s="80"/>
      <c r="W734" s="80"/>
    </row>
    <row r="735" spans="1:23" ht="18.75" customHeight="1" x14ac:dyDescent="0.4">
      <c r="A735" s="80"/>
      <c r="B735" s="80"/>
      <c r="C735" s="8"/>
      <c r="D735" s="8"/>
      <c r="E735" s="80"/>
      <c r="G735" s="80"/>
      <c r="P735" s="80"/>
      <c r="W735" s="80"/>
    </row>
    <row r="736" spans="1:23" ht="18.75" customHeight="1" x14ac:dyDescent="0.4">
      <c r="A736" s="80"/>
      <c r="B736" s="80"/>
      <c r="C736" s="8"/>
      <c r="D736" s="8"/>
      <c r="E736" s="80"/>
      <c r="G736" s="80"/>
      <c r="P736" s="80"/>
      <c r="W736" s="80"/>
    </row>
    <row r="737" spans="1:23" ht="18.75" customHeight="1" x14ac:dyDescent="0.4">
      <c r="A737" s="80"/>
      <c r="B737" s="80"/>
      <c r="C737" s="8"/>
      <c r="D737" s="8"/>
      <c r="E737" s="80"/>
      <c r="G737" s="80"/>
      <c r="P737" s="80"/>
      <c r="W737" s="80"/>
    </row>
    <row r="738" spans="1:23" ht="18.75" customHeight="1" x14ac:dyDescent="0.4">
      <c r="A738" s="80"/>
      <c r="B738" s="80"/>
      <c r="C738" s="8"/>
      <c r="D738" s="8"/>
      <c r="E738" s="80"/>
      <c r="G738" s="80"/>
      <c r="P738" s="80"/>
      <c r="W738" s="80"/>
    </row>
    <row r="739" spans="1:23" ht="18.75" customHeight="1" x14ac:dyDescent="0.4">
      <c r="A739" s="80"/>
      <c r="B739" s="80"/>
      <c r="C739" s="8"/>
      <c r="D739" s="8"/>
      <c r="E739" s="80"/>
      <c r="G739" s="80"/>
      <c r="P739" s="80"/>
      <c r="W739" s="80"/>
    </row>
    <row r="740" spans="1:23" ht="18.75" customHeight="1" x14ac:dyDescent="0.4">
      <c r="A740" s="80"/>
      <c r="B740" s="80"/>
      <c r="C740" s="8"/>
      <c r="D740" s="8"/>
      <c r="E740" s="80"/>
      <c r="G740" s="80"/>
      <c r="P740" s="80"/>
      <c r="W740" s="80"/>
    </row>
    <row r="741" spans="1:23" ht="18.75" customHeight="1" x14ac:dyDescent="0.4">
      <c r="A741" s="80"/>
      <c r="B741" s="80"/>
      <c r="C741" s="8"/>
      <c r="D741" s="8"/>
      <c r="E741" s="80"/>
      <c r="G741" s="80"/>
      <c r="P741" s="80"/>
      <c r="W741" s="80"/>
    </row>
    <row r="742" spans="1:23" ht="18.75" customHeight="1" x14ac:dyDescent="0.4">
      <c r="A742" s="80"/>
      <c r="B742" s="80"/>
      <c r="C742" s="8"/>
      <c r="D742" s="8"/>
      <c r="E742" s="80"/>
      <c r="G742" s="80"/>
      <c r="P742" s="80"/>
      <c r="W742" s="80"/>
    </row>
    <row r="743" spans="1:23" ht="18.75" customHeight="1" x14ac:dyDescent="0.4">
      <c r="A743" s="80"/>
      <c r="B743" s="80"/>
      <c r="C743" s="8"/>
      <c r="D743" s="8"/>
      <c r="E743" s="80"/>
      <c r="G743" s="80"/>
      <c r="P743" s="80"/>
      <c r="W743" s="80"/>
    </row>
    <row r="744" spans="1:23" ht="18.75" customHeight="1" x14ac:dyDescent="0.4">
      <c r="A744" s="80"/>
      <c r="B744" s="80"/>
      <c r="C744" s="8"/>
      <c r="D744" s="8"/>
      <c r="E744" s="80"/>
      <c r="G744" s="80"/>
      <c r="P744" s="80"/>
      <c r="W744" s="80"/>
    </row>
    <row r="745" spans="1:23" ht="18.75" customHeight="1" x14ac:dyDescent="0.4">
      <c r="A745" s="80"/>
      <c r="B745" s="80"/>
      <c r="C745" s="8"/>
      <c r="D745" s="8"/>
      <c r="E745" s="80"/>
      <c r="G745" s="80"/>
      <c r="P745" s="80"/>
      <c r="W745" s="80"/>
    </row>
    <row r="746" spans="1:23" ht="18.75" customHeight="1" x14ac:dyDescent="0.4">
      <c r="A746" s="80"/>
      <c r="B746" s="80"/>
      <c r="C746" s="8"/>
      <c r="D746" s="8"/>
      <c r="E746" s="80"/>
      <c r="G746" s="80"/>
      <c r="P746" s="80"/>
      <c r="W746" s="80"/>
    </row>
    <row r="747" spans="1:23" ht="18.75" customHeight="1" x14ac:dyDescent="0.4">
      <c r="A747" s="80"/>
      <c r="B747" s="80"/>
      <c r="C747" s="8"/>
      <c r="D747" s="8"/>
      <c r="E747" s="80"/>
      <c r="G747" s="80"/>
      <c r="P747" s="80"/>
      <c r="W747" s="80"/>
    </row>
    <row r="748" spans="1:23" ht="18.75" customHeight="1" x14ac:dyDescent="0.4">
      <c r="A748" s="80"/>
      <c r="B748" s="80"/>
      <c r="C748" s="8"/>
      <c r="D748" s="8"/>
      <c r="E748" s="80"/>
      <c r="G748" s="80"/>
      <c r="P748" s="80"/>
      <c r="W748" s="80"/>
    </row>
    <row r="749" spans="1:23" ht="18.75" customHeight="1" x14ac:dyDescent="0.4">
      <c r="A749" s="80"/>
      <c r="B749" s="80"/>
      <c r="C749" s="8"/>
      <c r="D749" s="8"/>
      <c r="E749" s="80"/>
      <c r="G749" s="80"/>
      <c r="P749" s="80"/>
      <c r="W749" s="80"/>
    </row>
    <row r="750" spans="1:23" ht="18.75" customHeight="1" x14ac:dyDescent="0.4">
      <c r="A750" s="80"/>
      <c r="B750" s="80"/>
      <c r="C750" s="8"/>
      <c r="D750" s="8"/>
      <c r="E750" s="80"/>
      <c r="G750" s="80"/>
      <c r="P750" s="80"/>
      <c r="W750" s="80"/>
    </row>
    <row r="751" spans="1:23" ht="18.75" customHeight="1" x14ac:dyDescent="0.4">
      <c r="A751" s="80"/>
      <c r="B751" s="80"/>
      <c r="C751" s="8"/>
      <c r="D751" s="8"/>
      <c r="E751" s="80"/>
      <c r="G751" s="80"/>
      <c r="P751" s="80"/>
      <c r="W751" s="80"/>
    </row>
    <row r="752" spans="1:23" ht="18.75" customHeight="1" x14ac:dyDescent="0.4">
      <c r="A752" s="80"/>
      <c r="B752" s="80"/>
      <c r="C752" s="8"/>
      <c r="D752" s="8"/>
      <c r="E752" s="80"/>
      <c r="G752" s="80"/>
      <c r="P752" s="80"/>
      <c r="W752" s="80"/>
    </row>
    <row r="753" spans="1:23" ht="18.75" customHeight="1" x14ac:dyDescent="0.4">
      <c r="A753" s="80"/>
      <c r="B753" s="80"/>
      <c r="C753" s="8"/>
      <c r="D753" s="8"/>
      <c r="E753" s="80"/>
      <c r="G753" s="80"/>
      <c r="P753" s="80"/>
      <c r="W753" s="80"/>
    </row>
    <row r="754" spans="1:23" ht="18.75" customHeight="1" x14ac:dyDescent="0.4">
      <c r="A754" s="80"/>
      <c r="B754" s="80"/>
      <c r="C754" s="8"/>
      <c r="D754" s="8"/>
      <c r="E754" s="80"/>
      <c r="G754" s="80"/>
      <c r="P754" s="80"/>
      <c r="W754" s="80"/>
    </row>
    <row r="755" spans="1:23" ht="18.75" customHeight="1" x14ac:dyDescent="0.4">
      <c r="A755" s="80"/>
      <c r="B755" s="80"/>
      <c r="C755" s="8"/>
      <c r="D755" s="8"/>
      <c r="E755" s="80"/>
      <c r="G755" s="80"/>
      <c r="P755" s="80"/>
      <c r="W755" s="80"/>
    </row>
    <row r="756" spans="1:23" ht="18.75" customHeight="1" x14ac:dyDescent="0.4">
      <c r="A756" s="80"/>
      <c r="B756" s="80"/>
      <c r="C756" s="8"/>
      <c r="D756" s="8"/>
      <c r="E756" s="80"/>
      <c r="G756" s="80"/>
      <c r="P756" s="80"/>
      <c r="W756" s="80"/>
    </row>
    <row r="757" spans="1:23" ht="18.75" customHeight="1" x14ac:dyDescent="0.4">
      <c r="A757" s="80"/>
      <c r="B757" s="80"/>
      <c r="C757" s="8"/>
      <c r="D757" s="8"/>
      <c r="E757" s="80"/>
      <c r="G757" s="80"/>
      <c r="P757" s="80"/>
      <c r="W757" s="80"/>
    </row>
    <row r="758" spans="1:23" ht="18.75" customHeight="1" x14ac:dyDescent="0.4">
      <c r="A758" s="80"/>
      <c r="B758" s="80"/>
      <c r="C758" s="8"/>
      <c r="D758" s="8"/>
      <c r="E758" s="80"/>
      <c r="G758" s="80"/>
      <c r="P758" s="80"/>
      <c r="W758" s="80"/>
    </row>
    <row r="759" spans="1:23" ht="18.75" customHeight="1" x14ac:dyDescent="0.4">
      <c r="A759" s="80"/>
      <c r="B759" s="80"/>
      <c r="C759" s="8"/>
      <c r="D759" s="8"/>
      <c r="E759" s="80"/>
      <c r="G759" s="80"/>
      <c r="P759" s="80"/>
      <c r="W759" s="80"/>
    </row>
    <row r="760" spans="1:23" ht="18.75" customHeight="1" x14ac:dyDescent="0.4">
      <c r="A760" s="80"/>
      <c r="B760" s="80"/>
      <c r="C760" s="8"/>
      <c r="D760" s="8"/>
      <c r="E760" s="80"/>
      <c r="G760" s="80"/>
      <c r="P760" s="80"/>
      <c r="W760" s="80"/>
    </row>
    <row r="761" spans="1:23" ht="18.75" customHeight="1" x14ac:dyDescent="0.4">
      <c r="A761" s="80"/>
      <c r="B761" s="80"/>
      <c r="C761" s="8"/>
      <c r="D761" s="8"/>
      <c r="E761" s="80"/>
      <c r="G761" s="80"/>
      <c r="P761" s="80"/>
      <c r="W761" s="80"/>
    </row>
    <row r="762" spans="1:23" ht="18.75" customHeight="1" x14ac:dyDescent="0.4">
      <c r="A762" s="80"/>
      <c r="B762" s="80"/>
      <c r="C762" s="8"/>
      <c r="D762" s="8"/>
      <c r="E762" s="80"/>
      <c r="G762" s="80"/>
      <c r="P762" s="80"/>
      <c r="W762" s="80"/>
    </row>
    <row r="763" spans="1:23" ht="18.75" customHeight="1" x14ac:dyDescent="0.4">
      <c r="A763" s="80"/>
      <c r="B763" s="80"/>
      <c r="C763" s="8"/>
      <c r="D763" s="8"/>
      <c r="E763" s="80"/>
      <c r="G763" s="80"/>
      <c r="P763" s="80"/>
      <c r="W763" s="80"/>
    </row>
    <row r="764" spans="1:23" ht="18.75" customHeight="1" x14ac:dyDescent="0.4">
      <c r="A764" s="80"/>
      <c r="B764" s="80"/>
      <c r="C764" s="8"/>
      <c r="D764" s="8"/>
      <c r="E764" s="80"/>
      <c r="G764" s="80"/>
      <c r="P764" s="80"/>
      <c r="W764" s="80"/>
    </row>
    <row r="765" spans="1:23" ht="18.75" customHeight="1" x14ac:dyDescent="0.4">
      <c r="A765" s="80"/>
      <c r="B765" s="80"/>
      <c r="C765" s="8"/>
      <c r="D765" s="8"/>
      <c r="E765" s="80"/>
      <c r="G765" s="80"/>
      <c r="P765" s="80"/>
      <c r="W765" s="80"/>
    </row>
    <row r="766" spans="1:23" ht="18.75" customHeight="1" x14ac:dyDescent="0.4">
      <c r="A766" s="80"/>
      <c r="B766" s="80"/>
      <c r="C766" s="8"/>
      <c r="D766" s="8"/>
      <c r="E766" s="80"/>
      <c r="G766" s="80"/>
      <c r="P766" s="80"/>
      <c r="W766" s="80"/>
    </row>
    <row r="767" spans="1:23" ht="18.75" customHeight="1" x14ac:dyDescent="0.4">
      <c r="A767" s="80"/>
      <c r="B767" s="80"/>
      <c r="C767" s="8"/>
      <c r="D767" s="8"/>
      <c r="E767" s="80"/>
      <c r="G767" s="80"/>
      <c r="P767" s="80"/>
      <c r="W767" s="80"/>
    </row>
    <row r="768" spans="1:23" ht="18.75" customHeight="1" x14ac:dyDescent="0.4">
      <c r="A768" s="80"/>
      <c r="B768" s="80"/>
      <c r="C768" s="8"/>
      <c r="D768" s="8"/>
      <c r="E768" s="80"/>
      <c r="G768" s="80"/>
      <c r="P768" s="80"/>
      <c r="W768" s="80"/>
    </row>
    <row r="769" spans="1:23" ht="18.75" customHeight="1" x14ac:dyDescent="0.4">
      <c r="A769" s="80"/>
      <c r="B769" s="80"/>
      <c r="C769" s="8"/>
      <c r="D769" s="8"/>
      <c r="E769" s="80"/>
      <c r="G769" s="80"/>
      <c r="P769" s="80"/>
      <c r="W769" s="80"/>
    </row>
    <row r="770" spans="1:23" ht="18.75" customHeight="1" x14ac:dyDescent="0.4">
      <c r="A770" s="80"/>
      <c r="B770" s="80"/>
      <c r="C770" s="8"/>
      <c r="D770" s="8"/>
      <c r="E770" s="80"/>
      <c r="G770" s="80"/>
      <c r="P770" s="80"/>
      <c r="W770" s="80"/>
    </row>
    <row r="771" spans="1:23" ht="18.75" customHeight="1" x14ac:dyDescent="0.4">
      <c r="A771" s="80"/>
      <c r="B771" s="80"/>
      <c r="C771" s="8"/>
      <c r="D771" s="8"/>
      <c r="E771" s="80"/>
      <c r="G771" s="80"/>
      <c r="P771" s="80"/>
      <c r="W771" s="80"/>
    </row>
    <row r="772" spans="1:23" ht="18.75" customHeight="1" x14ac:dyDescent="0.4">
      <c r="A772" s="80"/>
      <c r="B772" s="80"/>
      <c r="C772" s="8"/>
      <c r="D772" s="8"/>
      <c r="E772" s="80"/>
      <c r="G772" s="80"/>
      <c r="P772" s="80"/>
      <c r="W772" s="80"/>
    </row>
    <row r="773" spans="1:23" ht="18.75" customHeight="1" x14ac:dyDescent="0.4">
      <c r="A773" s="80"/>
      <c r="B773" s="80"/>
      <c r="C773" s="8"/>
      <c r="D773" s="8"/>
      <c r="E773" s="80"/>
      <c r="G773" s="80"/>
      <c r="P773" s="80"/>
      <c r="W773" s="80"/>
    </row>
    <row r="774" spans="1:23" ht="18.75" customHeight="1" x14ac:dyDescent="0.4">
      <c r="A774" s="80"/>
      <c r="B774" s="80"/>
      <c r="C774" s="8"/>
      <c r="D774" s="8"/>
      <c r="E774" s="80"/>
      <c r="G774" s="80"/>
      <c r="P774" s="80"/>
      <c r="W774" s="80"/>
    </row>
    <row r="775" spans="1:23" ht="18.75" customHeight="1" x14ac:dyDescent="0.4">
      <c r="A775" s="80"/>
      <c r="B775" s="80"/>
      <c r="C775" s="8"/>
      <c r="D775" s="8"/>
      <c r="E775" s="80"/>
      <c r="G775" s="80"/>
      <c r="P775" s="80"/>
      <c r="W775" s="80"/>
    </row>
    <row r="776" spans="1:23" ht="18.75" customHeight="1" x14ac:dyDescent="0.4">
      <c r="A776" s="80"/>
      <c r="B776" s="80"/>
      <c r="C776" s="8"/>
      <c r="D776" s="8"/>
      <c r="E776" s="80"/>
      <c r="G776" s="80"/>
      <c r="P776" s="80"/>
      <c r="W776" s="80"/>
    </row>
    <row r="777" spans="1:23" ht="18.75" customHeight="1" x14ac:dyDescent="0.4">
      <c r="A777" s="80"/>
      <c r="B777" s="80"/>
      <c r="C777" s="8"/>
      <c r="D777" s="8"/>
      <c r="E777" s="80"/>
      <c r="G777" s="80"/>
      <c r="P777" s="80"/>
      <c r="W777" s="80"/>
    </row>
    <row r="778" spans="1:23" ht="18.75" customHeight="1" x14ac:dyDescent="0.4">
      <c r="A778" s="80"/>
      <c r="B778" s="80"/>
      <c r="C778" s="8"/>
      <c r="D778" s="8"/>
      <c r="E778" s="80"/>
      <c r="G778" s="80"/>
      <c r="P778" s="80"/>
      <c r="W778" s="80"/>
    </row>
    <row r="779" spans="1:23" ht="18.75" customHeight="1" x14ac:dyDescent="0.4">
      <c r="A779" s="80"/>
      <c r="B779" s="80"/>
      <c r="C779" s="8"/>
      <c r="D779" s="8"/>
      <c r="E779" s="80"/>
      <c r="G779" s="80"/>
      <c r="P779" s="80"/>
      <c r="W779" s="80"/>
    </row>
    <row r="780" spans="1:23" ht="18.75" customHeight="1" x14ac:dyDescent="0.4">
      <c r="A780" s="80"/>
      <c r="B780" s="80"/>
      <c r="C780" s="8"/>
      <c r="D780" s="8"/>
      <c r="E780" s="80"/>
      <c r="G780" s="80"/>
      <c r="P780" s="80"/>
      <c r="W780" s="80"/>
    </row>
    <row r="781" spans="1:23" ht="18.75" customHeight="1" x14ac:dyDescent="0.4">
      <c r="A781" s="80"/>
      <c r="B781" s="80"/>
      <c r="C781" s="8"/>
      <c r="D781" s="8"/>
      <c r="E781" s="80"/>
      <c r="G781" s="80"/>
      <c r="P781" s="80"/>
      <c r="W781" s="80"/>
    </row>
    <row r="782" spans="1:23" ht="18.75" customHeight="1" x14ac:dyDescent="0.4">
      <c r="A782" s="80"/>
      <c r="B782" s="80"/>
      <c r="C782" s="8"/>
      <c r="D782" s="8"/>
      <c r="E782" s="80"/>
      <c r="G782" s="80"/>
      <c r="P782" s="80"/>
      <c r="W782" s="80"/>
    </row>
    <row r="783" spans="1:23" ht="18.75" customHeight="1" x14ac:dyDescent="0.4">
      <c r="A783" s="80"/>
      <c r="B783" s="80"/>
      <c r="C783" s="8"/>
      <c r="D783" s="8"/>
      <c r="E783" s="80"/>
      <c r="G783" s="80"/>
      <c r="P783" s="80"/>
      <c r="W783" s="80"/>
    </row>
    <row r="784" spans="1:23" ht="18.75" customHeight="1" x14ac:dyDescent="0.4">
      <c r="A784" s="80"/>
      <c r="B784" s="80"/>
      <c r="C784" s="8"/>
      <c r="D784" s="8"/>
      <c r="E784" s="80"/>
      <c r="G784" s="80"/>
      <c r="P784" s="80"/>
      <c r="W784" s="80"/>
    </row>
    <row r="785" spans="1:23" ht="18.75" customHeight="1" x14ac:dyDescent="0.4">
      <c r="A785" s="80"/>
      <c r="B785" s="80"/>
      <c r="C785" s="8"/>
      <c r="D785" s="8"/>
      <c r="E785" s="80"/>
      <c r="G785" s="80"/>
      <c r="P785" s="80"/>
      <c r="W785" s="80"/>
    </row>
    <row r="786" spans="1:23" ht="18.75" customHeight="1" x14ac:dyDescent="0.4">
      <c r="A786" s="80"/>
      <c r="B786" s="80"/>
      <c r="C786" s="8"/>
      <c r="D786" s="8"/>
      <c r="E786" s="80"/>
      <c r="G786" s="80"/>
      <c r="P786" s="80"/>
      <c r="W786" s="80"/>
    </row>
    <row r="787" spans="1:23" ht="18.75" customHeight="1" x14ac:dyDescent="0.4">
      <c r="A787" s="80"/>
      <c r="B787" s="80"/>
      <c r="C787" s="8"/>
      <c r="D787" s="8"/>
      <c r="E787" s="80"/>
      <c r="G787" s="80"/>
      <c r="P787" s="80"/>
      <c r="W787" s="80"/>
    </row>
    <row r="788" spans="1:23" ht="18.75" customHeight="1" x14ac:dyDescent="0.4">
      <c r="A788" s="80"/>
      <c r="B788" s="80"/>
      <c r="C788" s="8"/>
      <c r="D788" s="8"/>
      <c r="E788" s="80"/>
      <c r="G788" s="80"/>
      <c r="P788" s="80"/>
      <c r="W788" s="80"/>
    </row>
    <row r="789" spans="1:23" ht="18.75" customHeight="1" x14ac:dyDescent="0.4">
      <c r="A789" s="80"/>
      <c r="B789" s="80"/>
      <c r="C789" s="8"/>
      <c r="D789" s="8"/>
      <c r="E789" s="80"/>
      <c r="G789" s="80"/>
      <c r="P789" s="80"/>
      <c r="W789" s="80"/>
    </row>
    <row r="790" spans="1:23" ht="18.75" customHeight="1" x14ac:dyDescent="0.4">
      <c r="A790" s="80"/>
      <c r="B790" s="80"/>
      <c r="C790" s="8"/>
      <c r="D790" s="8"/>
      <c r="E790" s="80"/>
      <c r="G790" s="80"/>
      <c r="P790" s="80"/>
      <c r="W790" s="80"/>
    </row>
    <row r="791" spans="1:23" ht="18.75" customHeight="1" x14ac:dyDescent="0.4">
      <c r="A791" s="80"/>
      <c r="B791" s="80"/>
      <c r="C791" s="8"/>
      <c r="D791" s="8"/>
      <c r="E791" s="80"/>
      <c r="G791" s="80"/>
      <c r="P791" s="80"/>
      <c r="W791" s="80"/>
    </row>
    <row r="792" spans="1:23" ht="18.75" customHeight="1" x14ac:dyDescent="0.4">
      <c r="A792" s="80"/>
      <c r="B792" s="80"/>
      <c r="C792" s="8"/>
      <c r="D792" s="8"/>
      <c r="E792" s="80"/>
      <c r="G792" s="80"/>
      <c r="P792" s="80"/>
      <c r="W792" s="80"/>
    </row>
    <row r="793" spans="1:23" ht="18.75" customHeight="1" x14ac:dyDescent="0.4">
      <c r="A793" s="80"/>
      <c r="B793" s="80"/>
      <c r="C793" s="8"/>
      <c r="D793" s="8"/>
      <c r="E793" s="80"/>
      <c r="G793" s="80"/>
      <c r="P793" s="80"/>
      <c r="W793" s="80"/>
    </row>
    <row r="794" spans="1:23" ht="18.75" customHeight="1" x14ac:dyDescent="0.4">
      <c r="A794" s="80"/>
      <c r="B794" s="80"/>
      <c r="C794" s="8"/>
      <c r="D794" s="8"/>
      <c r="E794" s="80"/>
      <c r="G794" s="80"/>
      <c r="P794" s="80"/>
      <c r="W794" s="80"/>
    </row>
    <row r="795" spans="1:23" ht="18.75" customHeight="1" x14ac:dyDescent="0.4">
      <c r="A795" s="80"/>
      <c r="B795" s="80"/>
      <c r="C795" s="8"/>
      <c r="D795" s="8"/>
      <c r="E795" s="80"/>
      <c r="G795" s="80"/>
      <c r="P795" s="80"/>
      <c r="W795" s="80"/>
    </row>
    <row r="796" spans="1:23" ht="18.75" customHeight="1" x14ac:dyDescent="0.4">
      <c r="A796" s="80"/>
      <c r="B796" s="80"/>
      <c r="C796" s="8"/>
      <c r="D796" s="8"/>
      <c r="E796" s="80"/>
      <c r="G796" s="80"/>
      <c r="P796" s="80"/>
      <c r="W796" s="80"/>
    </row>
    <row r="797" spans="1:23" ht="18.75" customHeight="1" x14ac:dyDescent="0.4">
      <c r="A797" s="80"/>
      <c r="B797" s="80"/>
      <c r="C797" s="8"/>
      <c r="D797" s="8"/>
      <c r="E797" s="80"/>
      <c r="G797" s="80"/>
      <c r="P797" s="80"/>
      <c r="W797" s="80"/>
    </row>
    <row r="798" spans="1:23" ht="18.75" customHeight="1" x14ac:dyDescent="0.4">
      <c r="A798" s="80"/>
      <c r="B798" s="80"/>
      <c r="C798" s="8"/>
      <c r="D798" s="8"/>
      <c r="E798" s="80"/>
      <c r="G798" s="80"/>
      <c r="P798" s="80"/>
      <c r="W798" s="80"/>
    </row>
    <row r="799" spans="1:23" ht="18.75" customHeight="1" x14ac:dyDescent="0.4">
      <c r="A799" s="80"/>
      <c r="B799" s="80"/>
      <c r="C799" s="8"/>
      <c r="D799" s="8"/>
      <c r="E799" s="80"/>
      <c r="G799" s="80"/>
      <c r="P799" s="80"/>
      <c r="W799" s="80"/>
    </row>
    <row r="800" spans="1:23" ht="18.75" customHeight="1" x14ac:dyDescent="0.4">
      <c r="A800" s="80"/>
      <c r="B800" s="80"/>
      <c r="C800" s="8"/>
      <c r="D800" s="8"/>
      <c r="E800" s="80"/>
      <c r="G800" s="80"/>
      <c r="P800" s="80"/>
      <c r="W800" s="80"/>
    </row>
    <row r="801" spans="1:23" ht="18.75" customHeight="1" x14ac:dyDescent="0.4">
      <c r="A801" s="80"/>
      <c r="B801" s="80"/>
      <c r="C801" s="8"/>
      <c r="D801" s="8"/>
      <c r="E801" s="80"/>
      <c r="G801" s="80"/>
      <c r="P801" s="80"/>
      <c r="W801" s="80"/>
    </row>
    <row r="802" spans="1:23" ht="18.75" customHeight="1" x14ac:dyDescent="0.4">
      <c r="A802" s="80"/>
      <c r="B802" s="80"/>
      <c r="C802" s="8"/>
      <c r="D802" s="8"/>
      <c r="E802" s="80"/>
      <c r="G802" s="80"/>
      <c r="P802" s="80"/>
      <c r="W802" s="80"/>
    </row>
    <row r="803" spans="1:23" ht="18.75" customHeight="1" x14ac:dyDescent="0.4">
      <c r="A803" s="80"/>
      <c r="B803" s="80"/>
      <c r="C803" s="8"/>
      <c r="D803" s="8"/>
      <c r="E803" s="80"/>
      <c r="G803" s="80"/>
      <c r="P803" s="80"/>
      <c r="W803" s="80"/>
    </row>
    <row r="804" spans="1:23" ht="18.75" customHeight="1" x14ac:dyDescent="0.4">
      <c r="A804" s="80"/>
      <c r="B804" s="80"/>
      <c r="C804" s="8"/>
      <c r="D804" s="8"/>
      <c r="E804" s="80"/>
      <c r="G804" s="80"/>
      <c r="P804" s="80"/>
      <c r="W804" s="80"/>
    </row>
    <row r="805" spans="1:23" ht="18.75" customHeight="1" x14ac:dyDescent="0.4">
      <c r="A805" s="80"/>
      <c r="B805" s="80"/>
      <c r="C805" s="8"/>
      <c r="D805" s="8"/>
      <c r="E805" s="80"/>
      <c r="G805" s="80"/>
      <c r="P805" s="80"/>
      <c r="W805" s="80"/>
    </row>
    <row r="806" spans="1:23" ht="18.75" customHeight="1" x14ac:dyDescent="0.4">
      <c r="A806" s="80"/>
      <c r="B806" s="80"/>
      <c r="C806" s="8"/>
      <c r="D806" s="8"/>
      <c r="E806" s="80"/>
      <c r="G806" s="80"/>
      <c r="P806" s="80"/>
      <c r="W806" s="80"/>
    </row>
    <row r="807" spans="1:23" ht="18.75" customHeight="1" x14ac:dyDescent="0.4">
      <c r="A807" s="80"/>
      <c r="B807" s="80"/>
      <c r="C807" s="8"/>
      <c r="D807" s="8"/>
      <c r="E807" s="80"/>
      <c r="G807" s="80"/>
      <c r="P807" s="80"/>
      <c r="W807" s="80"/>
    </row>
    <row r="808" spans="1:23" ht="18.75" customHeight="1" x14ac:dyDescent="0.4">
      <c r="A808" s="80"/>
      <c r="B808" s="80"/>
      <c r="C808" s="8"/>
      <c r="D808" s="8"/>
      <c r="E808" s="80"/>
      <c r="G808" s="80"/>
      <c r="P808" s="80"/>
      <c r="W808" s="80"/>
    </row>
    <row r="809" spans="1:23" ht="18.75" customHeight="1" x14ac:dyDescent="0.4">
      <c r="A809" s="80"/>
      <c r="B809" s="80"/>
      <c r="C809" s="8"/>
      <c r="D809" s="8"/>
      <c r="E809" s="80"/>
      <c r="G809" s="80"/>
      <c r="P809" s="80"/>
      <c r="W809" s="80"/>
    </row>
    <row r="810" spans="1:23" ht="18.75" customHeight="1" x14ac:dyDescent="0.4">
      <c r="A810" s="80"/>
      <c r="B810" s="80"/>
      <c r="C810" s="8"/>
      <c r="D810" s="8"/>
      <c r="E810" s="80"/>
      <c r="G810" s="80"/>
      <c r="P810" s="80"/>
      <c r="W810" s="80"/>
    </row>
    <row r="811" spans="1:23" ht="18.75" customHeight="1" x14ac:dyDescent="0.4">
      <c r="A811" s="80"/>
      <c r="B811" s="80"/>
      <c r="C811" s="8"/>
      <c r="D811" s="8"/>
      <c r="E811" s="80"/>
      <c r="G811" s="80"/>
      <c r="P811" s="80"/>
      <c r="W811" s="80"/>
    </row>
    <row r="812" spans="1:23" ht="18.75" customHeight="1" x14ac:dyDescent="0.4">
      <c r="A812" s="80"/>
      <c r="B812" s="80"/>
      <c r="C812" s="8"/>
      <c r="D812" s="8"/>
      <c r="E812" s="80"/>
      <c r="G812" s="80"/>
      <c r="P812" s="80"/>
      <c r="W812" s="80"/>
    </row>
    <row r="813" spans="1:23" ht="18.75" customHeight="1" x14ac:dyDescent="0.4">
      <c r="A813" s="80"/>
      <c r="B813" s="80"/>
      <c r="C813" s="8"/>
      <c r="D813" s="8"/>
      <c r="E813" s="80"/>
      <c r="G813" s="80"/>
      <c r="P813" s="80"/>
      <c r="W813" s="80"/>
    </row>
    <row r="814" spans="1:23" ht="18.75" customHeight="1" x14ac:dyDescent="0.4">
      <c r="A814" s="80"/>
      <c r="B814" s="80"/>
      <c r="C814" s="8"/>
      <c r="D814" s="8"/>
      <c r="E814" s="80"/>
      <c r="G814" s="80"/>
      <c r="P814" s="80"/>
      <c r="W814" s="80"/>
    </row>
    <row r="815" spans="1:23" ht="18.75" customHeight="1" x14ac:dyDescent="0.4">
      <c r="A815" s="80"/>
      <c r="B815" s="80"/>
      <c r="C815" s="8"/>
      <c r="D815" s="8"/>
      <c r="E815" s="80"/>
      <c r="G815" s="80"/>
      <c r="P815" s="80"/>
      <c r="W815" s="80"/>
    </row>
    <row r="816" spans="1:23" ht="18.75" customHeight="1" x14ac:dyDescent="0.4">
      <c r="A816" s="80"/>
      <c r="B816" s="80"/>
      <c r="C816" s="8"/>
      <c r="D816" s="8"/>
      <c r="E816" s="80"/>
      <c r="G816" s="80"/>
      <c r="P816" s="80"/>
      <c r="W816" s="80"/>
    </row>
    <row r="817" spans="1:23" ht="18.75" customHeight="1" x14ac:dyDescent="0.4">
      <c r="A817" s="80"/>
      <c r="B817" s="80"/>
      <c r="C817" s="8"/>
      <c r="D817" s="8"/>
      <c r="E817" s="80"/>
      <c r="G817" s="80"/>
      <c r="P817" s="80"/>
      <c r="W817" s="80"/>
    </row>
    <row r="818" spans="1:23" ht="18.75" customHeight="1" x14ac:dyDescent="0.4">
      <c r="A818" s="80"/>
      <c r="B818" s="80"/>
      <c r="C818" s="8"/>
      <c r="D818" s="8"/>
      <c r="E818" s="80"/>
      <c r="G818" s="80"/>
      <c r="P818" s="80"/>
      <c r="W818" s="80"/>
    </row>
    <row r="819" spans="1:23" ht="18.75" customHeight="1" x14ac:dyDescent="0.4">
      <c r="A819" s="80"/>
      <c r="B819" s="80"/>
      <c r="C819" s="8"/>
      <c r="D819" s="8"/>
      <c r="E819" s="80"/>
      <c r="G819" s="80"/>
      <c r="P819" s="80"/>
      <c r="W819" s="80"/>
    </row>
    <row r="820" spans="1:23" ht="18.75" customHeight="1" x14ac:dyDescent="0.4">
      <c r="A820" s="80"/>
      <c r="B820" s="80"/>
      <c r="C820" s="8"/>
      <c r="D820" s="8"/>
      <c r="E820" s="80"/>
      <c r="G820" s="80"/>
      <c r="P820" s="80"/>
      <c r="W820" s="80"/>
    </row>
    <row r="821" spans="1:23" ht="18.75" customHeight="1" x14ac:dyDescent="0.4">
      <c r="A821" s="80"/>
      <c r="B821" s="80"/>
      <c r="C821" s="8"/>
      <c r="D821" s="8"/>
      <c r="E821" s="80"/>
      <c r="G821" s="80"/>
      <c r="P821" s="80"/>
      <c r="W821" s="80"/>
    </row>
    <row r="822" spans="1:23" ht="18.75" customHeight="1" x14ac:dyDescent="0.4">
      <c r="A822" s="80"/>
      <c r="B822" s="80"/>
      <c r="C822" s="8"/>
      <c r="D822" s="8"/>
      <c r="E822" s="80"/>
      <c r="G822" s="80"/>
      <c r="P822" s="80"/>
      <c r="W822" s="80"/>
    </row>
    <row r="823" spans="1:23" ht="18.75" customHeight="1" x14ac:dyDescent="0.4">
      <c r="A823" s="80"/>
      <c r="B823" s="80"/>
      <c r="C823" s="8"/>
      <c r="D823" s="8"/>
      <c r="E823" s="80"/>
      <c r="G823" s="80"/>
      <c r="P823" s="80"/>
      <c r="W823" s="80"/>
    </row>
    <row r="824" spans="1:23" ht="18.75" customHeight="1" x14ac:dyDescent="0.4">
      <c r="A824" s="80"/>
      <c r="B824" s="80"/>
      <c r="C824" s="8"/>
      <c r="D824" s="8"/>
      <c r="E824" s="80"/>
      <c r="G824" s="80"/>
      <c r="P824" s="80"/>
      <c r="W824" s="80"/>
    </row>
    <row r="825" spans="1:23" ht="18.75" customHeight="1" x14ac:dyDescent="0.4">
      <c r="A825" s="80"/>
      <c r="B825" s="80"/>
      <c r="C825" s="8"/>
      <c r="D825" s="8"/>
      <c r="E825" s="80"/>
      <c r="G825" s="80"/>
      <c r="P825" s="80"/>
      <c r="W825" s="80"/>
    </row>
    <row r="826" spans="1:23" ht="18.75" customHeight="1" x14ac:dyDescent="0.4">
      <c r="A826" s="80"/>
      <c r="B826" s="80"/>
      <c r="C826" s="8"/>
      <c r="D826" s="8"/>
      <c r="E826" s="80"/>
      <c r="G826" s="80"/>
      <c r="P826" s="80"/>
      <c r="W826" s="80"/>
    </row>
    <row r="827" spans="1:23" ht="18.75" customHeight="1" x14ac:dyDescent="0.4">
      <c r="A827" s="80"/>
      <c r="B827" s="80"/>
      <c r="C827" s="8"/>
      <c r="D827" s="8"/>
      <c r="E827" s="80"/>
      <c r="G827" s="80"/>
      <c r="P827" s="80"/>
      <c r="W827" s="80"/>
    </row>
    <row r="828" spans="1:23" ht="18.75" customHeight="1" x14ac:dyDescent="0.4">
      <c r="A828" s="80"/>
      <c r="B828" s="80"/>
      <c r="C828" s="8"/>
      <c r="D828" s="8"/>
      <c r="E828" s="80"/>
      <c r="G828" s="80"/>
      <c r="P828" s="80"/>
      <c r="W828" s="80"/>
    </row>
    <row r="829" spans="1:23" ht="18.75" customHeight="1" x14ac:dyDescent="0.4">
      <c r="A829" s="80"/>
      <c r="B829" s="80"/>
      <c r="C829" s="8"/>
      <c r="D829" s="8"/>
      <c r="E829" s="80"/>
      <c r="G829" s="80"/>
      <c r="P829" s="80"/>
      <c r="W829" s="80"/>
    </row>
    <row r="830" spans="1:23" ht="18.75" customHeight="1" x14ac:dyDescent="0.4">
      <c r="A830" s="80"/>
      <c r="B830" s="80"/>
      <c r="C830" s="8"/>
      <c r="D830" s="8"/>
      <c r="E830" s="80"/>
      <c r="G830" s="80"/>
      <c r="P830" s="80"/>
      <c r="W830" s="80"/>
    </row>
    <row r="831" spans="1:23" ht="18.75" customHeight="1" x14ac:dyDescent="0.4">
      <c r="A831" s="80"/>
      <c r="B831" s="80"/>
      <c r="C831" s="8"/>
      <c r="D831" s="8"/>
      <c r="E831" s="80"/>
      <c r="G831" s="80"/>
      <c r="P831" s="80"/>
      <c r="W831" s="80"/>
    </row>
    <row r="832" spans="1:23" ht="18.75" customHeight="1" x14ac:dyDescent="0.4">
      <c r="A832" s="80"/>
      <c r="B832" s="80"/>
      <c r="C832" s="8"/>
      <c r="D832" s="8"/>
      <c r="E832" s="80"/>
      <c r="G832" s="80"/>
      <c r="P832" s="80"/>
      <c r="W832" s="80"/>
    </row>
    <row r="833" spans="1:23" ht="18.75" customHeight="1" x14ac:dyDescent="0.4">
      <c r="A833" s="80"/>
      <c r="B833" s="80"/>
      <c r="C833" s="8"/>
      <c r="D833" s="8"/>
      <c r="E833" s="80"/>
      <c r="G833" s="80"/>
      <c r="P833" s="80"/>
      <c r="W833" s="80"/>
    </row>
    <row r="834" spans="1:23" ht="18.75" customHeight="1" x14ac:dyDescent="0.4">
      <c r="A834" s="80"/>
      <c r="B834" s="80"/>
      <c r="C834" s="8"/>
      <c r="D834" s="8"/>
      <c r="E834" s="80"/>
      <c r="G834" s="80"/>
      <c r="P834" s="80"/>
      <c r="W834" s="80"/>
    </row>
    <row r="835" spans="1:23" ht="18.75" customHeight="1" x14ac:dyDescent="0.4">
      <c r="A835" s="80"/>
      <c r="B835" s="80"/>
      <c r="C835" s="8"/>
      <c r="D835" s="8"/>
      <c r="E835" s="80"/>
      <c r="G835" s="80"/>
      <c r="P835" s="80"/>
      <c r="W835" s="80"/>
    </row>
    <row r="836" spans="1:23" ht="18.75" customHeight="1" x14ac:dyDescent="0.4">
      <c r="A836" s="80"/>
      <c r="B836" s="80"/>
      <c r="C836" s="8"/>
      <c r="D836" s="8"/>
      <c r="E836" s="80"/>
      <c r="G836" s="80"/>
      <c r="P836" s="80"/>
      <c r="W836" s="80"/>
    </row>
    <row r="837" spans="1:23" ht="18.75" customHeight="1" x14ac:dyDescent="0.4">
      <c r="A837" s="80"/>
      <c r="B837" s="80"/>
      <c r="C837" s="8"/>
      <c r="D837" s="8"/>
      <c r="E837" s="80"/>
      <c r="G837" s="80"/>
      <c r="P837" s="80"/>
      <c r="W837" s="80"/>
    </row>
    <row r="838" spans="1:23" ht="18.75" customHeight="1" x14ac:dyDescent="0.4">
      <c r="A838" s="80"/>
      <c r="B838" s="80"/>
      <c r="C838" s="8"/>
      <c r="D838" s="8"/>
      <c r="E838" s="80"/>
      <c r="G838" s="80"/>
      <c r="P838" s="80"/>
      <c r="W838" s="80"/>
    </row>
    <row r="839" spans="1:23" ht="18.75" customHeight="1" x14ac:dyDescent="0.4">
      <c r="A839" s="80"/>
      <c r="B839" s="80"/>
      <c r="C839" s="8"/>
      <c r="D839" s="8"/>
      <c r="E839" s="80"/>
      <c r="G839" s="80"/>
      <c r="P839" s="80"/>
      <c r="W839" s="80"/>
    </row>
    <row r="840" spans="1:23" ht="18.75" customHeight="1" x14ac:dyDescent="0.4">
      <c r="A840" s="80"/>
      <c r="B840" s="80"/>
      <c r="C840" s="8"/>
      <c r="D840" s="8"/>
      <c r="E840" s="80"/>
      <c r="G840" s="80"/>
      <c r="P840" s="80"/>
      <c r="W840" s="80"/>
    </row>
    <row r="841" spans="1:23" ht="18.75" customHeight="1" x14ac:dyDescent="0.4">
      <c r="A841" s="80"/>
      <c r="B841" s="80"/>
      <c r="C841" s="8"/>
      <c r="D841" s="8"/>
      <c r="E841" s="80"/>
      <c r="G841" s="80"/>
      <c r="P841" s="80"/>
      <c r="W841" s="80"/>
    </row>
    <row r="842" spans="1:23" ht="18.75" customHeight="1" x14ac:dyDescent="0.4">
      <c r="A842" s="80"/>
      <c r="B842" s="80"/>
      <c r="C842" s="8"/>
      <c r="D842" s="8"/>
      <c r="E842" s="80"/>
      <c r="G842" s="80"/>
      <c r="P842" s="80"/>
      <c r="W842" s="80"/>
    </row>
    <row r="843" spans="1:23" ht="18.75" customHeight="1" x14ac:dyDescent="0.4">
      <c r="A843" s="80"/>
      <c r="B843" s="80"/>
      <c r="C843" s="8"/>
      <c r="D843" s="8"/>
      <c r="E843" s="80"/>
      <c r="G843" s="80"/>
      <c r="P843" s="80"/>
      <c r="W843" s="80"/>
    </row>
    <row r="844" spans="1:23" ht="18.75" customHeight="1" x14ac:dyDescent="0.4">
      <c r="A844" s="80"/>
      <c r="B844" s="80"/>
      <c r="C844" s="8"/>
      <c r="D844" s="8"/>
      <c r="E844" s="80"/>
      <c r="G844" s="80"/>
      <c r="P844" s="80"/>
      <c r="W844" s="80"/>
    </row>
    <row r="845" spans="1:23" ht="18.75" customHeight="1" x14ac:dyDescent="0.4">
      <c r="A845" s="80"/>
      <c r="B845" s="80"/>
      <c r="C845" s="8"/>
      <c r="D845" s="8"/>
      <c r="E845" s="80"/>
      <c r="G845" s="80"/>
      <c r="P845" s="80"/>
      <c r="W845" s="80"/>
    </row>
    <row r="846" spans="1:23" ht="18.75" customHeight="1" x14ac:dyDescent="0.4">
      <c r="A846" s="80"/>
      <c r="B846" s="80"/>
      <c r="C846" s="8"/>
      <c r="D846" s="8"/>
      <c r="E846" s="80"/>
      <c r="G846" s="80"/>
      <c r="P846" s="80"/>
      <c r="W846" s="80"/>
    </row>
    <row r="847" spans="1:23" ht="18.75" customHeight="1" x14ac:dyDescent="0.4">
      <c r="A847" s="80"/>
      <c r="B847" s="80"/>
      <c r="C847" s="8"/>
      <c r="D847" s="8"/>
      <c r="E847" s="80"/>
      <c r="G847" s="80"/>
      <c r="P847" s="80"/>
      <c r="W847" s="80"/>
    </row>
    <row r="848" spans="1:23" ht="18.75" customHeight="1" x14ac:dyDescent="0.4">
      <c r="A848" s="80"/>
      <c r="B848" s="80"/>
      <c r="C848" s="8"/>
      <c r="D848" s="8"/>
      <c r="E848" s="80"/>
      <c r="G848" s="80"/>
      <c r="P848" s="80"/>
      <c r="W848" s="80"/>
    </row>
    <row r="849" spans="1:23" ht="18.75" customHeight="1" x14ac:dyDescent="0.4">
      <c r="A849" s="80"/>
      <c r="B849" s="80"/>
      <c r="C849" s="8"/>
      <c r="D849" s="8"/>
      <c r="E849" s="80"/>
      <c r="G849" s="80"/>
      <c r="P849" s="80"/>
      <c r="W849" s="80"/>
    </row>
    <row r="850" spans="1:23" ht="18.75" customHeight="1" x14ac:dyDescent="0.4">
      <c r="A850" s="80"/>
      <c r="B850" s="80"/>
      <c r="C850" s="8"/>
      <c r="D850" s="8"/>
      <c r="E850" s="80"/>
      <c r="G850" s="80"/>
      <c r="P850" s="80"/>
      <c r="W850" s="80"/>
    </row>
    <row r="851" spans="1:23" ht="18.75" customHeight="1" x14ac:dyDescent="0.4">
      <c r="A851" s="80"/>
      <c r="B851" s="80"/>
      <c r="C851" s="8"/>
      <c r="D851" s="8"/>
      <c r="E851" s="80"/>
      <c r="G851" s="80"/>
      <c r="P851" s="80"/>
      <c r="W851" s="80"/>
    </row>
    <row r="852" spans="1:23" ht="18.75" customHeight="1" x14ac:dyDescent="0.4">
      <c r="A852" s="80"/>
      <c r="B852" s="80"/>
      <c r="C852" s="8"/>
      <c r="D852" s="8"/>
      <c r="E852" s="80"/>
      <c r="G852" s="80"/>
      <c r="P852" s="80"/>
      <c r="W852" s="80"/>
    </row>
    <row r="853" spans="1:23" ht="18.75" customHeight="1" x14ac:dyDescent="0.4">
      <c r="A853" s="80"/>
      <c r="B853" s="80"/>
      <c r="C853" s="8"/>
      <c r="D853" s="8"/>
      <c r="E853" s="80"/>
      <c r="G853" s="80"/>
      <c r="P853" s="80"/>
      <c r="W853" s="80"/>
    </row>
    <row r="854" spans="1:23" ht="18.75" customHeight="1" x14ac:dyDescent="0.4">
      <c r="A854" s="80"/>
      <c r="B854" s="80"/>
      <c r="C854" s="8"/>
      <c r="D854" s="8"/>
      <c r="E854" s="80"/>
      <c r="G854" s="80"/>
      <c r="P854" s="80"/>
      <c r="W854" s="80"/>
    </row>
    <row r="855" spans="1:23" ht="18.75" customHeight="1" x14ac:dyDescent="0.4">
      <c r="A855" s="80"/>
      <c r="B855" s="80"/>
      <c r="C855" s="8"/>
      <c r="D855" s="8"/>
      <c r="E855" s="80"/>
      <c r="G855" s="80"/>
      <c r="P855" s="80"/>
      <c r="W855" s="80"/>
    </row>
    <row r="856" spans="1:23" ht="18.75" customHeight="1" x14ac:dyDescent="0.4">
      <c r="A856" s="80"/>
      <c r="B856" s="80"/>
      <c r="C856" s="8"/>
      <c r="D856" s="8"/>
      <c r="E856" s="80"/>
      <c r="G856" s="80"/>
      <c r="P856" s="80"/>
      <c r="W856" s="80"/>
    </row>
    <row r="857" spans="1:23" ht="18.75" customHeight="1" x14ac:dyDescent="0.4">
      <c r="A857" s="80"/>
      <c r="B857" s="80"/>
      <c r="C857" s="8"/>
      <c r="D857" s="8"/>
      <c r="E857" s="80"/>
      <c r="G857" s="80"/>
      <c r="P857" s="80"/>
      <c r="W857" s="80"/>
    </row>
    <row r="858" spans="1:23" ht="18.75" customHeight="1" x14ac:dyDescent="0.4">
      <c r="A858" s="80"/>
      <c r="B858" s="80"/>
      <c r="C858" s="8"/>
      <c r="D858" s="8"/>
      <c r="E858" s="80"/>
      <c r="G858" s="80"/>
      <c r="P858" s="80"/>
      <c r="W858" s="80"/>
    </row>
    <row r="859" spans="1:23" ht="18.75" customHeight="1" x14ac:dyDescent="0.4">
      <c r="A859" s="80"/>
      <c r="B859" s="80"/>
      <c r="C859" s="8"/>
      <c r="D859" s="8"/>
      <c r="E859" s="80"/>
      <c r="G859" s="80"/>
      <c r="P859" s="80"/>
      <c r="W859" s="80"/>
    </row>
    <row r="860" spans="1:23" ht="18.75" customHeight="1" x14ac:dyDescent="0.4">
      <c r="A860" s="80"/>
      <c r="B860" s="80"/>
      <c r="C860" s="8"/>
      <c r="D860" s="8"/>
      <c r="E860" s="80"/>
      <c r="G860" s="80"/>
      <c r="P860" s="80"/>
      <c r="W860" s="80"/>
    </row>
    <row r="861" spans="1:23" ht="18.75" customHeight="1" x14ac:dyDescent="0.4">
      <c r="A861" s="80"/>
      <c r="B861" s="80"/>
      <c r="C861" s="8"/>
      <c r="D861" s="8"/>
      <c r="E861" s="80"/>
      <c r="G861" s="80"/>
      <c r="P861" s="80"/>
      <c r="W861" s="80"/>
    </row>
    <row r="862" spans="1:23" ht="18.75" customHeight="1" x14ac:dyDescent="0.4">
      <c r="A862" s="80"/>
      <c r="B862" s="80"/>
      <c r="C862" s="8"/>
      <c r="D862" s="8"/>
      <c r="E862" s="80"/>
      <c r="G862" s="80"/>
      <c r="P862" s="80"/>
      <c r="W862" s="80"/>
    </row>
    <row r="863" spans="1:23" ht="18.75" customHeight="1" x14ac:dyDescent="0.4">
      <c r="A863" s="80"/>
      <c r="B863" s="80"/>
      <c r="C863" s="8"/>
      <c r="D863" s="8"/>
      <c r="E863" s="80"/>
      <c r="G863" s="80"/>
      <c r="P863" s="80"/>
      <c r="W863" s="80"/>
    </row>
    <row r="864" spans="1:23" ht="18.75" customHeight="1" x14ac:dyDescent="0.4">
      <c r="A864" s="80"/>
      <c r="B864" s="80"/>
      <c r="C864" s="8"/>
      <c r="D864" s="8"/>
      <c r="E864" s="80"/>
      <c r="G864" s="80"/>
      <c r="P864" s="80"/>
      <c r="W864" s="80"/>
    </row>
    <row r="865" spans="1:23" ht="18.75" customHeight="1" x14ac:dyDescent="0.4">
      <c r="A865" s="80"/>
      <c r="B865" s="80"/>
      <c r="C865" s="8"/>
      <c r="D865" s="8"/>
      <c r="E865" s="80"/>
      <c r="G865" s="80"/>
      <c r="P865" s="80"/>
      <c r="W865" s="80"/>
    </row>
    <row r="866" spans="1:23" ht="18.75" customHeight="1" x14ac:dyDescent="0.4">
      <c r="A866" s="80"/>
      <c r="B866" s="80"/>
      <c r="C866" s="8"/>
      <c r="D866" s="8"/>
      <c r="E866" s="80"/>
      <c r="G866" s="80"/>
      <c r="P866" s="80"/>
      <c r="W866" s="80"/>
    </row>
    <row r="867" spans="1:23" ht="18.75" customHeight="1" x14ac:dyDescent="0.4">
      <c r="A867" s="80"/>
      <c r="B867" s="80"/>
      <c r="C867" s="8"/>
      <c r="D867" s="8"/>
      <c r="E867" s="80"/>
      <c r="G867" s="80"/>
      <c r="P867" s="80"/>
      <c r="W867" s="80"/>
    </row>
    <row r="868" spans="1:23" ht="18.75" customHeight="1" x14ac:dyDescent="0.4">
      <c r="A868" s="80"/>
      <c r="B868" s="80"/>
      <c r="C868" s="8"/>
      <c r="D868" s="8"/>
      <c r="E868" s="80"/>
      <c r="G868" s="80"/>
      <c r="P868" s="80"/>
      <c r="W868" s="80"/>
    </row>
    <row r="869" spans="1:23" ht="18.75" customHeight="1" x14ac:dyDescent="0.4">
      <c r="A869" s="80"/>
      <c r="B869" s="80"/>
      <c r="C869" s="8"/>
      <c r="D869" s="8"/>
      <c r="E869" s="80"/>
      <c r="G869" s="80"/>
      <c r="P869" s="80"/>
      <c r="W869" s="80"/>
    </row>
    <row r="870" spans="1:23" ht="18.75" customHeight="1" x14ac:dyDescent="0.4">
      <c r="A870" s="80"/>
      <c r="B870" s="80"/>
      <c r="C870" s="8"/>
      <c r="D870" s="8"/>
      <c r="E870" s="80"/>
      <c r="G870" s="80"/>
      <c r="P870" s="80"/>
      <c r="W870" s="80"/>
    </row>
    <row r="871" spans="1:23" ht="18.75" customHeight="1" x14ac:dyDescent="0.4">
      <c r="A871" s="80"/>
      <c r="B871" s="80"/>
      <c r="C871" s="8"/>
      <c r="D871" s="8"/>
      <c r="E871" s="80"/>
      <c r="G871" s="80"/>
      <c r="P871" s="80"/>
      <c r="W871" s="80"/>
    </row>
    <row r="872" spans="1:23" ht="18.75" customHeight="1" x14ac:dyDescent="0.4">
      <c r="A872" s="80"/>
      <c r="B872" s="80"/>
      <c r="C872" s="8"/>
      <c r="D872" s="8"/>
      <c r="E872" s="80"/>
      <c r="G872" s="80"/>
      <c r="P872" s="80"/>
      <c r="W872" s="80"/>
    </row>
    <row r="873" spans="1:23" ht="18.75" customHeight="1" x14ac:dyDescent="0.4">
      <c r="A873" s="80"/>
      <c r="B873" s="80"/>
      <c r="C873" s="8"/>
      <c r="D873" s="8"/>
      <c r="E873" s="80"/>
      <c r="G873" s="80"/>
      <c r="P873" s="80"/>
      <c r="W873" s="80"/>
    </row>
    <row r="874" spans="1:23" ht="18.75" customHeight="1" x14ac:dyDescent="0.4">
      <c r="A874" s="80"/>
      <c r="B874" s="80"/>
      <c r="C874" s="8"/>
      <c r="D874" s="8"/>
      <c r="E874" s="80"/>
      <c r="G874" s="80"/>
      <c r="P874" s="80"/>
      <c r="W874" s="80"/>
    </row>
    <row r="875" spans="1:23" ht="18.75" customHeight="1" x14ac:dyDescent="0.4">
      <c r="A875" s="80"/>
      <c r="B875" s="80"/>
      <c r="C875" s="8"/>
      <c r="D875" s="8"/>
      <c r="E875" s="80"/>
      <c r="G875" s="80"/>
      <c r="P875" s="80"/>
      <c r="W875" s="80"/>
    </row>
    <row r="876" spans="1:23" ht="18.75" customHeight="1" x14ac:dyDescent="0.4">
      <c r="A876" s="80"/>
      <c r="B876" s="80"/>
      <c r="C876" s="8"/>
      <c r="D876" s="8"/>
      <c r="E876" s="80"/>
      <c r="G876" s="80"/>
      <c r="P876" s="80"/>
      <c r="W876" s="80"/>
    </row>
    <row r="877" spans="1:23" ht="18.75" customHeight="1" x14ac:dyDescent="0.4">
      <c r="A877" s="80"/>
      <c r="B877" s="80"/>
      <c r="C877" s="8"/>
      <c r="D877" s="8"/>
      <c r="E877" s="80"/>
      <c r="G877" s="80"/>
      <c r="P877" s="80"/>
      <c r="W877" s="80"/>
    </row>
    <row r="878" spans="1:23" ht="18.75" customHeight="1" x14ac:dyDescent="0.4">
      <c r="A878" s="80"/>
      <c r="B878" s="80"/>
      <c r="C878" s="8"/>
      <c r="D878" s="8"/>
      <c r="E878" s="80"/>
      <c r="G878" s="80"/>
      <c r="P878" s="80"/>
      <c r="W878" s="80"/>
    </row>
    <row r="879" spans="1:23" ht="18.75" customHeight="1" x14ac:dyDescent="0.4">
      <c r="A879" s="80"/>
      <c r="B879" s="80"/>
      <c r="C879" s="8"/>
      <c r="D879" s="8"/>
      <c r="E879" s="80"/>
      <c r="G879" s="80"/>
      <c r="P879" s="80"/>
      <c r="W879" s="80"/>
    </row>
    <row r="880" spans="1:23" ht="18.75" customHeight="1" x14ac:dyDescent="0.4">
      <c r="A880" s="80"/>
      <c r="B880" s="80"/>
      <c r="C880" s="8"/>
      <c r="D880" s="8"/>
      <c r="E880" s="80"/>
      <c r="G880" s="80"/>
      <c r="P880" s="80"/>
      <c r="W880" s="80"/>
    </row>
    <row r="881" spans="1:23" ht="18.75" customHeight="1" x14ac:dyDescent="0.4">
      <c r="A881" s="80"/>
      <c r="B881" s="80"/>
      <c r="C881" s="8"/>
      <c r="D881" s="8"/>
      <c r="E881" s="80"/>
      <c r="G881" s="80"/>
      <c r="P881" s="80"/>
      <c r="W881" s="80"/>
    </row>
    <row r="882" spans="1:23" ht="18.75" customHeight="1" x14ac:dyDescent="0.4">
      <c r="A882" s="80"/>
      <c r="B882" s="80"/>
      <c r="C882" s="8"/>
      <c r="D882" s="8"/>
      <c r="E882" s="80"/>
      <c r="G882" s="80"/>
      <c r="P882" s="80"/>
      <c r="W882" s="80"/>
    </row>
    <row r="883" spans="1:23" ht="18.75" customHeight="1" x14ac:dyDescent="0.4">
      <c r="A883" s="80"/>
      <c r="B883" s="80"/>
      <c r="C883" s="8"/>
      <c r="D883" s="8"/>
      <c r="E883" s="80"/>
      <c r="G883" s="80"/>
      <c r="P883" s="80"/>
      <c r="W883" s="80"/>
    </row>
    <row r="884" spans="1:23" ht="18.75" customHeight="1" x14ac:dyDescent="0.4">
      <c r="A884" s="80"/>
      <c r="B884" s="80"/>
      <c r="C884" s="8"/>
      <c r="D884" s="8"/>
      <c r="E884" s="80"/>
      <c r="G884" s="80"/>
      <c r="P884" s="80"/>
      <c r="W884" s="80"/>
    </row>
    <row r="885" spans="1:23" ht="18.75" customHeight="1" x14ac:dyDescent="0.4">
      <c r="A885" s="80"/>
      <c r="B885" s="80"/>
      <c r="C885" s="8"/>
      <c r="D885" s="8"/>
      <c r="E885" s="80"/>
      <c r="G885" s="80"/>
      <c r="P885" s="80"/>
      <c r="W885" s="80"/>
    </row>
    <row r="886" spans="1:23" ht="18.75" customHeight="1" x14ac:dyDescent="0.4">
      <c r="A886" s="80"/>
      <c r="B886" s="80"/>
      <c r="C886" s="8"/>
      <c r="D886" s="8"/>
      <c r="E886" s="80"/>
      <c r="G886" s="80"/>
      <c r="P886" s="80"/>
      <c r="W886" s="80"/>
    </row>
    <row r="887" spans="1:23" ht="18.75" customHeight="1" x14ac:dyDescent="0.4">
      <c r="A887" s="80"/>
      <c r="B887" s="80"/>
      <c r="C887" s="8"/>
      <c r="D887" s="8"/>
      <c r="E887" s="80"/>
      <c r="G887" s="80"/>
      <c r="P887" s="80"/>
      <c r="W887" s="80"/>
    </row>
    <row r="888" spans="1:23" ht="18.75" customHeight="1" x14ac:dyDescent="0.4">
      <c r="A888" s="80"/>
      <c r="B888" s="80"/>
      <c r="C888" s="8"/>
      <c r="D888" s="8"/>
      <c r="E888" s="80"/>
      <c r="G888" s="80"/>
      <c r="P888" s="80"/>
      <c r="W888" s="80"/>
    </row>
    <row r="889" spans="1:23" ht="18.75" customHeight="1" x14ac:dyDescent="0.4">
      <c r="A889" s="80"/>
      <c r="B889" s="80"/>
      <c r="C889" s="8"/>
      <c r="D889" s="8"/>
      <c r="E889" s="80"/>
      <c r="G889" s="80"/>
      <c r="P889" s="80"/>
      <c r="W889" s="80"/>
    </row>
    <row r="890" spans="1:23" ht="18.75" customHeight="1" x14ac:dyDescent="0.4">
      <c r="A890" s="80"/>
      <c r="B890" s="80"/>
      <c r="C890" s="8"/>
      <c r="D890" s="8"/>
      <c r="E890" s="80"/>
      <c r="G890" s="80"/>
      <c r="P890" s="80"/>
      <c r="W890" s="80"/>
    </row>
    <row r="891" spans="1:23" ht="18.75" customHeight="1" x14ac:dyDescent="0.4">
      <c r="A891" s="80"/>
      <c r="B891" s="80"/>
      <c r="C891" s="8"/>
      <c r="D891" s="8"/>
      <c r="E891" s="80"/>
      <c r="G891" s="80"/>
      <c r="P891" s="80"/>
      <c r="W891" s="80"/>
    </row>
    <row r="892" spans="1:23" ht="18.75" customHeight="1" x14ac:dyDescent="0.4">
      <c r="A892" s="80"/>
      <c r="B892" s="80"/>
      <c r="C892" s="8"/>
      <c r="D892" s="8"/>
      <c r="E892" s="80"/>
      <c r="G892" s="80"/>
      <c r="P892" s="80"/>
      <c r="W892" s="80"/>
    </row>
    <row r="893" spans="1:23" ht="18.75" customHeight="1" x14ac:dyDescent="0.4">
      <c r="A893" s="80"/>
      <c r="B893" s="80"/>
      <c r="C893" s="8"/>
      <c r="D893" s="8"/>
      <c r="E893" s="80"/>
      <c r="G893" s="80"/>
      <c r="P893" s="80"/>
      <c r="W893" s="80"/>
    </row>
    <row r="894" spans="1:23" ht="18.75" customHeight="1" x14ac:dyDescent="0.4">
      <c r="A894" s="80"/>
      <c r="B894" s="80"/>
      <c r="C894" s="8"/>
      <c r="D894" s="8"/>
      <c r="E894" s="80"/>
      <c r="G894" s="80"/>
      <c r="P894" s="80"/>
      <c r="W894" s="80"/>
    </row>
    <row r="895" spans="1:23" ht="18.75" customHeight="1" x14ac:dyDescent="0.4">
      <c r="A895" s="80"/>
      <c r="B895" s="80"/>
      <c r="C895" s="8"/>
      <c r="D895" s="8"/>
      <c r="E895" s="80"/>
      <c r="G895" s="80"/>
      <c r="P895" s="80"/>
      <c r="W895" s="80"/>
    </row>
    <row r="896" spans="1:23" ht="18.75" customHeight="1" x14ac:dyDescent="0.4">
      <c r="A896" s="80"/>
      <c r="B896" s="80"/>
      <c r="C896" s="8"/>
      <c r="D896" s="8"/>
      <c r="E896" s="80"/>
      <c r="G896" s="80"/>
      <c r="P896" s="80"/>
      <c r="W896" s="80"/>
    </row>
    <row r="897" spans="1:23" ht="18.75" customHeight="1" x14ac:dyDescent="0.4">
      <c r="A897" s="80"/>
      <c r="B897" s="80"/>
      <c r="C897" s="8"/>
      <c r="D897" s="8"/>
      <c r="E897" s="80"/>
      <c r="G897" s="80"/>
      <c r="P897" s="80"/>
      <c r="W897" s="80"/>
    </row>
    <row r="898" spans="1:23" ht="18.75" customHeight="1" x14ac:dyDescent="0.4">
      <c r="A898" s="80"/>
      <c r="B898" s="80"/>
      <c r="C898" s="8"/>
      <c r="D898" s="8"/>
      <c r="E898" s="80"/>
      <c r="G898" s="80"/>
      <c r="P898" s="80"/>
      <c r="W898" s="80"/>
    </row>
    <row r="899" spans="1:23" ht="18.75" customHeight="1" x14ac:dyDescent="0.4">
      <c r="A899" s="80"/>
      <c r="B899" s="80"/>
      <c r="C899" s="8"/>
      <c r="D899" s="8"/>
      <c r="E899" s="80"/>
      <c r="G899" s="80"/>
      <c r="P899" s="80"/>
      <c r="W899" s="80"/>
    </row>
    <row r="900" spans="1:23" ht="18.75" customHeight="1" x14ac:dyDescent="0.4">
      <c r="A900" s="80"/>
      <c r="B900" s="80"/>
      <c r="C900" s="8"/>
      <c r="D900" s="8"/>
      <c r="E900" s="80"/>
      <c r="G900" s="80"/>
      <c r="P900" s="80"/>
      <c r="W900" s="80"/>
    </row>
    <row r="901" spans="1:23" ht="18.75" customHeight="1" x14ac:dyDescent="0.4">
      <c r="A901" s="80"/>
      <c r="B901" s="80"/>
      <c r="C901" s="8"/>
      <c r="D901" s="8"/>
      <c r="E901" s="80"/>
      <c r="G901" s="80"/>
      <c r="P901" s="80"/>
      <c r="W901" s="80"/>
    </row>
    <row r="902" spans="1:23" ht="18.75" customHeight="1" x14ac:dyDescent="0.4">
      <c r="A902" s="80"/>
      <c r="B902" s="80"/>
      <c r="C902" s="8"/>
      <c r="D902" s="8"/>
      <c r="E902" s="80"/>
      <c r="G902" s="80"/>
      <c r="P902" s="80"/>
      <c r="W902" s="80"/>
    </row>
    <row r="903" spans="1:23" ht="18.75" customHeight="1" x14ac:dyDescent="0.4">
      <c r="A903" s="80"/>
      <c r="B903" s="80"/>
      <c r="C903" s="8"/>
      <c r="D903" s="8"/>
      <c r="E903" s="80"/>
      <c r="G903" s="80"/>
      <c r="P903" s="80"/>
      <c r="W903" s="80"/>
    </row>
    <row r="904" spans="1:23" ht="18.75" customHeight="1" x14ac:dyDescent="0.4">
      <c r="A904" s="80"/>
      <c r="B904" s="80"/>
      <c r="C904" s="8"/>
      <c r="D904" s="8"/>
      <c r="E904" s="80"/>
      <c r="G904" s="80"/>
      <c r="P904" s="80"/>
      <c r="W904" s="80"/>
    </row>
    <row r="905" spans="1:23" ht="18.75" customHeight="1" x14ac:dyDescent="0.4">
      <c r="A905" s="80"/>
      <c r="B905" s="80"/>
      <c r="C905" s="8"/>
      <c r="D905" s="8"/>
      <c r="E905" s="80"/>
      <c r="G905" s="80"/>
      <c r="P905" s="80"/>
      <c r="W905" s="80"/>
    </row>
    <row r="906" spans="1:23" ht="18.75" customHeight="1" x14ac:dyDescent="0.4">
      <c r="A906" s="80"/>
      <c r="B906" s="80"/>
      <c r="C906" s="8"/>
      <c r="D906" s="8"/>
      <c r="E906" s="80"/>
      <c r="G906" s="80"/>
      <c r="P906" s="80"/>
      <c r="W906" s="80"/>
    </row>
    <row r="907" spans="1:23" ht="18.75" customHeight="1" x14ac:dyDescent="0.4">
      <c r="A907" s="80"/>
      <c r="B907" s="80"/>
      <c r="C907" s="8"/>
      <c r="D907" s="8"/>
      <c r="E907" s="80"/>
      <c r="G907" s="80"/>
      <c r="P907" s="80"/>
      <c r="W907" s="80"/>
    </row>
    <row r="908" spans="1:23" ht="18.75" customHeight="1" x14ac:dyDescent="0.4">
      <c r="A908" s="80"/>
      <c r="B908" s="80"/>
      <c r="C908" s="8"/>
      <c r="D908" s="8"/>
      <c r="E908" s="80"/>
      <c r="G908" s="80"/>
      <c r="P908" s="80"/>
      <c r="W908" s="80"/>
    </row>
    <row r="909" spans="1:23" ht="18.75" customHeight="1" x14ac:dyDescent="0.4">
      <c r="A909" s="80"/>
      <c r="B909" s="80"/>
      <c r="C909" s="8"/>
      <c r="D909" s="8"/>
      <c r="E909" s="80"/>
      <c r="G909" s="80"/>
      <c r="P909" s="80"/>
      <c r="W909" s="80"/>
    </row>
    <row r="910" spans="1:23" ht="18.75" customHeight="1" x14ac:dyDescent="0.4">
      <c r="A910" s="80"/>
      <c r="B910" s="80"/>
      <c r="C910" s="8"/>
      <c r="D910" s="8"/>
      <c r="E910" s="80"/>
      <c r="G910" s="80"/>
      <c r="P910" s="80"/>
      <c r="W910" s="80"/>
    </row>
    <row r="911" spans="1:23" ht="18.75" customHeight="1" x14ac:dyDescent="0.4">
      <c r="A911" s="80"/>
      <c r="B911" s="80"/>
      <c r="C911" s="8"/>
      <c r="D911" s="8"/>
      <c r="E911" s="80"/>
      <c r="G911" s="80"/>
      <c r="P911" s="80"/>
      <c r="W911" s="80"/>
    </row>
    <row r="912" spans="1:23" ht="18.75" customHeight="1" x14ac:dyDescent="0.4">
      <c r="A912" s="80"/>
      <c r="B912" s="80"/>
      <c r="C912" s="8"/>
      <c r="D912" s="8"/>
      <c r="E912" s="80"/>
      <c r="G912" s="80"/>
      <c r="P912" s="80"/>
      <c r="W912" s="80"/>
    </row>
    <row r="913" spans="1:23" ht="18.75" customHeight="1" x14ac:dyDescent="0.4">
      <c r="A913" s="80"/>
      <c r="B913" s="80"/>
      <c r="C913" s="8"/>
      <c r="D913" s="8"/>
      <c r="E913" s="80"/>
      <c r="G913" s="80"/>
      <c r="P913" s="80"/>
      <c r="W913" s="80"/>
    </row>
    <row r="914" spans="1:23" ht="18.75" customHeight="1" x14ac:dyDescent="0.4">
      <c r="A914" s="80"/>
      <c r="B914" s="80"/>
      <c r="C914" s="8"/>
      <c r="D914" s="8"/>
      <c r="E914" s="80"/>
      <c r="G914" s="80"/>
      <c r="P914" s="80"/>
      <c r="W914" s="80"/>
    </row>
    <row r="915" spans="1:23" ht="18.75" customHeight="1" x14ac:dyDescent="0.4">
      <c r="A915" s="80"/>
      <c r="B915" s="80"/>
      <c r="C915" s="8"/>
      <c r="D915" s="8"/>
      <c r="E915" s="80"/>
      <c r="G915" s="80"/>
      <c r="P915" s="80"/>
      <c r="W915" s="80"/>
    </row>
    <row r="916" spans="1:23" ht="18.75" customHeight="1" x14ac:dyDescent="0.4">
      <c r="A916" s="80"/>
      <c r="B916" s="80"/>
      <c r="C916" s="8"/>
      <c r="D916" s="8"/>
      <c r="E916" s="80"/>
      <c r="G916" s="80"/>
      <c r="P916" s="80"/>
      <c r="W916" s="80"/>
    </row>
    <row r="917" spans="1:23" ht="18.75" customHeight="1" x14ac:dyDescent="0.4">
      <c r="A917" s="80"/>
      <c r="B917" s="80"/>
      <c r="C917" s="8"/>
      <c r="D917" s="8"/>
      <c r="E917" s="80"/>
      <c r="G917" s="80"/>
      <c r="P917" s="80"/>
      <c r="W917" s="80"/>
    </row>
    <row r="918" spans="1:23" ht="18.75" customHeight="1" x14ac:dyDescent="0.4">
      <c r="A918" s="80"/>
      <c r="B918" s="80"/>
      <c r="C918" s="8"/>
      <c r="D918" s="8"/>
      <c r="E918" s="80"/>
      <c r="G918" s="80"/>
      <c r="P918" s="80"/>
      <c r="W918" s="80"/>
    </row>
    <row r="919" spans="1:23" ht="18.75" customHeight="1" x14ac:dyDescent="0.4">
      <c r="A919" s="80"/>
      <c r="B919" s="80"/>
      <c r="C919" s="8"/>
      <c r="D919" s="8"/>
      <c r="E919" s="80"/>
      <c r="G919" s="80"/>
      <c r="P919" s="80"/>
      <c r="W919" s="80"/>
    </row>
    <row r="920" spans="1:23" ht="18.75" customHeight="1" x14ac:dyDescent="0.4">
      <c r="A920" s="80"/>
      <c r="B920" s="80"/>
      <c r="C920" s="8"/>
      <c r="D920" s="8"/>
      <c r="E920" s="80"/>
      <c r="G920" s="80"/>
      <c r="P920" s="80"/>
      <c r="W920" s="80"/>
    </row>
    <row r="921" spans="1:23" ht="18.75" customHeight="1" x14ac:dyDescent="0.4">
      <c r="A921" s="80"/>
      <c r="B921" s="80"/>
      <c r="C921" s="8"/>
      <c r="D921" s="8"/>
      <c r="E921" s="80"/>
      <c r="G921" s="80"/>
      <c r="P921" s="80"/>
      <c r="W921" s="80"/>
    </row>
    <row r="922" spans="1:23" ht="18.75" customHeight="1" x14ac:dyDescent="0.4">
      <c r="A922" s="80"/>
      <c r="B922" s="80"/>
      <c r="C922" s="8"/>
      <c r="D922" s="8"/>
      <c r="E922" s="80"/>
      <c r="G922" s="80"/>
      <c r="P922" s="80"/>
      <c r="W922" s="80"/>
    </row>
    <row r="923" spans="1:23" ht="18.75" customHeight="1" x14ac:dyDescent="0.4">
      <c r="A923" s="80"/>
      <c r="B923" s="80"/>
      <c r="C923" s="8"/>
      <c r="D923" s="8"/>
      <c r="E923" s="80"/>
      <c r="G923" s="80"/>
      <c r="P923" s="80"/>
      <c r="W923" s="80"/>
    </row>
    <row r="924" spans="1:23" ht="18.75" customHeight="1" x14ac:dyDescent="0.4">
      <c r="A924" s="80"/>
      <c r="B924" s="80"/>
      <c r="C924" s="8"/>
      <c r="D924" s="8"/>
      <c r="E924" s="80"/>
      <c r="G924" s="80"/>
      <c r="P924" s="80"/>
      <c r="W924" s="80"/>
    </row>
    <row r="925" spans="1:23" ht="18.75" customHeight="1" x14ac:dyDescent="0.4">
      <c r="A925" s="80"/>
      <c r="B925" s="80"/>
      <c r="C925" s="8"/>
      <c r="D925" s="8"/>
      <c r="E925" s="80"/>
      <c r="G925" s="80"/>
      <c r="P925" s="80"/>
      <c r="W925" s="80"/>
    </row>
    <row r="926" spans="1:23" ht="18.75" customHeight="1" x14ac:dyDescent="0.4">
      <c r="A926" s="80"/>
      <c r="B926" s="80"/>
      <c r="C926" s="8"/>
      <c r="D926" s="8"/>
      <c r="E926" s="80"/>
      <c r="G926" s="80"/>
      <c r="P926" s="80"/>
      <c r="W926" s="80"/>
    </row>
    <row r="927" spans="1:23" ht="18.75" customHeight="1" x14ac:dyDescent="0.4">
      <c r="A927" s="80"/>
      <c r="B927" s="80"/>
      <c r="C927" s="8"/>
      <c r="D927" s="8"/>
      <c r="E927" s="80"/>
      <c r="G927" s="80"/>
      <c r="P927" s="80"/>
      <c r="W927" s="80"/>
    </row>
    <row r="928" spans="1:23" ht="18.75" customHeight="1" x14ac:dyDescent="0.4">
      <c r="A928" s="80"/>
      <c r="B928" s="80"/>
      <c r="C928" s="8"/>
      <c r="D928" s="8"/>
      <c r="E928" s="80"/>
      <c r="G928" s="80"/>
      <c r="P928" s="80"/>
      <c r="W928" s="80"/>
    </row>
    <row r="929" spans="1:23" ht="18.75" customHeight="1" x14ac:dyDescent="0.4">
      <c r="A929" s="80"/>
      <c r="B929" s="80"/>
      <c r="C929" s="8"/>
      <c r="D929" s="8"/>
      <c r="E929" s="80"/>
      <c r="G929" s="80"/>
      <c r="P929" s="80"/>
      <c r="W929" s="80"/>
    </row>
    <row r="930" spans="1:23" ht="18.75" customHeight="1" x14ac:dyDescent="0.4">
      <c r="A930" s="80"/>
      <c r="B930" s="80"/>
      <c r="C930" s="8"/>
      <c r="D930" s="8"/>
      <c r="E930" s="80"/>
      <c r="G930" s="80"/>
      <c r="P930" s="80"/>
      <c r="W930" s="80"/>
    </row>
    <row r="931" spans="1:23" ht="18.75" customHeight="1" x14ac:dyDescent="0.4">
      <c r="A931" s="80"/>
      <c r="B931" s="80"/>
      <c r="C931" s="8"/>
      <c r="D931" s="8"/>
      <c r="E931" s="80"/>
      <c r="G931" s="80"/>
      <c r="P931" s="80"/>
      <c r="W931" s="80"/>
    </row>
    <row r="932" spans="1:23" ht="18.75" customHeight="1" x14ac:dyDescent="0.4">
      <c r="A932" s="80"/>
      <c r="B932" s="80"/>
      <c r="C932" s="8"/>
      <c r="D932" s="8"/>
      <c r="E932" s="80"/>
      <c r="G932" s="80"/>
      <c r="P932" s="80"/>
      <c r="W932" s="80"/>
    </row>
    <row r="933" spans="1:23" ht="18.75" customHeight="1" x14ac:dyDescent="0.4">
      <c r="A933" s="80"/>
      <c r="B933" s="80"/>
      <c r="C933" s="8"/>
      <c r="D933" s="8"/>
      <c r="E933" s="80"/>
      <c r="G933" s="80"/>
      <c r="P933" s="80"/>
      <c r="W933" s="80"/>
    </row>
    <row r="934" spans="1:23" ht="18.75" customHeight="1" x14ac:dyDescent="0.4">
      <c r="A934" s="80"/>
      <c r="B934" s="80"/>
      <c r="C934" s="8"/>
      <c r="D934" s="8"/>
      <c r="E934" s="80"/>
      <c r="G934" s="80"/>
      <c r="P934" s="80"/>
      <c r="W934" s="80"/>
    </row>
    <row r="935" spans="1:23" ht="18.75" customHeight="1" x14ac:dyDescent="0.4">
      <c r="A935" s="80"/>
      <c r="B935" s="80"/>
      <c r="C935" s="8"/>
      <c r="D935" s="8"/>
      <c r="E935" s="80"/>
      <c r="G935" s="80"/>
      <c r="P935" s="80"/>
      <c r="W935" s="80"/>
    </row>
    <row r="936" spans="1:23" ht="18.75" customHeight="1" x14ac:dyDescent="0.4">
      <c r="A936" s="80"/>
      <c r="B936" s="80"/>
      <c r="C936" s="8"/>
      <c r="D936" s="8"/>
      <c r="E936" s="80"/>
      <c r="G936" s="80"/>
      <c r="P936" s="80"/>
      <c r="W936" s="80"/>
    </row>
    <row r="937" spans="1:23" ht="18.75" customHeight="1" x14ac:dyDescent="0.4">
      <c r="A937" s="80"/>
      <c r="B937" s="80"/>
      <c r="C937" s="8"/>
      <c r="D937" s="8"/>
      <c r="E937" s="80"/>
      <c r="G937" s="80"/>
      <c r="P937" s="80"/>
      <c r="W937" s="80"/>
    </row>
    <row r="938" spans="1:23" ht="18.75" customHeight="1" x14ac:dyDescent="0.4">
      <c r="A938" s="80"/>
      <c r="B938" s="80"/>
      <c r="C938" s="8"/>
      <c r="D938" s="8"/>
      <c r="E938" s="80"/>
      <c r="G938" s="80"/>
      <c r="P938" s="80"/>
      <c r="W938" s="80"/>
    </row>
    <row r="939" spans="1:23" ht="18.75" customHeight="1" x14ac:dyDescent="0.4">
      <c r="A939" s="80"/>
      <c r="B939" s="80"/>
      <c r="C939" s="8"/>
      <c r="D939" s="8"/>
      <c r="E939" s="80"/>
      <c r="G939" s="80"/>
      <c r="P939" s="80"/>
      <c r="W939" s="80"/>
    </row>
    <row r="940" spans="1:23" ht="18.75" customHeight="1" x14ac:dyDescent="0.4">
      <c r="A940" s="80"/>
      <c r="B940" s="80"/>
      <c r="C940" s="8"/>
      <c r="D940" s="8"/>
      <c r="E940" s="80"/>
      <c r="G940" s="80"/>
      <c r="P940" s="80"/>
      <c r="W940" s="80"/>
    </row>
    <row r="941" spans="1:23" ht="18.75" customHeight="1" x14ac:dyDescent="0.4">
      <c r="A941" s="80"/>
      <c r="B941" s="80"/>
      <c r="C941" s="8"/>
      <c r="D941" s="8"/>
      <c r="E941" s="80"/>
      <c r="G941" s="80"/>
      <c r="P941" s="80"/>
      <c r="W941" s="80"/>
    </row>
    <row r="942" spans="1:23" ht="18.75" customHeight="1" x14ac:dyDescent="0.4">
      <c r="A942" s="80"/>
      <c r="B942" s="80"/>
      <c r="C942" s="8"/>
      <c r="D942" s="8"/>
      <c r="E942" s="80"/>
      <c r="G942" s="80"/>
      <c r="P942" s="80"/>
      <c r="W942" s="80"/>
    </row>
    <row r="943" spans="1:23" ht="18.75" customHeight="1" x14ac:dyDescent="0.4">
      <c r="A943" s="80"/>
      <c r="B943" s="80"/>
      <c r="C943" s="8"/>
      <c r="D943" s="8"/>
      <c r="E943" s="80"/>
      <c r="G943" s="80"/>
      <c r="P943" s="80"/>
      <c r="W943" s="80"/>
    </row>
    <row r="944" spans="1:23" ht="18.75" customHeight="1" x14ac:dyDescent="0.4">
      <c r="A944" s="80"/>
      <c r="B944" s="80"/>
      <c r="C944" s="8"/>
      <c r="D944" s="8"/>
      <c r="E944" s="80"/>
      <c r="G944" s="80"/>
      <c r="P944" s="80"/>
      <c r="W944" s="80"/>
    </row>
    <row r="945" spans="1:23" ht="18.75" customHeight="1" x14ac:dyDescent="0.4">
      <c r="A945" s="80"/>
      <c r="B945" s="80"/>
      <c r="C945" s="8"/>
      <c r="D945" s="8"/>
      <c r="E945" s="80"/>
      <c r="G945" s="80"/>
      <c r="P945" s="80"/>
      <c r="W945" s="80"/>
    </row>
    <row r="946" spans="1:23" ht="18.75" customHeight="1" x14ac:dyDescent="0.4">
      <c r="A946" s="80"/>
      <c r="B946" s="80"/>
      <c r="C946" s="8"/>
      <c r="D946" s="8"/>
      <c r="E946" s="80"/>
      <c r="G946" s="80"/>
      <c r="P946" s="80"/>
      <c r="W946" s="80"/>
    </row>
    <row r="947" spans="1:23" ht="18.75" customHeight="1" x14ac:dyDescent="0.4">
      <c r="A947" s="80"/>
      <c r="B947" s="80"/>
      <c r="C947" s="8"/>
      <c r="D947" s="8"/>
      <c r="E947" s="80"/>
      <c r="G947" s="80"/>
      <c r="P947" s="80"/>
      <c r="W947" s="80"/>
    </row>
    <row r="948" spans="1:23" ht="18.75" customHeight="1" x14ac:dyDescent="0.4">
      <c r="A948" s="80"/>
      <c r="B948" s="80"/>
      <c r="C948" s="8"/>
      <c r="D948" s="8"/>
      <c r="E948" s="80"/>
      <c r="G948" s="80"/>
      <c r="P948" s="80"/>
      <c r="W948" s="80"/>
    </row>
    <row r="949" spans="1:23" ht="18.75" customHeight="1" x14ac:dyDescent="0.4">
      <c r="A949" s="80"/>
      <c r="B949" s="80"/>
      <c r="C949" s="8"/>
      <c r="D949" s="8"/>
      <c r="E949" s="80"/>
      <c r="G949" s="80"/>
      <c r="P949" s="80"/>
      <c r="W949" s="80"/>
    </row>
    <row r="950" spans="1:23" ht="18.75" customHeight="1" x14ac:dyDescent="0.4">
      <c r="A950" s="80"/>
      <c r="B950" s="80"/>
      <c r="C950" s="8"/>
      <c r="D950" s="8"/>
      <c r="E950" s="80"/>
      <c r="G950" s="80"/>
      <c r="P950" s="80"/>
      <c r="W950" s="80"/>
    </row>
    <row r="951" spans="1:23" ht="18.75" customHeight="1" x14ac:dyDescent="0.4">
      <c r="A951" s="80"/>
      <c r="B951" s="80"/>
      <c r="C951" s="8"/>
      <c r="D951" s="8"/>
      <c r="E951" s="80"/>
      <c r="G951" s="80"/>
      <c r="P951" s="80"/>
      <c r="W951" s="80"/>
    </row>
    <row r="952" spans="1:23" ht="18.75" customHeight="1" x14ac:dyDescent="0.4">
      <c r="A952" s="80"/>
      <c r="B952" s="80"/>
      <c r="C952" s="8"/>
      <c r="D952" s="8"/>
      <c r="E952" s="80"/>
      <c r="G952" s="80"/>
      <c r="P952" s="80"/>
      <c r="W952" s="80"/>
    </row>
    <row r="953" spans="1:23" ht="18.75" customHeight="1" x14ac:dyDescent="0.4">
      <c r="A953" s="80"/>
      <c r="B953" s="80"/>
      <c r="C953" s="8"/>
      <c r="D953" s="8"/>
      <c r="E953" s="80"/>
      <c r="G953" s="80"/>
      <c r="P953" s="80"/>
      <c r="W953" s="80"/>
    </row>
    <row r="954" spans="1:23" ht="18.75" customHeight="1" x14ac:dyDescent="0.4">
      <c r="A954" s="80"/>
      <c r="B954" s="80"/>
      <c r="C954" s="8"/>
      <c r="D954" s="8"/>
      <c r="E954" s="80"/>
      <c r="G954" s="80"/>
      <c r="P954" s="80"/>
      <c r="W954" s="80"/>
    </row>
    <row r="955" spans="1:23" ht="18.75" customHeight="1" x14ac:dyDescent="0.4">
      <c r="A955" s="80"/>
      <c r="B955" s="80"/>
      <c r="C955" s="8"/>
      <c r="D955" s="8"/>
      <c r="E955" s="80"/>
      <c r="G955" s="80"/>
      <c r="P955" s="80"/>
      <c r="W955" s="80"/>
    </row>
    <row r="956" spans="1:23" ht="18.75" customHeight="1" x14ac:dyDescent="0.4">
      <c r="A956" s="80"/>
      <c r="B956" s="80"/>
      <c r="C956" s="8"/>
      <c r="D956" s="8"/>
      <c r="E956" s="80"/>
      <c r="G956" s="80"/>
      <c r="P956" s="80"/>
      <c r="W956" s="80"/>
    </row>
    <row r="957" spans="1:23" ht="18.75" customHeight="1" x14ac:dyDescent="0.4">
      <c r="A957" s="80"/>
      <c r="B957" s="80"/>
      <c r="C957" s="8"/>
      <c r="D957" s="8"/>
      <c r="E957" s="80"/>
      <c r="G957" s="80"/>
      <c r="P957" s="80"/>
      <c r="W957" s="80"/>
    </row>
    <row r="958" spans="1:23" ht="18.75" customHeight="1" x14ac:dyDescent="0.4">
      <c r="A958" s="80"/>
      <c r="B958" s="80"/>
      <c r="C958" s="8"/>
      <c r="D958" s="8"/>
      <c r="E958" s="80"/>
      <c r="G958" s="80"/>
      <c r="P958" s="80"/>
      <c r="W958" s="80"/>
    </row>
    <row r="959" spans="1:23" ht="18.75" customHeight="1" x14ac:dyDescent="0.4">
      <c r="A959" s="80"/>
      <c r="B959" s="80"/>
      <c r="C959" s="8"/>
      <c r="D959" s="8"/>
      <c r="E959" s="80"/>
      <c r="G959" s="80"/>
      <c r="P959" s="80"/>
      <c r="W959" s="80"/>
    </row>
    <row r="960" spans="1:23" ht="18.75" customHeight="1" x14ac:dyDescent="0.4">
      <c r="A960" s="80"/>
      <c r="B960" s="80"/>
      <c r="C960" s="8"/>
      <c r="D960" s="8"/>
      <c r="E960" s="80"/>
      <c r="G960" s="80"/>
      <c r="P960" s="80"/>
      <c r="W960" s="80"/>
    </row>
    <row r="961" spans="1:23" ht="18.75" customHeight="1" x14ac:dyDescent="0.4">
      <c r="A961" s="80"/>
      <c r="B961" s="80"/>
      <c r="C961" s="8"/>
      <c r="D961" s="8"/>
      <c r="E961" s="80"/>
      <c r="G961" s="80"/>
      <c r="P961" s="80"/>
      <c r="W961" s="80"/>
    </row>
    <row r="962" spans="1:23" ht="18.75" customHeight="1" x14ac:dyDescent="0.4">
      <c r="A962" s="80"/>
      <c r="B962" s="80"/>
      <c r="C962" s="8"/>
      <c r="D962" s="8"/>
      <c r="E962" s="80"/>
      <c r="G962" s="80"/>
      <c r="P962" s="80"/>
      <c r="W962" s="80"/>
    </row>
    <row r="963" spans="1:23" ht="18.75" customHeight="1" x14ac:dyDescent="0.4">
      <c r="A963" s="80"/>
      <c r="B963" s="80"/>
      <c r="C963" s="8"/>
      <c r="D963" s="8"/>
      <c r="E963" s="80"/>
      <c r="G963" s="80"/>
      <c r="P963" s="80"/>
      <c r="W963" s="80"/>
    </row>
    <row r="964" spans="1:23" ht="18.75" customHeight="1" x14ac:dyDescent="0.4">
      <c r="A964" s="80"/>
      <c r="B964" s="80"/>
      <c r="C964" s="8"/>
      <c r="D964" s="8"/>
      <c r="E964" s="80"/>
      <c r="G964" s="80"/>
      <c r="P964" s="80"/>
      <c r="W964" s="80"/>
    </row>
    <row r="965" spans="1:23" ht="18.75" customHeight="1" x14ac:dyDescent="0.4">
      <c r="A965" s="80"/>
      <c r="B965" s="80"/>
      <c r="C965" s="8"/>
      <c r="D965" s="8"/>
      <c r="E965" s="80"/>
      <c r="G965" s="80"/>
      <c r="P965" s="80"/>
      <c r="W965" s="80"/>
    </row>
    <row r="966" spans="1:23" ht="18.75" customHeight="1" x14ac:dyDescent="0.4">
      <c r="A966" s="80"/>
      <c r="B966" s="80"/>
      <c r="C966" s="8"/>
      <c r="D966" s="8"/>
      <c r="E966" s="80"/>
      <c r="G966" s="80"/>
      <c r="P966" s="80"/>
      <c r="W966" s="80"/>
    </row>
    <row r="967" spans="1:23" ht="18.75" customHeight="1" x14ac:dyDescent="0.4">
      <c r="A967" s="80"/>
      <c r="B967" s="80"/>
      <c r="C967" s="8"/>
      <c r="D967" s="8"/>
      <c r="E967" s="80"/>
      <c r="G967" s="80"/>
      <c r="P967" s="80"/>
      <c r="W967" s="80"/>
    </row>
    <row r="968" spans="1:23" ht="18.75" customHeight="1" x14ac:dyDescent="0.4">
      <c r="A968" s="80"/>
      <c r="B968" s="80"/>
      <c r="C968" s="8"/>
      <c r="D968" s="8"/>
      <c r="E968" s="80"/>
      <c r="G968" s="80"/>
      <c r="P968" s="80"/>
      <c r="W968" s="80"/>
    </row>
    <row r="969" spans="1:23" ht="18.75" customHeight="1" x14ac:dyDescent="0.4">
      <c r="A969" s="80"/>
      <c r="B969" s="80"/>
      <c r="C969" s="8"/>
      <c r="D969" s="8"/>
      <c r="E969" s="80"/>
      <c r="G969" s="80"/>
      <c r="P969" s="80"/>
      <c r="W969" s="80"/>
    </row>
    <row r="970" spans="1:23" ht="18.75" customHeight="1" x14ac:dyDescent="0.4">
      <c r="A970" s="80"/>
      <c r="B970" s="80"/>
      <c r="C970" s="8"/>
      <c r="D970" s="8"/>
      <c r="E970" s="80"/>
      <c r="G970" s="80"/>
      <c r="P970" s="80"/>
      <c r="W970" s="80"/>
    </row>
    <row r="971" spans="1:23" ht="18.75" customHeight="1" x14ac:dyDescent="0.4">
      <c r="A971" s="80"/>
      <c r="B971" s="80"/>
      <c r="C971" s="8"/>
      <c r="D971" s="8"/>
      <c r="E971" s="80"/>
      <c r="G971" s="80"/>
      <c r="P971" s="80"/>
      <c r="W971" s="80"/>
    </row>
    <row r="972" spans="1:23" ht="18.75" customHeight="1" x14ac:dyDescent="0.4">
      <c r="A972" s="80"/>
      <c r="B972" s="80"/>
      <c r="C972" s="8"/>
      <c r="D972" s="8"/>
      <c r="E972" s="80"/>
      <c r="G972" s="80"/>
      <c r="P972" s="80"/>
      <c r="W972" s="80"/>
    </row>
    <row r="973" spans="1:23" ht="18.75" customHeight="1" x14ac:dyDescent="0.4">
      <c r="A973" s="80"/>
      <c r="B973" s="80"/>
      <c r="C973" s="8"/>
      <c r="D973" s="8"/>
      <c r="E973" s="80"/>
      <c r="G973" s="80"/>
      <c r="P973" s="80"/>
      <c r="W973" s="80"/>
    </row>
    <row r="974" spans="1:23" ht="18.75" customHeight="1" x14ac:dyDescent="0.4">
      <c r="A974" s="80"/>
      <c r="B974" s="80"/>
      <c r="C974" s="8"/>
      <c r="D974" s="8"/>
      <c r="E974" s="80"/>
      <c r="G974" s="80"/>
      <c r="P974" s="80"/>
      <c r="W974" s="80"/>
    </row>
    <row r="975" spans="1:23" ht="18.75" customHeight="1" x14ac:dyDescent="0.4">
      <c r="A975" s="80"/>
      <c r="B975" s="80"/>
      <c r="C975" s="8"/>
      <c r="D975" s="8"/>
      <c r="E975" s="80"/>
      <c r="G975" s="80"/>
      <c r="P975" s="80"/>
      <c r="W975" s="80"/>
    </row>
    <row r="976" spans="1:23" ht="18.75" customHeight="1" x14ac:dyDescent="0.4">
      <c r="A976" s="80"/>
      <c r="B976" s="80"/>
      <c r="C976" s="8"/>
      <c r="D976" s="8"/>
      <c r="E976" s="80"/>
      <c r="G976" s="80"/>
      <c r="P976" s="80"/>
      <c r="W976" s="80"/>
    </row>
    <row r="977" spans="1:23" ht="18.75" customHeight="1" x14ac:dyDescent="0.4">
      <c r="A977" s="80"/>
      <c r="B977" s="80"/>
      <c r="C977" s="8"/>
      <c r="D977" s="8"/>
      <c r="E977" s="80"/>
      <c r="G977" s="80"/>
      <c r="P977" s="80"/>
      <c r="W977" s="80"/>
    </row>
    <row r="978" spans="1:23" ht="18.75" customHeight="1" x14ac:dyDescent="0.4">
      <c r="A978" s="80"/>
      <c r="B978" s="80"/>
      <c r="C978" s="8"/>
      <c r="D978" s="8"/>
      <c r="E978" s="80"/>
      <c r="G978" s="80"/>
      <c r="P978" s="80"/>
      <c r="W978" s="80"/>
    </row>
    <row r="979" spans="1:23" ht="18.75" customHeight="1" x14ac:dyDescent="0.4">
      <c r="A979" s="80"/>
      <c r="B979" s="80"/>
      <c r="C979" s="8"/>
      <c r="D979" s="8"/>
      <c r="E979" s="80"/>
      <c r="G979" s="80"/>
      <c r="P979" s="80"/>
      <c r="W979" s="80"/>
    </row>
    <row r="980" spans="1:23" ht="18.75" customHeight="1" x14ac:dyDescent="0.4">
      <c r="A980" s="80"/>
      <c r="B980" s="80"/>
      <c r="C980" s="8"/>
      <c r="D980" s="8"/>
      <c r="E980" s="80"/>
      <c r="G980" s="80"/>
      <c r="P980" s="80"/>
      <c r="W980" s="80"/>
    </row>
    <row r="981" spans="1:23" ht="18.75" customHeight="1" x14ac:dyDescent="0.4">
      <c r="A981" s="80"/>
      <c r="B981" s="80"/>
      <c r="C981" s="8"/>
      <c r="D981" s="8"/>
      <c r="E981" s="80"/>
      <c r="G981" s="80"/>
      <c r="P981" s="80"/>
      <c r="W981" s="80"/>
    </row>
    <row r="982" spans="1:23" ht="18.75" customHeight="1" x14ac:dyDescent="0.4">
      <c r="A982" s="80"/>
      <c r="B982" s="80"/>
      <c r="C982" s="8"/>
      <c r="D982" s="8"/>
      <c r="E982" s="80"/>
      <c r="G982" s="80"/>
      <c r="P982" s="80"/>
      <c r="W982" s="80"/>
    </row>
    <row r="983" spans="1:23" ht="18.75" customHeight="1" x14ac:dyDescent="0.4">
      <c r="A983" s="80"/>
      <c r="B983" s="80"/>
      <c r="C983" s="8"/>
      <c r="D983" s="8"/>
      <c r="E983" s="80"/>
      <c r="G983" s="80"/>
      <c r="P983" s="80"/>
      <c r="W983" s="80"/>
    </row>
    <row r="984" spans="1:23" ht="18.75" customHeight="1" x14ac:dyDescent="0.4">
      <c r="A984" s="80"/>
      <c r="B984" s="80"/>
      <c r="C984" s="8"/>
      <c r="D984" s="8"/>
      <c r="E984" s="80"/>
      <c r="G984" s="80"/>
      <c r="P984" s="80"/>
      <c r="W984" s="80"/>
    </row>
    <row r="985" spans="1:23" ht="18.75" customHeight="1" x14ac:dyDescent="0.4">
      <c r="A985" s="80"/>
      <c r="B985" s="80"/>
      <c r="C985" s="8"/>
      <c r="D985" s="8"/>
      <c r="E985" s="80"/>
      <c r="G985" s="80"/>
      <c r="P985" s="80"/>
      <c r="W985" s="80"/>
    </row>
    <row r="986" spans="1:23" ht="18.75" customHeight="1" x14ac:dyDescent="0.4">
      <c r="A986" s="80"/>
      <c r="B986" s="80"/>
      <c r="C986" s="8"/>
      <c r="D986" s="8"/>
      <c r="E986" s="80"/>
      <c r="G986" s="80"/>
      <c r="P986" s="80"/>
      <c r="W986" s="80"/>
    </row>
    <row r="987" spans="1:23" ht="18.75" customHeight="1" x14ac:dyDescent="0.4">
      <c r="A987" s="80"/>
      <c r="B987" s="80"/>
      <c r="C987" s="8"/>
      <c r="D987" s="8"/>
      <c r="E987" s="80"/>
      <c r="G987" s="80"/>
      <c r="P987" s="80"/>
      <c r="W987" s="80"/>
    </row>
    <row r="988" spans="1:23" ht="18.75" customHeight="1" x14ac:dyDescent="0.4">
      <c r="A988" s="80"/>
      <c r="B988" s="80"/>
      <c r="C988" s="8"/>
      <c r="D988" s="8"/>
      <c r="E988" s="80"/>
      <c r="G988" s="80"/>
      <c r="P988" s="80"/>
      <c r="W988" s="80"/>
    </row>
    <row r="989" spans="1:23" ht="18.75" customHeight="1" x14ac:dyDescent="0.4">
      <c r="A989" s="80"/>
      <c r="B989" s="80"/>
      <c r="C989" s="8"/>
      <c r="D989" s="8"/>
      <c r="E989" s="80"/>
      <c r="G989" s="80"/>
      <c r="P989" s="80"/>
      <c r="W989" s="80"/>
    </row>
    <row r="990" spans="1:23" ht="18.75" customHeight="1" x14ac:dyDescent="0.4">
      <c r="A990" s="80"/>
      <c r="B990" s="80"/>
      <c r="C990" s="8"/>
      <c r="D990" s="8"/>
      <c r="E990" s="80"/>
      <c r="G990" s="80"/>
      <c r="P990" s="80"/>
      <c r="W990" s="80"/>
    </row>
    <row r="991" spans="1:23" ht="18.75" customHeight="1" x14ac:dyDescent="0.4">
      <c r="A991" s="80"/>
      <c r="B991" s="80"/>
      <c r="C991" s="8"/>
      <c r="D991" s="8"/>
      <c r="E991" s="80"/>
      <c r="G991" s="80"/>
      <c r="P991" s="80"/>
      <c r="W991" s="80"/>
    </row>
    <row r="992" spans="1:23" ht="18.75" customHeight="1" x14ac:dyDescent="0.4">
      <c r="A992" s="80"/>
      <c r="B992" s="80"/>
      <c r="C992" s="8"/>
      <c r="D992" s="8"/>
      <c r="E992" s="80"/>
      <c r="G992" s="80"/>
      <c r="P992" s="80"/>
      <c r="W992" s="80"/>
    </row>
    <row r="993" spans="1:23" ht="18.75" customHeight="1" x14ac:dyDescent="0.4">
      <c r="A993" s="80"/>
      <c r="B993" s="80"/>
      <c r="C993" s="8"/>
      <c r="D993" s="8"/>
      <c r="E993" s="80"/>
      <c r="G993" s="80"/>
      <c r="P993" s="80"/>
      <c r="W993" s="80"/>
    </row>
    <row r="994" spans="1:23" ht="18.75" customHeight="1" x14ac:dyDescent="0.4">
      <c r="A994" s="80"/>
      <c r="B994" s="80"/>
      <c r="C994" s="8"/>
      <c r="D994" s="8"/>
      <c r="E994" s="80"/>
      <c r="G994" s="80"/>
      <c r="P994" s="80"/>
      <c r="W994" s="80"/>
    </row>
    <row r="995" spans="1:23" ht="18.75" customHeight="1" x14ac:dyDescent="0.4">
      <c r="A995" s="80"/>
      <c r="B995" s="80"/>
      <c r="C995" s="8"/>
      <c r="D995" s="8"/>
      <c r="E995" s="80"/>
      <c r="G995" s="80"/>
      <c r="P995" s="80"/>
      <c r="W995" s="80"/>
    </row>
    <row r="996" spans="1:23" ht="18.75" customHeight="1" x14ac:dyDescent="0.4">
      <c r="A996" s="80"/>
      <c r="B996" s="80"/>
      <c r="C996" s="8"/>
      <c r="D996" s="8"/>
      <c r="E996" s="80"/>
      <c r="G996" s="80"/>
      <c r="P996" s="80"/>
      <c r="W996" s="80"/>
    </row>
    <row r="997" spans="1:23" ht="18.75" customHeight="1" x14ac:dyDescent="0.4">
      <c r="A997" s="80"/>
      <c r="B997" s="80"/>
      <c r="C997" s="8"/>
      <c r="D997" s="8"/>
      <c r="E997" s="80"/>
      <c r="G997" s="80"/>
      <c r="P997" s="80"/>
      <c r="W997" s="80"/>
    </row>
    <row r="998" spans="1:23" ht="18.75" customHeight="1" x14ac:dyDescent="0.4">
      <c r="A998" s="80"/>
      <c r="B998" s="80"/>
      <c r="C998" s="8"/>
      <c r="D998" s="8"/>
      <c r="E998" s="80"/>
      <c r="G998" s="80"/>
      <c r="P998" s="80"/>
      <c r="W998" s="80"/>
    </row>
    <row r="999" spans="1:23" ht="18.75" customHeight="1" x14ac:dyDescent="0.4">
      <c r="A999" s="80"/>
      <c r="B999" s="80"/>
      <c r="C999" s="8"/>
      <c r="D999" s="8"/>
      <c r="E999" s="80"/>
      <c r="G999" s="80"/>
      <c r="P999" s="80"/>
      <c r="W999" s="80"/>
    </row>
    <row r="1000" spans="1:23" ht="18.75" customHeight="1" x14ac:dyDescent="0.4">
      <c r="A1000" s="80"/>
      <c r="B1000" s="80"/>
      <c r="C1000" s="8"/>
      <c r="D1000" s="8"/>
      <c r="E1000" s="80"/>
      <c r="G1000" s="80"/>
      <c r="P1000" s="80"/>
      <c r="W1000" s="80"/>
    </row>
  </sheetData>
  <autoFilter ref="A1:AA447" xr:uid="{00000000-0009-0000-0000-000007000000}"/>
  <phoneticPr fontId="18"/>
  <dataValidations count="3">
    <dataValidation type="list" showErrorMessage="1" sqref="D2:D23 D25:D273 D399:D447" xr:uid="{00000000-0002-0000-0700-000000000000}">
      <formula1>"SS,SW,SY,SR,SP,WG,YG,RG,PT,その他"</formula1>
    </dataValidation>
    <dataValidation type="list" showErrorMessage="1" sqref="B2:B447 P338:P448 R4:S4 R5:R269 T14 T24 T35 T62:T64 T73 T85:T86 T93 T105 T121 T152 W4:X24 W26:X32 W33:W34 W35:X39 X25" xr:uid="{00000000-0002-0000-0700-000001000000}">
      <formula1>"SUB,DJ,GMT,DAYTONA,DD,YACHT,EX,EX2,SEA DWELLER,DEEP SEA,SKY,OP,DATE,その他"</formula1>
    </dataValidation>
    <dataValidation type="list" showErrorMessage="1" sqref="G338:G345 G347:G363 G365:G367 G369:G374 G376:G399 G401:G403 G405:G413 G415:G447" xr:uid="{00000000-0002-0000-0700-000002000000}">
      <formula1>"3,5,PRESIDENT,O-FLEX,STRAP,その他"</formula1>
    </dataValidation>
  </dataValidation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BE4D5"/>
    <pageSetUpPr fitToPage="1"/>
  </sheetPr>
  <dimension ref="A1:Z1043"/>
  <sheetViews>
    <sheetView workbookViewId="0">
      <pane ySplit="2" topLeftCell="A3" activePane="bottomLeft" state="frozen"/>
      <selection pane="bottomLeft" activeCell="B4" sqref="B4"/>
    </sheetView>
  </sheetViews>
  <sheetFormatPr defaultColWidth="14.42578125" defaultRowHeight="15" customHeight="1" x14ac:dyDescent="0.25"/>
  <cols>
    <col min="1" max="1" width="2.7109375" style="90" customWidth="1"/>
    <col min="2" max="2" width="11.42578125" style="90" customWidth="1"/>
    <col min="3" max="3" width="13.85546875" style="90" customWidth="1"/>
    <col min="4" max="7" width="8.42578125" style="90" customWidth="1"/>
    <col min="8" max="8" width="13.140625" style="90" customWidth="1"/>
    <col min="9" max="9" width="6.5703125" style="90" customWidth="1"/>
    <col min="10" max="10" width="13.140625" style="90" customWidth="1"/>
    <col min="11" max="12" width="15" style="90" customWidth="1"/>
    <col min="13" max="13" width="9.5703125" style="90" customWidth="1"/>
    <col min="14" max="14" width="8.28515625" style="90" customWidth="1"/>
    <col min="15" max="26" width="8.5703125" style="90" customWidth="1"/>
  </cols>
  <sheetData>
    <row r="1" spans="1:26" ht="18.75" customHeight="1" x14ac:dyDescent="0.25">
      <c r="A1" s="105" t="s">
        <v>460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25"/>
      <c r="N1" s="64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8.75" customHeight="1" x14ac:dyDescent="0.25">
      <c r="A2" s="27"/>
      <c r="B2" s="65" t="s">
        <v>461</v>
      </c>
      <c r="C2" s="65" t="s">
        <v>461</v>
      </c>
      <c r="D2" s="29" t="s">
        <v>462</v>
      </c>
      <c r="E2" s="29" t="s">
        <v>463</v>
      </c>
      <c r="F2" s="29" t="s">
        <v>464</v>
      </c>
      <c r="G2" s="29" t="s">
        <v>465</v>
      </c>
      <c r="H2" s="29" t="s">
        <v>466</v>
      </c>
      <c r="I2" s="29" t="s">
        <v>467</v>
      </c>
      <c r="J2" s="29" t="s">
        <v>468</v>
      </c>
      <c r="K2" s="30" t="s">
        <v>469</v>
      </c>
      <c r="L2" s="31" t="s">
        <v>544</v>
      </c>
      <c r="M2" s="32" t="s">
        <v>471</v>
      </c>
      <c r="N2" s="25" t="s">
        <v>472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8.75" customHeight="1" x14ac:dyDescent="0.25">
      <c r="A3" s="27">
        <v>318</v>
      </c>
      <c r="B3" s="8" t="s">
        <v>2</v>
      </c>
      <c r="C3" s="6" t="s">
        <v>2</v>
      </c>
      <c r="D3" s="8" t="s">
        <v>526</v>
      </c>
      <c r="E3" s="6">
        <v>2002</v>
      </c>
      <c r="F3" s="8">
        <v>36</v>
      </c>
      <c r="G3" s="8" t="s">
        <v>485</v>
      </c>
      <c r="H3" s="6">
        <v>114270</v>
      </c>
      <c r="I3" s="8">
        <v>3</v>
      </c>
      <c r="J3" s="54" t="s">
        <v>481</v>
      </c>
      <c r="K3" s="76">
        <v>7900</v>
      </c>
      <c r="L3" s="58">
        <f t="shared" ref="L3:L10" si="0">K3*170</f>
        <v>1343000</v>
      </c>
      <c r="M3" s="32"/>
      <c r="N3" s="25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8.75" customHeight="1" x14ac:dyDescent="0.25">
      <c r="A4" s="27">
        <v>316</v>
      </c>
      <c r="B4" s="8" t="s">
        <v>3</v>
      </c>
      <c r="C4" s="6" t="s">
        <v>3</v>
      </c>
      <c r="D4" s="8" t="s">
        <v>524</v>
      </c>
      <c r="E4" s="6">
        <v>2002</v>
      </c>
      <c r="F4" s="8">
        <v>40</v>
      </c>
      <c r="G4" s="8" t="s">
        <v>485</v>
      </c>
      <c r="H4" s="6">
        <v>16570</v>
      </c>
      <c r="I4" s="8">
        <v>3</v>
      </c>
      <c r="J4" s="54" t="s">
        <v>481</v>
      </c>
      <c r="K4" s="76">
        <v>10200</v>
      </c>
      <c r="L4" s="58">
        <f t="shared" si="0"/>
        <v>1734000</v>
      </c>
      <c r="M4" s="32"/>
      <c r="N4" s="25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8.75" customHeight="1" x14ac:dyDescent="0.25">
      <c r="A5" s="27">
        <v>317</v>
      </c>
      <c r="B5" s="8" t="s">
        <v>5</v>
      </c>
      <c r="C5" s="6" t="s">
        <v>5</v>
      </c>
      <c r="D5" s="8" t="s">
        <v>510</v>
      </c>
      <c r="E5" s="8">
        <v>1991</v>
      </c>
      <c r="F5" s="8">
        <v>40</v>
      </c>
      <c r="G5" s="8" t="s">
        <v>485</v>
      </c>
      <c r="H5" s="8">
        <v>16600</v>
      </c>
      <c r="I5" s="8">
        <v>3</v>
      </c>
      <c r="J5" s="54" t="s">
        <v>481</v>
      </c>
      <c r="K5" s="76">
        <v>12000</v>
      </c>
      <c r="L5" s="58">
        <f t="shared" si="0"/>
        <v>2040000</v>
      </c>
      <c r="M5" s="32"/>
      <c r="N5" s="25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8.75" customHeight="1" x14ac:dyDescent="0.25">
      <c r="A6" s="27">
        <v>315</v>
      </c>
      <c r="B6" s="8" t="s">
        <v>6</v>
      </c>
      <c r="C6" s="6" t="s">
        <v>6</v>
      </c>
      <c r="D6" s="8" t="s">
        <v>523</v>
      </c>
      <c r="E6" s="6">
        <v>1986</v>
      </c>
      <c r="F6" s="8">
        <v>40</v>
      </c>
      <c r="G6" s="8" t="s">
        <v>485</v>
      </c>
      <c r="H6" s="6">
        <v>16800</v>
      </c>
      <c r="I6" s="8">
        <v>3</v>
      </c>
      <c r="J6" s="54" t="s">
        <v>481</v>
      </c>
      <c r="K6" s="76">
        <v>13000</v>
      </c>
      <c r="L6" s="58">
        <f t="shared" si="0"/>
        <v>2210000</v>
      </c>
      <c r="M6" s="32"/>
      <c r="N6" s="25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8.75" customHeight="1" x14ac:dyDescent="0.25">
      <c r="A7" s="27">
        <v>309</v>
      </c>
      <c r="B7" s="8" t="s">
        <v>7</v>
      </c>
      <c r="C7" s="6" t="s">
        <v>7</v>
      </c>
      <c r="D7" s="8" t="s">
        <v>523</v>
      </c>
      <c r="E7" s="8" t="s">
        <v>475</v>
      </c>
      <c r="F7" s="8">
        <v>40</v>
      </c>
      <c r="G7" s="8" t="s">
        <v>506</v>
      </c>
      <c r="H7" s="6">
        <v>116618</v>
      </c>
      <c r="I7" s="8">
        <v>3</v>
      </c>
      <c r="J7" s="54" t="s">
        <v>492</v>
      </c>
      <c r="K7" s="76">
        <v>40000</v>
      </c>
      <c r="L7" s="58">
        <f t="shared" si="0"/>
        <v>6800000</v>
      </c>
      <c r="M7" s="32"/>
      <c r="N7" s="25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8.75" customHeight="1" x14ac:dyDescent="0.25">
      <c r="A8" s="27">
        <v>308</v>
      </c>
      <c r="B8" s="8" t="s">
        <v>8</v>
      </c>
      <c r="C8" s="6" t="s">
        <v>8</v>
      </c>
      <c r="D8" s="8" t="s">
        <v>523</v>
      </c>
      <c r="E8" s="8" t="s">
        <v>475</v>
      </c>
      <c r="F8" s="8">
        <v>40</v>
      </c>
      <c r="G8" s="8" t="s">
        <v>506</v>
      </c>
      <c r="H8" s="6">
        <v>116618</v>
      </c>
      <c r="I8" s="8">
        <v>3</v>
      </c>
      <c r="J8" s="54" t="s">
        <v>492</v>
      </c>
      <c r="K8" s="76">
        <v>40000</v>
      </c>
      <c r="L8" s="58">
        <f t="shared" si="0"/>
        <v>6800000</v>
      </c>
      <c r="M8" s="32"/>
      <c r="N8" s="25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8.75" customHeight="1" x14ac:dyDescent="0.25">
      <c r="A9" s="27">
        <v>307</v>
      </c>
      <c r="B9" s="20"/>
      <c r="C9" s="10" t="s">
        <v>9</v>
      </c>
      <c r="D9" s="8" t="s">
        <v>505</v>
      </c>
      <c r="E9" s="8" t="s">
        <v>475</v>
      </c>
      <c r="F9" s="8">
        <v>31</v>
      </c>
      <c r="G9" s="8" t="s">
        <v>506</v>
      </c>
      <c r="H9" s="6">
        <v>178278</v>
      </c>
      <c r="I9" s="8">
        <v>3</v>
      </c>
      <c r="J9" s="54" t="s">
        <v>488</v>
      </c>
      <c r="K9" s="76">
        <v>19000</v>
      </c>
      <c r="L9" s="58">
        <f t="shared" si="0"/>
        <v>3230000</v>
      </c>
      <c r="M9" s="32"/>
      <c r="N9" s="25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8.75" customHeight="1" x14ac:dyDescent="0.25">
      <c r="A10" s="27">
        <v>314</v>
      </c>
      <c r="B10" s="8" t="s">
        <v>10</v>
      </c>
      <c r="C10" s="6" t="s">
        <v>10</v>
      </c>
      <c r="D10" s="8" t="s">
        <v>511</v>
      </c>
      <c r="E10" s="8" t="s">
        <v>475</v>
      </c>
      <c r="F10" s="8">
        <v>36</v>
      </c>
      <c r="G10" s="8" t="s">
        <v>520</v>
      </c>
      <c r="H10" s="6">
        <v>118135</v>
      </c>
      <c r="I10" s="8" t="s">
        <v>521</v>
      </c>
      <c r="J10" s="54" t="s">
        <v>488</v>
      </c>
      <c r="K10" s="76">
        <v>24500</v>
      </c>
      <c r="L10" s="58">
        <f t="shared" si="0"/>
        <v>4165000</v>
      </c>
      <c r="M10" s="32"/>
      <c r="N10" s="25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8.75" customHeight="1" x14ac:dyDescent="0.25">
      <c r="A11" s="27">
        <v>313</v>
      </c>
      <c r="B11" s="21" t="s">
        <v>11</v>
      </c>
      <c r="C11" s="6"/>
      <c r="D11" s="8"/>
      <c r="E11" s="8"/>
      <c r="F11" s="8"/>
      <c r="G11" s="8"/>
      <c r="H11" s="6"/>
      <c r="I11" s="8"/>
      <c r="J11" s="54"/>
      <c r="K11" s="76"/>
      <c r="L11" s="58"/>
      <c r="M11" s="32"/>
      <c r="N11" s="25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8.75" customHeight="1" x14ac:dyDescent="0.25">
      <c r="A12" s="27">
        <v>312</v>
      </c>
      <c r="B12" s="8" t="s">
        <v>12</v>
      </c>
      <c r="C12" s="6" t="s">
        <v>12</v>
      </c>
      <c r="D12" s="8" t="s">
        <v>519</v>
      </c>
      <c r="E12" s="8" t="s">
        <v>475</v>
      </c>
      <c r="F12" s="8">
        <v>42</v>
      </c>
      <c r="G12" s="8" t="s">
        <v>520</v>
      </c>
      <c r="H12" s="6">
        <v>326135</v>
      </c>
      <c r="I12" s="8" t="s">
        <v>521</v>
      </c>
      <c r="J12" s="54" t="s">
        <v>490</v>
      </c>
      <c r="K12" s="76">
        <v>38000</v>
      </c>
      <c r="L12" s="58">
        <f t="shared" ref="L12:L21" si="1">K12*170</f>
        <v>6460000</v>
      </c>
      <c r="M12" s="32"/>
      <c r="N12" s="25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8.75" customHeight="1" x14ac:dyDescent="0.25">
      <c r="A13" s="27">
        <v>311</v>
      </c>
      <c r="B13" s="8" t="s">
        <v>13</v>
      </c>
      <c r="C13" s="6" t="s">
        <v>13</v>
      </c>
      <c r="D13" s="8" t="s">
        <v>519</v>
      </c>
      <c r="E13" s="8" t="s">
        <v>475</v>
      </c>
      <c r="F13" s="8">
        <v>42</v>
      </c>
      <c r="G13" s="8" t="s">
        <v>520</v>
      </c>
      <c r="H13" s="6">
        <v>326135</v>
      </c>
      <c r="I13" s="8" t="s">
        <v>521</v>
      </c>
      <c r="J13" s="54" t="s">
        <v>490</v>
      </c>
      <c r="K13" s="76">
        <v>38000</v>
      </c>
      <c r="L13" s="58">
        <f t="shared" si="1"/>
        <v>6460000</v>
      </c>
      <c r="M13" s="32"/>
      <c r="N13" s="25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8.75" customHeight="1" x14ac:dyDescent="0.25">
      <c r="A14" s="27">
        <v>310</v>
      </c>
      <c r="B14" s="8" t="s">
        <v>14</v>
      </c>
      <c r="C14" s="6" t="s">
        <v>14</v>
      </c>
      <c r="D14" s="8" t="s">
        <v>519</v>
      </c>
      <c r="E14" s="8" t="s">
        <v>475</v>
      </c>
      <c r="F14" s="8">
        <v>42</v>
      </c>
      <c r="G14" s="8" t="s">
        <v>506</v>
      </c>
      <c r="H14" s="6">
        <v>326138</v>
      </c>
      <c r="I14" s="8">
        <v>3</v>
      </c>
      <c r="J14" s="54" t="s">
        <v>481</v>
      </c>
      <c r="K14" s="76">
        <v>35000</v>
      </c>
      <c r="L14" s="58">
        <f t="shared" si="1"/>
        <v>5950000</v>
      </c>
      <c r="M14" s="32"/>
      <c r="N14" s="25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8.75" customHeight="1" x14ac:dyDescent="0.25">
      <c r="A15" s="27">
        <v>280</v>
      </c>
      <c r="B15" s="8" t="s">
        <v>15</v>
      </c>
      <c r="C15" s="6" t="s">
        <v>15</v>
      </c>
      <c r="D15" s="8" t="s">
        <v>519</v>
      </c>
      <c r="E15" s="8" t="s">
        <v>475</v>
      </c>
      <c r="F15" s="8">
        <v>42</v>
      </c>
      <c r="G15" s="8" t="s">
        <v>506</v>
      </c>
      <c r="H15" s="6">
        <v>326138</v>
      </c>
      <c r="I15" s="8">
        <v>3</v>
      </c>
      <c r="J15" s="54" t="s">
        <v>481</v>
      </c>
      <c r="K15" s="76">
        <v>35000</v>
      </c>
      <c r="L15" s="58">
        <f t="shared" si="1"/>
        <v>5950000</v>
      </c>
      <c r="M15" s="32"/>
      <c r="N15" s="25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8.75" customHeight="1" x14ac:dyDescent="0.25">
      <c r="A16" s="27">
        <v>306</v>
      </c>
      <c r="B16" s="8" t="s">
        <v>16</v>
      </c>
      <c r="C16" s="6" t="s">
        <v>16</v>
      </c>
      <c r="D16" s="8" t="s">
        <v>516</v>
      </c>
      <c r="E16" s="8">
        <v>1993</v>
      </c>
      <c r="F16" s="8">
        <v>40</v>
      </c>
      <c r="G16" s="8" t="s">
        <v>506</v>
      </c>
      <c r="H16" s="6">
        <v>16528</v>
      </c>
      <c r="I16" s="8">
        <v>3</v>
      </c>
      <c r="J16" s="8" t="s">
        <v>689</v>
      </c>
      <c r="K16" s="76">
        <v>52000</v>
      </c>
      <c r="L16" s="58">
        <f t="shared" si="1"/>
        <v>8840000</v>
      </c>
      <c r="M16" s="32"/>
      <c r="N16" s="25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8.75" customHeight="1" x14ac:dyDescent="0.25">
      <c r="A17" s="27">
        <v>305</v>
      </c>
      <c r="B17" s="8" t="s">
        <v>17</v>
      </c>
      <c r="C17" s="6" t="s">
        <v>17</v>
      </c>
      <c r="D17" s="8" t="s">
        <v>516</v>
      </c>
      <c r="E17" s="6">
        <v>1995</v>
      </c>
      <c r="F17" s="8">
        <v>40</v>
      </c>
      <c r="G17" s="8" t="s">
        <v>506</v>
      </c>
      <c r="H17" s="6">
        <v>16528</v>
      </c>
      <c r="I17" s="8">
        <v>3</v>
      </c>
      <c r="J17" s="54" t="s">
        <v>481</v>
      </c>
      <c r="K17" s="76">
        <v>50000</v>
      </c>
      <c r="L17" s="58">
        <f t="shared" si="1"/>
        <v>8500000</v>
      </c>
      <c r="M17" s="32"/>
      <c r="N17" s="25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8.75" customHeight="1" x14ac:dyDescent="0.25">
      <c r="A18" s="27">
        <v>304</v>
      </c>
      <c r="B18" s="8" t="s">
        <v>18</v>
      </c>
      <c r="C18" s="6" t="s">
        <v>18</v>
      </c>
      <c r="D18" s="8" t="s">
        <v>516</v>
      </c>
      <c r="E18" s="6">
        <v>2004</v>
      </c>
      <c r="F18" s="8">
        <v>40</v>
      </c>
      <c r="G18" s="8" t="s">
        <v>485</v>
      </c>
      <c r="H18" s="6">
        <v>116520</v>
      </c>
      <c r="I18" s="8">
        <v>3</v>
      </c>
      <c r="J18" s="54" t="s">
        <v>481</v>
      </c>
      <c r="K18" s="76">
        <v>27800</v>
      </c>
      <c r="L18" s="58">
        <f t="shared" si="1"/>
        <v>4726000</v>
      </c>
      <c r="M18" s="32"/>
      <c r="N18" s="25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8.75" customHeight="1" x14ac:dyDescent="0.25">
      <c r="A19" s="27">
        <v>303</v>
      </c>
      <c r="B19" s="8" t="s">
        <v>19</v>
      </c>
      <c r="C19" s="6" t="s">
        <v>19</v>
      </c>
      <c r="D19" s="8" t="s">
        <v>511</v>
      </c>
      <c r="E19" s="8">
        <v>2001</v>
      </c>
      <c r="F19" s="8">
        <v>36</v>
      </c>
      <c r="G19" s="8" t="s">
        <v>495</v>
      </c>
      <c r="H19" s="6">
        <v>118239</v>
      </c>
      <c r="I19" s="8">
        <v>3</v>
      </c>
      <c r="J19" s="54" t="s">
        <v>488</v>
      </c>
      <c r="K19" s="76">
        <v>32000</v>
      </c>
      <c r="L19" s="58">
        <f t="shared" si="1"/>
        <v>5440000</v>
      </c>
      <c r="M19" s="32"/>
      <c r="N19" s="25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8.75" customHeight="1" x14ac:dyDescent="0.25">
      <c r="A20" s="27">
        <v>302</v>
      </c>
      <c r="B20" s="8" t="s">
        <v>20</v>
      </c>
      <c r="C20" s="6" t="s">
        <v>20</v>
      </c>
      <c r="D20" s="8" t="s">
        <v>516</v>
      </c>
      <c r="E20" s="8">
        <v>2009</v>
      </c>
      <c r="F20" s="8">
        <v>40</v>
      </c>
      <c r="G20" s="8" t="s">
        <v>485</v>
      </c>
      <c r="H20" s="6">
        <v>116520</v>
      </c>
      <c r="I20" s="8">
        <v>3</v>
      </c>
      <c r="J20" s="54" t="s">
        <v>481</v>
      </c>
      <c r="K20" s="76">
        <v>27500</v>
      </c>
      <c r="L20" s="58">
        <f t="shared" si="1"/>
        <v>4675000</v>
      </c>
      <c r="M20" s="32"/>
      <c r="N20" s="25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8.75" customHeight="1" x14ac:dyDescent="0.25">
      <c r="A21" s="27">
        <v>300</v>
      </c>
      <c r="B21" s="8" t="s">
        <v>21</v>
      </c>
      <c r="C21" s="6" t="s">
        <v>21</v>
      </c>
      <c r="D21" s="8" t="s">
        <v>516</v>
      </c>
      <c r="E21" s="8">
        <v>2004</v>
      </c>
      <c r="F21" s="8">
        <v>40</v>
      </c>
      <c r="G21" s="8" t="s">
        <v>485</v>
      </c>
      <c r="H21" s="6">
        <v>116520</v>
      </c>
      <c r="I21" s="8">
        <v>3</v>
      </c>
      <c r="J21" s="54" t="s">
        <v>490</v>
      </c>
      <c r="K21" s="76">
        <v>28500</v>
      </c>
      <c r="L21" s="58">
        <f t="shared" si="1"/>
        <v>4845000</v>
      </c>
      <c r="M21" s="32"/>
      <c r="N21" s="25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8.75" customHeight="1" x14ac:dyDescent="0.25">
      <c r="A22" s="27">
        <v>299</v>
      </c>
      <c r="B22" s="21" t="s">
        <v>23</v>
      </c>
      <c r="C22" s="6"/>
      <c r="D22" s="8"/>
      <c r="E22" s="8"/>
      <c r="F22" s="8"/>
      <c r="G22" s="8"/>
      <c r="H22" s="6"/>
      <c r="I22" s="8"/>
      <c r="J22" s="54"/>
      <c r="K22" s="76"/>
      <c r="L22" s="58"/>
      <c r="M22" s="32"/>
      <c r="N22" s="25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8.75" customHeight="1" x14ac:dyDescent="0.25">
      <c r="A23" s="27">
        <v>298</v>
      </c>
      <c r="B23" s="8" t="s">
        <v>22</v>
      </c>
      <c r="C23" s="6" t="s">
        <v>22</v>
      </c>
      <c r="D23" s="8" t="s">
        <v>516</v>
      </c>
      <c r="E23" s="8">
        <v>2003</v>
      </c>
      <c r="F23" s="8">
        <v>40</v>
      </c>
      <c r="G23" s="8" t="s">
        <v>485</v>
      </c>
      <c r="H23" s="11">
        <v>116520</v>
      </c>
      <c r="I23" s="8">
        <v>3</v>
      </c>
      <c r="J23" s="54" t="s">
        <v>481</v>
      </c>
      <c r="K23" s="76">
        <v>27500</v>
      </c>
      <c r="L23" s="58">
        <f t="shared" ref="L23:L31" si="2">K23*170</f>
        <v>4675000</v>
      </c>
      <c r="M23" s="32"/>
      <c r="N23" s="25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8.75" customHeight="1" x14ac:dyDescent="0.25">
      <c r="A24" s="27">
        <v>301</v>
      </c>
      <c r="B24" s="8" t="s">
        <v>24</v>
      </c>
      <c r="C24" s="6" t="s">
        <v>24</v>
      </c>
      <c r="D24" s="8" t="s">
        <v>516</v>
      </c>
      <c r="E24" s="6">
        <v>2010</v>
      </c>
      <c r="F24" s="8">
        <v>40</v>
      </c>
      <c r="G24" s="8" t="s">
        <v>485</v>
      </c>
      <c r="H24" s="6">
        <v>116520</v>
      </c>
      <c r="I24" s="8">
        <v>3</v>
      </c>
      <c r="J24" s="54" t="s">
        <v>481</v>
      </c>
      <c r="K24" s="76">
        <v>27500</v>
      </c>
      <c r="L24" s="58">
        <f t="shared" si="2"/>
        <v>4675000</v>
      </c>
      <c r="M24" s="32"/>
      <c r="N24" s="25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8.75" customHeight="1" x14ac:dyDescent="0.25">
      <c r="A25" s="27">
        <v>297</v>
      </c>
      <c r="B25" s="8" t="s">
        <v>25</v>
      </c>
      <c r="C25" s="6" t="s">
        <v>25</v>
      </c>
      <c r="D25" s="8" t="s">
        <v>516</v>
      </c>
      <c r="E25" s="8">
        <v>2005</v>
      </c>
      <c r="F25" s="8">
        <v>40</v>
      </c>
      <c r="G25" s="8" t="s">
        <v>485</v>
      </c>
      <c r="H25" s="6">
        <v>116520</v>
      </c>
      <c r="I25" s="8">
        <v>3</v>
      </c>
      <c r="J25" s="54" t="s">
        <v>490</v>
      </c>
      <c r="K25" s="76">
        <v>28500</v>
      </c>
      <c r="L25" s="58">
        <f t="shared" si="2"/>
        <v>4845000</v>
      </c>
      <c r="M25" s="32"/>
      <c r="N25" s="25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8.75" customHeight="1" x14ac:dyDescent="0.25">
      <c r="A26" s="27">
        <v>296</v>
      </c>
      <c r="B26" s="8" t="s">
        <v>26</v>
      </c>
      <c r="C26" s="6" t="s">
        <v>26</v>
      </c>
      <c r="D26" s="8" t="s">
        <v>523</v>
      </c>
      <c r="E26" s="8">
        <v>2018</v>
      </c>
      <c r="F26" s="8">
        <v>40</v>
      </c>
      <c r="G26" s="8" t="s">
        <v>485</v>
      </c>
      <c r="H26" s="6">
        <v>114060</v>
      </c>
      <c r="I26" s="8">
        <v>3</v>
      </c>
      <c r="J26" s="54" t="s">
        <v>481</v>
      </c>
      <c r="K26" s="76">
        <v>13400</v>
      </c>
      <c r="L26" s="58">
        <f t="shared" si="2"/>
        <v>2278000</v>
      </c>
      <c r="M26" s="32"/>
      <c r="N26" s="25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8.75" customHeight="1" x14ac:dyDescent="0.25">
      <c r="A27" s="27">
        <v>295</v>
      </c>
      <c r="B27" s="8" t="s">
        <v>27</v>
      </c>
      <c r="C27" s="6" t="s">
        <v>27</v>
      </c>
      <c r="D27" s="8" t="s">
        <v>507</v>
      </c>
      <c r="E27" s="8">
        <v>2001</v>
      </c>
      <c r="F27" s="8">
        <v>40</v>
      </c>
      <c r="G27" s="8" t="s">
        <v>485</v>
      </c>
      <c r="H27" s="6">
        <v>16710</v>
      </c>
      <c r="I27" s="8">
        <v>3</v>
      </c>
      <c r="J27" s="54" t="s">
        <v>481</v>
      </c>
      <c r="K27" s="76">
        <v>13900</v>
      </c>
      <c r="L27" s="58">
        <f t="shared" si="2"/>
        <v>2363000</v>
      </c>
      <c r="M27" s="32"/>
      <c r="N27" s="25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8.75" customHeight="1" x14ac:dyDescent="0.25">
      <c r="A28" s="27">
        <v>293</v>
      </c>
      <c r="B28" s="8" t="s">
        <v>28</v>
      </c>
      <c r="C28" s="6" t="s">
        <v>28</v>
      </c>
      <c r="D28" s="8" t="s">
        <v>507</v>
      </c>
      <c r="E28" s="6">
        <v>2002</v>
      </c>
      <c r="F28" s="8">
        <v>40</v>
      </c>
      <c r="G28" s="8" t="s">
        <v>485</v>
      </c>
      <c r="H28" s="6">
        <v>16710</v>
      </c>
      <c r="I28" s="8">
        <v>3</v>
      </c>
      <c r="J28" s="54" t="s">
        <v>481</v>
      </c>
      <c r="K28" s="76">
        <v>13900</v>
      </c>
      <c r="L28" s="58">
        <f t="shared" si="2"/>
        <v>2363000</v>
      </c>
      <c r="M28" s="32"/>
      <c r="N28" s="25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8.75" customHeight="1" x14ac:dyDescent="0.25">
      <c r="A29" s="27">
        <v>294</v>
      </c>
      <c r="B29" s="8" t="s">
        <v>29</v>
      </c>
      <c r="C29" s="6" t="s">
        <v>29</v>
      </c>
      <c r="D29" s="8" t="s">
        <v>511</v>
      </c>
      <c r="E29" s="8">
        <v>2000</v>
      </c>
      <c r="F29" s="8">
        <v>36</v>
      </c>
      <c r="G29" s="8" t="s">
        <v>495</v>
      </c>
      <c r="H29" s="6">
        <v>118239</v>
      </c>
      <c r="I29" s="8">
        <v>3</v>
      </c>
      <c r="J29" s="54" t="s">
        <v>488</v>
      </c>
      <c r="K29" s="76">
        <v>32000</v>
      </c>
      <c r="L29" s="58">
        <f t="shared" si="2"/>
        <v>5440000</v>
      </c>
      <c r="M29" s="32"/>
      <c r="N29" s="25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8.75" customHeight="1" x14ac:dyDescent="0.25">
      <c r="A30" s="27">
        <v>292</v>
      </c>
      <c r="B30" s="8" t="s">
        <v>30</v>
      </c>
      <c r="C30" s="6" t="s">
        <v>30</v>
      </c>
      <c r="D30" s="8" t="s">
        <v>511</v>
      </c>
      <c r="E30" s="8">
        <v>1995</v>
      </c>
      <c r="F30" s="8">
        <v>36</v>
      </c>
      <c r="G30" s="8" t="s">
        <v>530</v>
      </c>
      <c r="H30" s="11">
        <v>18346</v>
      </c>
      <c r="I30" s="8">
        <v>3</v>
      </c>
      <c r="J30" s="54" t="s">
        <v>488</v>
      </c>
      <c r="K30" s="76">
        <v>34000</v>
      </c>
      <c r="L30" s="58">
        <f t="shared" si="2"/>
        <v>5780000</v>
      </c>
      <c r="M30" s="32"/>
      <c r="N30" s="25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8.75" customHeight="1" x14ac:dyDescent="0.25">
      <c r="A31" s="27">
        <v>290</v>
      </c>
      <c r="B31" s="8" t="s">
        <v>31</v>
      </c>
      <c r="C31" s="6" t="s">
        <v>31</v>
      </c>
      <c r="D31" s="8" t="s">
        <v>511</v>
      </c>
      <c r="E31" s="8">
        <v>2000</v>
      </c>
      <c r="F31" s="8">
        <v>44</v>
      </c>
      <c r="G31" s="8" t="s">
        <v>530</v>
      </c>
      <c r="H31" s="6">
        <v>118206</v>
      </c>
      <c r="I31" s="8">
        <v>3</v>
      </c>
      <c r="J31" s="54" t="s">
        <v>542</v>
      </c>
      <c r="K31" s="76">
        <v>36000</v>
      </c>
      <c r="L31" s="58">
        <f t="shared" si="2"/>
        <v>6120000</v>
      </c>
      <c r="M31" s="32"/>
      <c r="N31" s="25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8.75" customHeight="1" x14ac:dyDescent="0.25">
      <c r="A32" s="27">
        <v>291</v>
      </c>
      <c r="B32" s="21" t="s">
        <v>34</v>
      </c>
      <c r="C32" s="6"/>
      <c r="D32" s="8"/>
      <c r="E32" s="8"/>
      <c r="F32" s="8"/>
      <c r="G32" s="8"/>
      <c r="H32" s="6"/>
      <c r="I32" s="8"/>
      <c r="J32" s="54"/>
      <c r="K32" s="76"/>
      <c r="L32" s="58"/>
      <c r="M32" s="32"/>
      <c r="N32" s="25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8.75" customHeight="1" x14ac:dyDescent="0.25">
      <c r="A33" s="27">
        <v>289</v>
      </c>
      <c r="B33" s="21" t="s">
        <v>36</v>
      </c>
      <c r="C33" s="6"/>
      <c r="D33" s="8"/>
      <c r="E33" s="8"/>
      <c r="F33" s="8"/>
      <c r="G33" s="8"/>
      <c r="H33" s="6"/>
      <c r="I33" s="8"/>
      <c r="J33" s="54"/>
      <c r="K33" s="76"/>
      <c r="L33" s="58"/>
      <c r="M33" s="32"/>
      <c r="N33" s="25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8.75" customHeight="1" x14ac:dyDescent="0.25">
      <c r="A34" s="27">
        <v>288</v>
      </c>
      <c r="B34" s="8" t="s">
        <v>32</v>
      </c>
      <c r="C34" s="6" t="s">
        <v>32</v>
      </c>
      <c r="D34" s="8" t="s">
        <v>511</v>
      </c>
      <c r="E34" s="8">
        <v>1993</v>
      </c>
      <c r="F34" s="8">
        <v>36</v>
      </c>
      <c r="G34" s="8" t="s">
        <v>495</v>
      </c>
      <c r="H34" s="6">
        <v>18239</v>
      </c>
      <c r="I34" s="8">
        <v>3</v>
      </c>
      <c r="J34" s="8" t="s">
        <v>488</v>
      </c>
      <c r="K34" s="76">
        <v>23500</v>
      </c>
      <c r="L34" s="58">
        <f t="shared" ref="L34:L45" si="3">K34*170</f>
        <v>3995000</v>
      </c>
      <c r="M34" s="32"/>
      <c r="N34" s="25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8.75" customHeight="1" x14ac:dyDescent="0.25">
      <c r="A35" s="27">
        <v>287</v>
      </c>
      <c r="B35" s="8" t="s">
        <v>33</v>
      </c>
      <c r="C35" s="6" t="s">
        <v>33</v>
      </c>
      <c r="D35" s="8" t="s">
        <v>507</v>
      </c>
      <c r="E35" s="8">
        <v>2005</v>
      </c>
      <c r="F35" s="8">
        <v>40</v>
      </c>
      <c r="G35" s="8" t="s">
        <v>485</v>
      </c>
      <c r="H35" s="6">
        <v>16710</v>
      </c>
      <c r="I35" s="8">
        <v>3</v>
      </c>
      <c r="J35" s="54" t="s">
        <v>481</v>
      </c>
      <c r="K35" s="76">
        <v>13500</v>
      </c>
      <c r="L35" s="58">
        <f t="shared" si="3"/>
        <v>2295000</v>
      </c>
      <c r="M35" s="32"/>
      <c r="N35" s="25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8.75" customHeight="1" x14ac:dyDescent="0.25">
      <c r="A36" s="27">
        <v>286</v>
      </c>
      <c r="B36" s="8" t="s">
        <v>35</v>
      </c>
      <c r="C36" s="6" t="s">
        <v>35</v>
      </c>
      <c r="D36" s="8" t="s">
        <v>507</v>
      </c>
      <c r="E36" s="8">
        <v>2002</v>
      </c>
      <c r="F36" s="8">
        <v>40</v>
      </c>
      <c r="G36" s="8" t="s">
        <v>485</v>
      </c>
      <c r="H36" s="6">
        <v>16710</v>
      </c>
      <c r="I36" s="8">
        <v>3</v>
      </c>
      <c r="J36" s="54" t="s">
        <v>481</v>
      </c>
      <c r="K36" s="76">
        <v>13500</v>
      </c>
      <c r="L36" s="58">
        <f t="shared" si="3"/>
        <v>2295000</v>
      </c>
      <c r="M36" s="32"/>
      <c r="N36" s="25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8.75" customHeight="1" x14ac:dyDescent="0.25">
      <c r="A37" s="27">
        <v>242</v>
      </c>
      <c r="B37" s="8" t="s">
        <v>37</v>
      </c>
      <c r="C37" s="6" t="s">
        <v>37</v>
      </c>
      <c r="D37" s="8" t="s">
        <v>507</v>
      </c>
      <c r="E37" s="6">
        <v>2001</v>
      </c>
      <c r="F37" s="8">
        <v>40</v>
      </c>
      <c r="G37" s="8" t="s">
        <v>485</v>
      </c>
      <c r="H37" s="6">
        <v>16710</v>
      </c>
      <c r="I37" s="8">
        <v>3</v>
      </c>
      <c r="J37" s="54" t="s">
        <v>481</v>
      </c>
      <c r="K37" s="76">
        <v>13500</v>
      </c>
      <c r="L37" s="58">
        <f t="shared" si="3"/>
        <v>2295000</v>
      </c>
      <c r="M37" s="32"/>
      <c r="N37" s="25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8.75" customHeight="1" x14ac:dyDescent="0.25">
      <c r="A38" s="27">
        <v>238</v>
      </c>
      <c r="B38" s="8" t="s">
        <v>38</v>
      </c>
      <c r="C38" s="6" t="s">
        <v>38</v>
      </c>
      <c r="D38" s="8" t="s">
        <v>507</v>
      </c>
      <c r="E38" s="8">
        <v>1996</v>
      </c>
      <c r="F38" s="8">
        <v>40</v>
      </c>
      <c r="G38" s="8" t="s">
        <v>485</v>
      </c>
      <c r="H38" s="6">
        <v>16700</v>
      </c>
      <c r="I38" s="8">
        <v>3</v>
      </c>
      <c r="J38" s="54" t="s">
        <v>481</v>
      </c>
      <c r="K38" s="76">
        <v>13500</v>
      </c>
      <c r="L38" s="58">
        <f t="shared" si="3"/>
        <v>2295000</v>
      </c>
      <c r="M38" s="32"/>
      <c r="N38" s="25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8.75" customHeight="1" x14ac:dyDescent="0.25">
      <c r="A39" s="27">
        <v>241</v>
      </c>
      <c r="B39" s="8" t="s">
        <v>39</v>
      </c>
      <c r="C39" s="6" t="s">
        <v>39</v>
      </c>
      <c r="D39" s="8" t="s">
        <v>507</v>
      </c>
      <c r="E39" s="8">
        <v>1991</v>
      </c>
      <c r="F39" s="8">
        <v>40</v>
      </c>
      <c r="G39" s="8" t="s">
        <v>485</v>
      </c>
      <c r="H39" s="6">
        <v>16700</v>
      </c>
      <c r="I39" s="8">
        <v>3</v>
      </c>
      <c r="J39" s="54" t="s">
        <v>481</v>
      </c>
      <c r="K39" s="76">
        <v>13500</v>
      </c>
      <c r="L39" s="58">
        <f t="shared" si="3"/>
        <v>2295000</v>
      </c>
      <c r="M39" s="32"/>
      <c r="N39" s="25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8.75" customHeight="1" x14ac:dyDescent="0.25">
      <c r="A40" s="27">
        <v>239</v>
      </c>
      <c r="B40" s="8" t="s">
        <v>40</v>
      </c>
      <c r="C40" s="6" t="s">
        <v>40</v>
      </c>
      <c r="D40" s="8" t="s">
        <v>507</v>
      </c>
      <c r="E40" s="8">
        <v>1997</v>
      </c>
      <c r="F40" s="8">
        <v>40</v>
      </c>
      <c r="G40" s="8" t="s">
        <v>485</v>
      </c>
      <c r="H40" s="6">
        <v>16700</v>
      </c>
      <c r="I40" s="8">
        <v>3</v>
      </c>
      <c r="J40" s="54" t="s">
        <v>481</v>
      </c>
      <c r="K40" s="76">
        <v>13900</v>
      </c>
      <c r="L40" s="58">
        <f t="shared" si="3"/>
        <v>2363000</v>
      </c>
      <c r="M40" s="32"/>
      <c r="N40" s="25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8.75" customHeight="1" x14ac:dyDescent="0.25">
      <c r="A41" s="27">
        <v>240</v>
      </c>
      <c r="B41" s="8" t="s">
        <v>41</v>
      </c>
      <c r="C41" s="6" t="s">
        <v>41</v>
      </c>
      <c r="D41" s="8" t="s">
        <v>516</v>
      </c>
      <c r="E41" s="6">
        <v>2004</v>
      </c>
      <c r="F41" s="8">
        <v>40</v>
      </c>
      <c r="G41" s="8" t="s">
        <v>495</v>
      </c>
      <c r="H41" s="6">
        <v>116509</v>
      </c>
      <c r="I41" s="8">
        <v>3</v>
      </c>
      <c r="J41" s="54" t="s">
        <v>488</v>
      </c>
      <c r="K41" s="76">
        <v>45000</v>
      </c>
      <c r="L41" s="58">
        <f t="shared" si="3"/>
        <v>7650000</v>
      </c>
      <c r="M41" s="32"/>
      <c r="N41" s="25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8.75" customHeight="1" x14ac:dyDescent="0.25">
      <c r="A42" s="27">
        <v>284</v>
      </c>
      <c r="B42" s="8" t="s">
        <v>42</v>
      </c>
      <c r="C42" s="11" t="s">
        <v>42</v>
      </c>
      <c r="D42" s="8" t="s">
        <v>523</v>
      </c>
      <c r="E42" s="6">
        <v>1995</v>
      </c>
      <c r="F42" s="8">
        <v>40</v>
      </c>
      <c r="G42" s="8" t="s">
        <v>485</v>
      </c>
      <c r="H42" s="6">
        <v>14060</v>
      </c>
      <c r="I42" s="8">
        <v>3</v>
      </c>
      <c r="J42" s="54" t="s">
        <v>481</v>
      </c>
      <c r="K42" s="76">
        <v>11900</v>
      </c>
      <c r="L42" s="58">
        <f t="shared" si="3"/>
        <v>2023000</v>
      </c>
      <c r="M42" s="32"/>
      <c r="N42" s="25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8.75" customHeight="1" x14ac:dyDescent="0.25">
      <c r="A43" s="27">
        <v>285</v>
      </c>
      <c r="B43" s="8" t="s">
        <v>43</v>
      </c>
      <c r="C43" s="6" t="s">
        <v>43</v>
      </c>
      <c r="D43" s="8" t="s">
        <v>516</v>
      </c>
      <c r="E43" s="6">
        <v>2008</v>
      </c>
      <c r="F43" s="8">
        <v>40</v>
      </c>
      <c r="G43" s="8" t="s">
        <v>485</v>
      </c>
      <c r="H43" s="6">
        <v>116520</v>
      </c>
      <c r="I43" s="8">
        <v>3</v>
      </c>
      <c r="J43" s="54" t="s">
        <v>481</v>
      </c>
      <c r="K43" s="76">
        <v>27800</v>
      </c>
      <c r="L43" s="58">
        <f t="shared" si="3"/>
        <v>4726000</v>
      </c>
      <c r="M43" s="32"/>
      <c r="N43" s="25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8.75" customHeight="1" x14ac:dyDescent="0.25">
      <c r="A44" s="27">
        <v>283</v>
      </c>
      <c r="B44" s="8" t="s">
        <v>44</v>
      </c>
      <c r="C44" s="6" t="s">
        <v>44</v>
      </c>
      <c r="D44" s="8" t="s">
        <v>507</v>
      </c>
      <c r="E44" s="8">
        <v>1998</v>
      </c>
      <c r="F44" s="8">
        <v>40</v>
      </c>
      <c r="G44" s="8" t="s">
        <v>485</v>
      </c>
      <c r="H44" s="6">
        <v>16700</v>
      </c>
      <c r="I44" s="8">
        <v>3</v>
      </c>
      <c r="J44" s="54" t="s">
        <v>481</v>
      </c>
      <c r="K44" s="76">
        <v>13500</v>
      </c>
      <c r="L44" s="58">
        <f t="shared" si="3"/>
        <v>2295000</v>
      </c>
      <c r="M44" s="32"/>
      <c r="N44" s="25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8.75" customHeight="1" x14ac:dyDescent="0.25">
      <c r="A45" s="27">
        <v>282</v>
      </c>
      <c r="B45" s="8" t="s">
        <v>45</v>
      </c>
      <c r="C45" s="6" t="s">
        <v>45</v>
      </c>
      <c r="D45" s="8" t="s">
        <v>516</v>
      </c>
      <c r="E45" s="6">
        <v>2002</v>
      </c>
      <c r="F45" s="8">
        <v>40</v>
      </c>
      <c r="G45" s="8" t="s">
        <v>483</v>
      </c>
      <c r="H45" s="6">
        <v>116523</v>
      </c>
      <c r="I45" s="8">
        <v>3</v>
      </c>
      <c r="J45" s="54" t="s">
        <v>517</v>
      </c>
      <c r="K45" s="76">
        <v>24000</v>
      </c>
      <c r="L45" s="58">
        <f t="shared" si="3"/>
        <v>4080000</v>
      </c>
      <c r="M45" s="32"/>
      <c r="N45" s="25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8.75" customHeight="1" x14ac:dyDescent="0.25">
      <c r="A46" s="27">
        <v>281</v>
      </c>
      <c r="B46" s="21" t="s">
        <v>60</v>
      </c>
      <c r="C46" s="6"/>
      <c r="D46" s="8"/>
      <c r="E46" s="6"/>
      <c r="F46" s="8"/>
      <c r="G46" s="8"/>
      <c r="H46" s="6"/>
      <c r="I46" s="8"/>
      <c r="J46" s="54"/>
      <c r="K46" s="76"/>
      <c r="L46" s="58"/>
      <c r="M46" s="32"/>
      <c r="N46" s="25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8.75" customHeight="1" x14ac:dyDescent="0.25">
      <c r="A47" s="27">
        <v>278</v>
      </c>
      <c r="B47" s="8" t="s">
        <v>47</v>
      </c>
      <c r="C47" s="6" t="s">
        <v>47</v>
      </c>
      <c r="D47" s="8" t="s">
        <v>507</v>
      </c>
      <c r="E47" s="8">
        <v>1996</v>
      </c>
      <c r="F47" s="8">
        <v>40</v>
      </c>
      <c r="G47" s="8" t="s">
        <v>485</v>
      </c>
      <c r="H47" s="6">
        <v>16700</v>
      </c>
      <c r="I47" s="8">
        <v>3</v>
      </c>
      <c r="J47" s="54" t="s">
        <v>481</v>
      </c>
      <c r="K47" s="76">
        <v>13500</v>
      </c>
      <c r="L47" s="58">
        <f>K47*170</f>
        <v>2295000</v>
      </c>
      <c r="M47" s="32"/>
      <c r="N47" s="25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8.75" customHeight="1" x14ac:dyDescent="0.25">
      <c r="A48" s="27">
        <v>277</v>
      </c>
      <c r="B48" s="8" t="s">
        <v>49</v>
      </c>
      <c r="C48" s="6" t="s">
        <v>49</v>
      </c>
      <c r="D48" s="8" t="s">
        <v>507</v>
      </c>
      <c r="E48" s="8">
        <v>1997</v>
      </c>
      <c r="F48" s="8">
        <v>40</v>
      </c>
      <c r="G48" s="8" t="s">
        <v>485</v>
      </c>
      <c r="H48" s="6">
        <v>16700</v>
      </c>
      <c r="I48" s="8">
        <v>3</v>
      </c>
      <c r="J48" s="54" t="s">
        <v>481</v>
      </c>
      <c r="K48" s="76">
        <v>13500</v>
      </c>
      <c r="L48" s="58">
        <f>K48*170</f>
        <v>2295000</v>
      </c>
      <c r="M48" s="32"/>
      <c r="N48" s="25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8.75" customHeight="1" x14ac:dyDescent="0.25">
      <c r="A49" s="27">
        <v>276</v>
      </c>
      <c r="B49" s="8" t="s">
        <v>51</v>
      </c>
      <c r="C49" s="11" t="s">
        <v>51</v>
      </c>
      <c r="D49" s="8" t="s">
        <v>507</v>
      </c>
      <c r="E49" s="6">
        <v>1993</v>
      </c>
      <c r="F49" s="8">
        <v>40</v>
      </c>
      <c r="G49" s="8" t="s">
        <v>485</v>
      </c>
      <c r="H49" s="11">
        <v>16710</v>
      </c>
      <c r="I49" s="8">
        <v>3</v>
      </c>
      <c r="J49" s="54" t="s">
        <v>481</v>
      </c>
      <c r="K49" s="76">
        <v>13500</v>
      </c>
      <c r="L49" s="58">
        <f>K49*170</f>
        <v>2295000</v>
      </c>
      <c r="M49" s="32"/>
      <c r="N49" s="25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8.75" customHeight="1" x14ac:dyDescent="0.25">
      <c r="A50" s="27">
        <v>279</v>
      </c>
      <c r="B50" s="21" t="s">
        <v>67</v>
      </c>
      <c r="C50" s="11"/>
      <c r="D50" s="8"/>
      <c r="E50" s="6"/>
      <c r="F50" s="8"/>
      <c r="G50" s="8"/>
      <c r="H50" s="11"/>
      <c r="I50" s="8"/>
      <c r="J50" s="54"/>
      <c r="K50" s="76"/>
      <c r="L50" s="58"/>
      <c r="M50" s="32"/>
      <c r="N50" s="25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8.75" customHeight="1" x14ac:dyDescent="0.25">
      <c r="A51" s="27">
        <v>275</v>
      </c>
      <c r="B51" s="8" t="s">
        <v>53</v>
      </c>
      <c r="C51" s="6" t="s">
        <v>53</v>
      </c>
      <c r="D51" s="8" t="s">
        <v>523</v>
      </c>
      <c r="E51" s="8" t="s">
        <v>475</v>
      </c>
      <c r="F51" s="8">
        <v>40</v>
      </c>
      <c r="G51" s="8" t="s">
        <v>485</v>
      </c>
      <c r="H51" s="6">
        <v>114060</v>
      </c>
      <c r="I51" s="8">
        <v>3</v>
      </c>
      <c r="J51" s="54" t="s">
        <v>481</v>
      </c>
      <c r="K51" s="76">
        <v>13400</v>
      </c>
      <c r="L51" s="58">
        <f t="shared" ref="L51:L57" si="4">K51*170</f>
        <v>2278000</v>
      </c>
      <c r="M51" s="32"/>
      <c r="N51" s="25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8.75" customHeight="1" x14ac:dyDescent="0.25">
      <c r="A52" s="27">
        <v>274</v>
      </c>
      <c r="B52" s="8" t="s">
        <v>54</v>
      </c>
      <c r="C52" s="6" t="s">
        <v>54</v>
      </c>
      <c r="D52" s="8" t="s">
        <v>523</v>
      </c>
      <c r="E52" s="8" t="s">
        <v>475</v>
      </c>
      <c r="F52" s="8">
        <v>40</v>
      </c>
      <c r="G52" s="8" t="s">
        <v>485</v>
      </c>
      <c r="H52" s="6">
        <v>114060</v>
      </c>
      <c r="I52" s="8">
        <v>3</v>
      </c>
      <c r="J52" s="54" t="s">
        <v>481</v>
      </c>
      <c r="K52" s="76">
        <v>13400</v>
      </c>
      <c r="L52" s="58">
        <f t="shared" si="4"/>
        <v>2278000</v>
      </c>
      <c r="M52" s="32"/>
      <c r="N52" s="25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8.75" customHeight="1" x14ac:dyDescent="0.25">
      <c r="A53" s="27">
        <v>273</v>
      </c>
      <c r="B53" s="8" t="s">
        <v>56</v>
      </c>
      <c r="C53" s="6" t="s">
        <v>56</v>
      </c>
      <c r="D53" s="8" t="s">
        <v>523</v>
      </c>
      <c r="E53" s="8">
        <v>2001</v>
      </c>
      <c r="F53" s="8">
        <v>40</v>
      </c>
      <c r="G53" s="8" t="s">
        <v>485</v>
      </c>
      <c r="H53" s="8">
        <v>14060</v>
      </c>
      <c r="I53" s="8">
        <v>3</v>
      </c>
      <c r="J53" s="8" t="s">
        <v>481</v>
      </c>
      <c r="K53" s="76">
        <v>11900</v>
      </c>
      <c r="L53" s="58">
        <f t="shared" si="4"/>
        <v>2023000</v>
      </c>
      <c r="M53" s="32"/>
      <c r="N53" s="25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8.75" customHeight="1" x14ac:dyDescent="0.25">
      <c r="A54" s="27">
        <v>272</v>
      </c>
      <c r="B54" s="8" t="s">
        <v>57</v>
      </c>
      <c r="C54" s="6" t="s">
        <v>57</v>
      </c>
      <c r="D54" s="8" t="s">
        <v>508</v>
      </c>
      <c r="E54" s="8">
        <v>1999</v>
      </c>
      <c r="F54" s="8">
        <v>40</v>
      </c>
      <c r="G54" s="8" t="s">
        <v>509</v>
      </c>
      <c r="H54" s="8">
        <v>16622</v>
      </c>
      <c r="I54" s="8">
        <v>3</v>
      </c>
      <c r="J54" s="8" t="s">
        <v>488</v>
      </c>
      <c r="K54" s="76">
        <v>12500</v>
      </c>
      <c r="L54" s="58">
        <f t="shared" si="4"/>
        <v>2125000</v>
      </c>
      <c r="M54" s="32"/>
      <c r="N54" s="25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8.75" customHeight="1" x14ac:dyDescent="0.25">
      <c r="A55" s="27">
        <v>270</v>
      </c>
      <c r="B55" s="8" t="s">
        <v>58</v>
      </c>
      <c r="C55" s="6" t="s">
        <v>58</v>
      </c>
      <c r="D55" s="8" t="s">
        <v>511</v>
      </c>
      <c r="E55" s="8">
        <v>1993</v>
      </c>
      <c r="F55" s="8">
        <v>36</v>
      </c>
      <c r="G55" s="8" t="s">
        <v>495</v>
      </c>
      <c r="H55" s="6">
        <v>18239</v>
      </c>
      <c r="I55" s="8">
        <v>3</v>
      </c>
      <c r="J55" s="8" t="s">
        <v>488</v>
      </c>
      <c r="K55" s="76">
        <v>24200</v>
      </c>
      <c r="L55" s="58">
        <f t="shared" si="4"/>
        <v>4114000</v>
      </c>
      <c r="M55" s="32"/>
      <c r="N55" s="25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8.75" customHeight="1" x14ac:dyDescent="0.25">
      <c r="A56" s="27">
        <v>271</v>
      </c>
      <c r="B56" s="8" t="s">
        <v>59</v>
      </c>
      <c r="C56" s="6" t="s">
        <v>59</v>
      </c>
      <c r="D56" s="8" t="s">
        <v>511</v>
      </c>
      <c r="E56" s="8">
        <v>1993</v>
      </c>
      <c r="F56" s="8">
        <v>36</v>
      </c>
      <c r="G56" s="8" t="s">
        <v>495</v>
      </c>
      <c r="H56" s="6">
        <v>18239</v>
      </c>
      <c r="I56" s="8">
        <v>3</v>
      </c>
      <c r="J56" s="54" t="s">
        <v>517</v>
      </c>
      <c r="K56" s="76">
        <v>24500</v>
      </c>
      <c r="L56" s="58">
        <f t="shared" si="4"/>
        <v>4165000</v>
      </c>
      <c r="M56" s="32"/>
      <c r="N56" s="25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8.75" customHeight="1" x14ac:dyDescent="0.25">
      <c r="A57" s="27">
        <v>269</v>
      </c>
      <c r="B57" s="8" t="s">
        <v>61</v>
      </c>
      <c r="C57" s="6" t="s">
        <v>61</v>
      </c>
      <c r="D57" s="8" t="s">
        <v>508</v>
      </c>
      <c r="E57" s="8">
        <v>2002</v>
      </c>
      <c r="F57" s="8">
        <v>35</v>
      </c>
      <c r="G57" s="8" t="s">
        <v>509</v>
      </c>
      <c r="H57" s="6">
        <v>168622</v>
      </c>
      <c r="I57" s="8">
        <v>3</v>
      </c>
      <c r="J57" s="8" t="s">
        <v>488</v>
      </c>
      <c r="K57" s="76">
        <v>8500</v>
      </c>
      <c r="L57" s="58">
        <f t="shared" si="4"/>
        <v>1445000</v>
      </c>
      <c r="M57" s="32"/>
      <c r="N57" s="25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8.75" customHeight="1" x14ac:dyDescent="0.25">
      <c r="A58" s="27">
        <v>266</v>
      </c>
      <c r="B58" s="21" t="s">
        <v>136</v>
      </c>
      <c r="C58" s="6"/>
      <c r="D58" s="8"/>
      <c r="E58" s="8"/>
      <c r="F58" s="8"/>
      <c r="G58" s="8"/>
      <c r="H58" s="6"/>
      <c r="I58" s="8"/>
      <c r="J58" s="8"/>
      <c r="K58" s="76"/>
      <c r="L58" s="58"/>
      <c r="M58" s="32"/>
      <c r="N58" s="25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8.75" customHeight="1" x14ac:dyDescent="0.25">
      <c r="A59" s="27">
        <v>267</v>
      </c>
      <c r="B59" s="8" t="s">
        <v>62</v>
      </c>
      <c r="C59" s="6" t="s">
        <v>62</v>
      </c>
      <c r="D59" s="8" t="s">
        <v>510</v>
      </c>
      <c r="E59" s="8">
        <v>1996</v>
      </c>
      <c r="F59" s="8">
        <v>40</v>
      </c>
      <c r="G59" s="8" t="s">
        <v>485</v>
      </c>
      <c r="H59" s="6">
        <v>16600</v>
      </c>
      <c r="I59" s="8">
        <v>3</v>
      </c>
      <c r="J59" s="54" t="s">
        <v>481</v>
      </c>
      <c r="K59" s="76">
        <v>12000</v>
      </c>
      <c r="L59" s="58">
        <f>K59*170</f>
        <v>2040000</v>
      </c>
      <c r="M59" s="32"/>
      <c r="N59" s="25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8.75" customHeight="1" x14ac:dyDescent="0.25">
      <c r="A60" s="27">
        <v>265</v>
      </c>
      <c r="B60" s="21" t="s">
        <v>141</v>
      </c>
      <c r="C60" s="6"/>
      <c r="D60" s="8"/>
      <c r="E60" s="8"/>
      <c r="F60" s="8"/>
      <c r="G60" s="8"/>
      <c r="H60" s="6"/>
      <c r="I60" s="8"/>
      <c r="J60" s="54"/>
      <c r="K60" s="76"/>
      <c r="L60" s="58"/>
      <c r="M60" s="32"/>
      <c r="N60" s="25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8.75" customHeight="1" x14ac:dyDescent="0.25">
      <c r="A61" s="27">
        <v>264</v>
      </c>
      <c r="B61" s="8" t="s">
        <v>63</v>
      </c>
      <c r="C61" s="6" t="s">
        <v>63</v>
      </c>
      <c r="D61" s="8" t="s">
        <v>511</v>
      </c>
      <c r="E61" s="8">
        <v>2008</v>
      </c>
      <c r="F61" s="8">
        <v>34</v>
      </c>
      <c r="G61" s="8" t="s">
        <v>478</v>
      </c>
      <c r="H61" s="6">
        <v>115234</v>
      </c>
      <c r="I61" s="8">
        <v>3</v>
      </c>
      <c r="J61" s="54" t="s">
        <v>481</v>
      </c>
      <c r="K61" s="76">
        <v>9800</v>
      </c>
      <c r="L61" s="58">
        <f>K61*170</f>
        <v>1666000</v>
      </c>
      <c r="M61" s="32"/>
      <c r="N61" s="25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8.75" customHeight="1" x14ac:dyDescent="0.25">
      <c r="A62" s="27">
        <v>268</v>
      </c>
      <c r="B62" s="8" t="s">
        <v>64</v>
      </c>
      <c r="C62" s="6" t="s">
        <v>64</v>
      </c>
      <c r="D62" s="8" t="s">
        <v>523</v>
      </c>
      <c r="E62" s="8">
        <v>2007</v>
      </c>
      <c r="F62" s="8">
        <v>40</v>
      </c>
      <c r="G62" s="8" t="s">
        <v>485</v>
      </c>
      <c r="H62" s="6">
        <v>16610</v>
      </c>
      <c r="I62" s="8">
        <v>3</v>
      </c>
      <c r="J62" s="54" t="s">
        <v>481</v>
      </c>
      <c r="K62" s="76">
        <v>12200</v>
      </c>
      <c r="L62" s="58">
        <f>K62*170</f>
        <v>2074000</v>
      </c>
      <c r="M62" s="32"/>
      <c r="N62" s="25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8.75" customHeight="1" x14ac:dyDescent="0.25">
      <c r="A63" s="27">
        <v>263</v>
      </c>
      <c r="B63" s="21" t="s">
        <v>144</v>
      </c>
      <c r="C63" s="6"/>
      <c r="D63" s="8"/>
      <c r="E63" s="8"/>
      <c r="F63" s="8"/>
      <c r="G63" s="8"/>
      <c r="H63" s="6"/>
      <c r="I63" s="8"/>
      <c r="J63" s="54"/>
      <c r="K63" s="76"/>
      <c r="L63" s="58"/>
      <c r="M63" s="32"/>
      <c r="N63" s="25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8.75" customHeight="1" x14ac:dyDescent="0.25">
      <c r="A64" s="27">
        <v>212</v>
      </c>
      <c r="B64" s="8" t="s">
        <v>66</v>
      </c>
      <c r="C64" s="6" t="s">
        <v>66</v>
      </c>
      <c r="D64" s="8" t="s">
        <v>507</v>
      </c>
      <c r="E64" s="8">
        <v>1991</v>
      </c>
      <c r="F64" s="8">
        <v>40</v>
      </c>
      <c r="G64" s="8" t="s">
        <v>485</v>
      </c>
      <c r="H64" s="6">
        <v>16700</v>
      </c>
      <c r="I64" s="8">
        <v>3</v>
      </c>
      <c r="J64" s="54" t="s">
        <v>481</v>
      </c>
      <c r="K64" s="76">
        <v>13500</v>
      </c>
      <c r="L64" s="58">
        <f t="shared" ref="L64:L71" si="5">K64*170</f>
        <v>2295000</v>
      </c>
      <c r="M64" s="32"/>
      <c r="N64" s="25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8.75" customHeight="1" x14ac:dyDescent="0.25">
      <c r="A65" s="27">
        <v>258</v>
      </c>
      <c r="B65" s="8" t="s">
        <v>68</v>
      </c>
      <c r="C65" s="6" t="s">
        <v>68</v>
      </c>
      <c r="D65" s="8" t="s">
        <v>507</v>
      </c>
      <c r="E65" s="8">
        <v>1990</v>
      </c>
      <c r="F65" s="8">
        <v>40</v>
      </c>
      <c r="G65" s="8" t="s">
        <v>485</v>
      </c>
      <c r="H65" s="6">
        <v>16710</v>
      </c>
      <c r="I65" s="8">
        <v>3</v>
      </c>
      <c r="J65" s="54" t="s">
        <v>481</v>
      </c>
      <c r="K65" s="76">
        <v>13500</v>
      </c>
      <c r="L65" s="58">
        <f t="shared" si="5"/>
        <v>2295000</v>
      </c>
      <c r="M65" s="32"/>
      <c r="N65" s="25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8.75" customHeight="1" x14ac:dyDescent="0.25">
      <c r="A66" s="27">
        <v>262</v>
      </c>
      <c r="B66" s="20"/>
      <c r="C66" s="6" t="s">
        <v>69</v>
      </c>
      <c r="D66" s="8" t="s">
        <v>507</v>
      </c>
      <c r="E66" s="6">
        <v>1984</v>
      </c>
      <c r="F66" s="8">
        <v>40</v>
      </c>
      <c r="G66" s="8" t="s">
        <v>485</v>
      </c>
      <c r="H66" s="6">
        <v>16760</v>
      </c>
      <c r="I66" s="8">
        <v>3</v>
      </c>
      <c r="J66" s="54" t="s">
        <v>481</v>
      </c>
      <c r="K66" s="76">
        <v>14900</v>
      </c>
      <c r="L66" s="58">
        <f t="shared" si="5"/>
        <v>2533000</v>
      </c>
      <c r="M66" s="32"/>
      <c r="N66" s="25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8.75" customHeight="1" x14ac:dyDescent="0.25">
      <c r="A67" s="27">
        <v>261</v>
      </c>
      <c r="B67" s="8" t="s">
        <v>70</v>
      </c>
      <c r="C67" s="6" t="s">
        <v>70</v>
      </c>
      <c r="D67" s="8" t="s">
        <v>523</v>
      </c>
      <c r="E67" s="8">
        <v>2008</v>
      </c>
      <c r="F67" s="8">
        <v>40</v>
      </c>
      <c r="G67" s="8" t="s">
        <v>485</v>
      </c>
      <c r="H67" s="6">
        <v>116610</v>
      </c>
      <c r="I67" s="8">
        <v>3</v>
      </c>
      <c r="J67" s="54" t="s">
        <v>481</v>
      </c>
      <c r="K67" s="76">
        <v>13500</v>
      </c>
      <c r="L67" s="58">
        <f t="shared" si="5"/>
        <v>2295000</v>
      </c>
      <c r="M67" s="32"/>
      <c r="N67" s="25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8.75" customHeight="1" x14ac:dyDescent="0.25">
      <c r="A68" s="27">
        <v>257</v>
      </c>
      <c r="B68" s="8" t="s">
        <v>72</v>
      </c>
      <c r="C68" s="6" t="s">
        <v>72</v>
      </c>
      <c r="D68" s="8" t="s">
        <v>525</v>
      </c>
      <c r="E68" s="8">
        <v>2008</v>
      </c>
      <c r="F68" s="8">
        <v>44</v>
      </c>
      <c r="G68" s="8" t="s">
        <v>485</v>
      </c>
      <c r="H68" s="6">
        <v>116660</v>
      </c>
      <c r="I68" s="8">
        <v>3</v>
      </c>
      <c r="J68" s="54" t="s">
        <v>481</v>
      </c>
      <c r="K68" s="76">
        <v>14000</v>
      </c>
      <c r="L68" s="58">
        <f t="shared" si="5"/>
        <v>2380000</v>
      </c>
      <c r="M68" s="32"/>
      <c r="N68" s="25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8.75" customHeight="1" x14ac:dyDescent="0.25">
      <c r="A69" s="27">
        <v>260</v>
      </c>
      <c r="B69" s="8" t="s">
        <v>74</v>
      </c>
      <c r="C69" s="6" t="s">
        <v>74</v>
      </c>
      <c r="D69" s="8" t="s">
        <v>507</v>
      </c>
      <c r="E69" s="8" t="s">
        <v>475</v>
      </c>
      <c r="F69" s="8">
        <v>40</v>
      </c>
      <c r="G69" s="8" t="s">
        <v>485</v>
      </c>
      <c r="H69" s="6">
        <v>16710</v>
      </c>
      <c r="I69" s="8">
        <v>3</v>
      </c>
      <c r="J69" s="54" t="s">
        <v>481</v>
      </c>
      <c r="K69" s="76">
        <v>13500</v>
      </c>
      <c r="L69" s="58">
        <f t="shared" si="5"/>
        <v>2295000</v>
      </c>
      <c r="M69" s="32"/>
      <c r="N69" s="25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8.75" customHeight="1" x14ac:dyDescent="0.25">
      <c r="A70" s="27">
        <v>259</v>
      </c>
      <c r="B70" s="8" t="s">
        <v>76</v>
      </c>
      <c r="C70" s="6" t="s">
        <v>76</v>
      </c>
      <c r="D70" s="8" t="s">
        <v>523</v>
      </c>
      <c r="E70" s="8">
        <v>2008</v>
      </c>
      <c r="F70" s="8">
        <v>40</v>
      </c>
      <c r="G70" s="8" t="s">
        <v>485</v>
      </c>
      <c r="H70" s="6">
        <v>16610</v>
      </c>
      <c r="I70" s="8">
        <v>3</v>
      </c>
      <c r="J70" s="54" t="s">
        <v>481</v>
      </c>
      <c r="K70" s="76">
        <v>12500</v>
      </c>
      <c r="L70" s="58">
        <f t="shared" si="5"/>
        <v>2125000</v>
      </c>
      <c r="M70" s="32"/>
      <c r="N70" s="25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8.75" customHeight="1" x14ac:dyDescent="0.25">
      <c r="A71" s="27">
        <v>256</v>
      </c>
      <c r="B71" s="8" t="s">
        <v>78</v>
      </c>
      <c r="C71" s="6" t="s">
        <v>78</v>
      </c>
      <c r="D71" s="8" t="s">
        <v>507</v>
      </c>
      <c r="E71" s="8">
        <v>2006</v>
      </c>
      <c r="F71" s="8">
        <v>40</v>
      </c>
      <c r="G71" s="8" t="s">
        <v>485</v>
      </c>
      <c r="H71" s="6" t="s">
        <v>690</v>
      </c>
      <c r="I71" s="8">
        <v>3</v>
      </c>
      <c r="J71" s="54" t="s">
        <v>481</v>
      </c>
      <c r="K71" s="76">
        <v>14500</v>
      </c>
      <c r="L71" s="58">
        <f t="shared" si="5"/>
        <v>2465000</v>
      </c>
      <c r="M71" s="32"/>
      <c r="N71" s="25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8.75" customHeight="1" x14ac:dyDescent="0.25">
      <c r="A72" s="27">
        <v>254</v>
      </c>
      <c r="B72" s="21" t="s">
        <v>153</v>
      </c>
      <c r="C72" s="6"/>
      <c r="D72" s="8"/>
      <c r="E72" s="8"/>
      <c r="F72" s="8"/>
      <c r="G72" s="8"/>
      <c r="H72" s="6"/>
      <c r="I72" s="8"/>
      <c r="J72" s="54"/>
      <c r="K72" s="76"/>
      <c r="L72" s="58"/>
      <c r="M72" s="32"/>
      <c r="N72" s="25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8.75" customHeight="1" x14ac:dyDescent="0.25">
      <c r="A73" s="27">
        <v>255</v>
      </c>
      <c r="B73" s="8" t="s">
        <v>80</v>
      </c>
      <c r="C73" s="6" t="s">
        <v>80</v>
      </c>
      <c r="D73" s="8" t="s">
        <v>523</v>
      </c>
      <c r="E73" s="8" t="s">
        <v>475</v>
      </c>
      <c r="F73" s="8">
        <v>40</v>
      </c>
      <c r="G73" s="8" t="s">
        <v>506</v>
      </c>
      <c r="H73" s="6">
        <v>16618</v>
      </c>
      <c r="I73" s="8">
        <v>3</v>
      </c>
      <c r="J73" s="54" t="s">
        <v>481</v>
      </c>
      <c r="K73" s="76">
        <v>37000</v>
      </c>
      <c r="L73" s="58">
        <f t="shared" ref="L73:L96" si="6">K73*170</f>
        <v>6290000</v>
      </c>
      <c r="M73" s="32"/>
      <c r="N73" s="25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8.75" customHeight="1" x14ac:dyDescent="0.25">
      <c r="A74" s="27">
        <v>253</v>
      </c>
      <c r="B74" s="8" t="s">
        <v>82</v>
      </c>
      <c r="C74" s="6" t="s">
        <v>82</v>
      </c>
      <c r="D74" s="8" t="s">
        <v>523</v>
      </c>
      <c r="E74" s="8" t="s">
        <v>475</v>
      </c>
      <c r="F74" s="8">
        <v>40</v>
      </c>
      <c r="G74" s="8" t="s">
        <v>485</v>
      </c>
      <c r="H74" s="11">
        <v>116610</v>
      </c>
      <c r="I74" s="8">
        <v>3</v>
      </c>
      <c r="J74" s="54" t="s">
        <v>481</v>
      </c>
      <c r="K74" s="76">
        <v>13500</v>
      </c>
      <c r="L74" s="58">
        <f t="shared" si="6"/>
        <v>2295000</v>
      </c>
      <c r="M74" s="32"/>
      <c r="N74" s="25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8.75" customHeight="1" x14ac:dyDescent="0.25">
      <c r="A75" s="27">
        <v>252</v>
      </c>
      <c r="B75" s="8" t="s">
        <v>84</v>
      </c>
      <c r="C75" s="6" t="s">
        <v>84</v>
      </c>
      <c r="D75" s="8" t="s">
        <v>510</v>
      </c>
      <c r="E75" s="8">
        <v>1995</v>
      </c>
      <c r="F75" s="8">
        <v>40</v>
      </c>
      <c r="G75" s="8" t="s">
        <v>485</v>
      </c>
      <c r="H75" s="6">
        <v>16600</v>
      </c>
      <c r="I75" s="8">
        <v>3</v>
      </c>
      <c r="J75" s="54" t="s">
        <v>481</v>
      </c>
      <c r="K75" s="76">
        <v>12000</v>
      </c>
      <c r="L75" s="58">
        <f t="shared" si="6"/>
        <v>2040000</v>
      </c>
      <c r="M75" s="32"/>
      <c r="N75" s="25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8.75" customHeight="1" x14ac:dyDescent="0.25">
      <c r="A76" s="27">
        <v>251</v>
      </c>
      <c r="B76" s="8" t="s">
        <v>86</v>
      </c>
      <c r="C76" s="6" t="s">
        <v>86</v>
      </c>
      <c r="D76" s="8" t="s">
        <v>516</v>
      </c>
      <c r="E76" s="8">
        <v>1991</v>
      </c>
      <c r="F76" s="8">
        <v>40</v>
      </c>
      <c r="G76" s="8" t="s">
        <v>506</v>
      </c>
      <c r="H76" s="6">
        <v>16528</v>
      </c>
      <c r="I76" s="8">
        <v>3</v>
      </c>
      <c r="J76" s="54" t="s">
        <v>481</v>
      </c>
      <c r="K76" s="76">
        <v>52000</v>
      </c>
      <c r="L76" s="58">
        <f t="shared" si="6"/>
        <v>8840000</v>
      </c>
      <c r="M76" s="32"/>
      <c r="N76" s="25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8.75" customHeight="1" x14ac:dyDescent="0.25">
      <c r="A77" s="27">
        <v>250</v>
      </c>
      <c r="B77" s="8" t="s">
        <v>88</v>
      </c>
      <c r="C77" s="6" t="s">
        <v>88</v>
      </c>
      <c r="D77" s="8" t="s">
        <v>516</v>
      </c>
      <c r="E77" s="6">
        <v>2004</v>
      </c>
      <c r="F77" s="8">
        <v>40</v>
      </c>
      <c r="G77" s="8" t="s">
        <v>495</v>
      </c>
      <c r="H77" s="6">
        <v>116509</v>
      </c>
      <c r="I77" s="8">
        <v>3</v>
      </c>
      <c r="J77" s="54" t="s">
        <v>481</v>
      </c>
      <c r="K77" s="76">
        <v>43000</v>
      </c>
      <c r="L77" s="58">
        <f t="shared" si="6"/>
        <v>7310000</v>
      </c>
      <c r="M77" s="32"/>
      <c r="N77" s="25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8.75" customHeight="1" x14ac:dyDescent="0.25">
      <c r="A78" s="27">
        <v>196</v>
      </c>
      <c r="B78" s="8" t="s">
        <v>90</v>
      </c>
      <c r="C78" s="6" t="s">
        <v>90</v>
      </c>
      <c r="D78" s="8" t="s">
        <v>507</v>
      </c>
      <c r="E78" s="8" t="s">
        <v>475</v>
      </c>
      <c r="F78" s="8">
        <v>40</v>
      </c>
      <c r="G78" s="8" t="s">
        <v>485</v>
      </c>
      <c r="H78" s="6">
        <v>116710</v>
      </c>
      <c r="I78" s="8">
        <v>3</v>
      </c>
      <c r="J78" s="54" t="s">
        <v>481</v>
      </c>
      <c r="K78" s="76">
        <v>14400</v>
      </c>
      <c r="L78" s="58">
        <f t="shared" si="6"/>
        <v>2448000</v>
      </c>
      <c r="M78" s="32"/>
      <c r="N78" s="25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8.75" customHeight="1" x14ac:dyDescent="0.25">
      <c r="A79" s="27">
        <v>248</v>
      </c>
      <c r="B79" s="8" t="s">
        <v>92</v>
      </c>
      <c r="C79" s="6" t="s">
        <v>92</v>
      </c>
      <c r="D79" s="8" t="s">
        <v>505</v>
      </c>
      <c r="E79" s="6">
        <v>2002</v>
      </c>
      <c r="F79" s="8">
        <v>36</v>
      </c>
      <c r="G79" s="8" t="s">
        <v>485</v>
      </c>
      <c r="H79" s="6">
        <v>16200</v>
      </c>
      <c r="I79" s="8">
        <v>3</v>
      </c>
      <c r="J79" s="54" t="s">
        <v>481</v>
      </c>
      <c r="K79" s="76">
        <v>7000</v>
      </c>
      <c r="L79" s="58">
        <f t="shared" si="6"/>
        <v>1190000</v>
      </c>
      <c r="M79" s="32"/>
      <c r="N79" s="25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8.75" customHeight="1" x14ac:dyDescent="0.25">
      <c r="A80" s="27">
        <v>246</v>
      </c>
      <c r="B80" s="8" t="s">
        <v>94</v>
      </c>
      <c r="C80" s="6" t="s">
        <v>94</v>
      </c>
      <c r="D80" s="8" t="s">
        <v>513</v>
      </c>
      <c r="E80" s="8" t="s">
        <v>475</v>
      </c>
      <c r="F80" s="8">
        <v>36</v>
      </c>
      <c r="G80" s="8" t="s">
        <v>478</v>
      </c>
      <c r="H80" s="6">
        <v>116034</v>
      </c>
      <c r="I80" s="8">
        <v>3</v>
      </c>
      <c r="J80" s="54" t="s">
        <v>488</v>
      </c>
      <c r="K80" s="76">
        <v>8400</v>
      </c>
      <c r="L80" s="58">
        <f t="shared" si="6"/>
        <v>1428000</v>
      </c>
      <c r="M80" s="32"/>
      <c r="N80" s="25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8.75" customHeight="1" x14ac:dyDescent="0.25">
      <c r="A81" s="27">
        <v>243</v>
      </c>
      <c r="B81" s="8" t="s">
        <v>96</v>
      </c>
      <c r="C81" s="6" t="s">
        <v>96</v>
      </c>
      <c r="D81" s="8" t="s">
        <v>523</v>
      </c>
      <c r="E81" s="8" t="s">
        <v>475</v>
      </c>
      <c r="F81" s="8">
        <v>40</v>
      </c>
      <c r="G81" s="8" t="s">
        <v>485</v>
      </c>
      <c r="H81" s="6" t="s">
        <v>536</v>
      </c>
      <c r="I81" s="8">
        <v>3</v>
      </c>
      <c r="J81" s="54" t="s">
        <v>481</v>
      </c>
      <c r="K81" s="76">
        <v>11900</v>
      </c>
      <c r="L81" s="58">
        <f t="shared" si="6"/>
        <v>2023000</v>
      </c>
      <c r="M81" s="32"/>
      <c r="N81" s="25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8.75" customHeight="1" x14ac:dyDescent="0.25">
      <c r="A82" s="27">
        <v>249</v>
      </c>
      <c r="B82" s="8" t="s">
        <v>98</v>
      </c>
      <c r="C82" s="6" t="s">
        <v>98</v>
      </c>
      <c r="D82" s="8" t="s">
        <v>523</v>
      </c>
      <c r="E82" s="8">
        <v>2005</v>
      </c>
      <c r="F82" s="8">
        <v>40</v>
      </c>
      <c r="G82" s="8" t="s">
        <v>506</v>
      </c>
      <c r="H82" s="6" t="s">
        <v>700</v>
      </c>
      <c r="I82" s="8">
        <v>3</v>
      </c>
      <c r="J82" s="54" t="s">
        <v>488</v>
      </c>
      <c r="K82" s="76">
        <v>44000</v>
      </c>
      <c r="L82" s="58">
        <f t="shared" si="6"/>
        <v>7480000</v>
      </c>
      <c r="M82" s="32"/>
      <c r="N82" s="25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8.75" customHeight="1" x14ac:dyDescent="0.25">
      <c r="A83" s="27">
        <v>245</v>
      </c>
      <c r="B83" s="8" t="s">
        <v>100</v>
      </c>
      <c r="C83" s="6" t="s">
        <v>100</v>
      </c>
      <c r="D83" s="8" t="s">
        <v>507</v>
      </c>
      <c r="E83" s="8" t="s">
        <v>475</v>
      </c>
      <c r="F83" s="8">
        <v>40</v>
      </c>
      <c r="G83" s="8" t="s">
        <v>485</v>
      </c>
      <c r="H83" s="6">
        <v>116710</v>
      </c>
      <c r="I83" s="8">
        <v>3</v>
      </c>
      <c r="J83" s="54" t="s">
        <v>481</v>
      </c>
      <c r="K83" s="76">
        <v>18500</v>
      </c>
      <c r="L83" s="58">
        <f t="shared" si="6"/>
        <v>3145000</v>
      </c>
      <c r="M83" s="32"/>
      <c r="N83" s="25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8.75" customHeight="1" x14ac:dyDescent="0.25">
      <c r="A84" s="27">
        <v>247</v>
      </c>
      <c r="B84" s="8" t="s">
        <v>102</v>
      </c>
      <c r="C84" s="6" t="s">
        <v>102</v>
      </c>
      <c r="D84" s="8" t="s">
        <v>516</v>
      </c>
      <c r="E84" s="6">
        <v>2007</v>
      </c>
      <c r="F84" s="8">
        <v>40</v>
      </c>
      <c r="G84" s="8" t="s">
        <v>483</v>
      </c>
      <c r="H84" s="6">
        <v>116523</v>
      </c>
      <c r="I84" s="8">
        <v>3</v>
      </c>
      <c r="J84" s="54" t="s">
        <v>488</v>
      </c>
      <c r="K84" s="76">
        <v>23000</v>
      </c>
      <c r="L84" s="58">
        <f t="shared" si="6"/>
        <v>3910000</v>
      </c>
      <c r="M84" s="32"/>
      <c r="N84" s="25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8.75" customHeight="1" x14ac:dyDescent="0.25">
      <c r="A85" s="27">
        <v>244</v>
      </c>
      <c r="B85" s="8" t="s">
        <v>104</v>
      </c>
      <c r="C85" s="6" t="s">
        <v>104</v>
      </c>
      <c r="D85" s="8" t="s">
        <v>531</v>
      </c>
      <c r="E85" s="8">
        <v>1979</v>
      </c>
      <c r="F85" s="8">
        <v>36</v>
      </c>
      <c r="G85" s="8" t="s">
        <v>495</v>
      </c>
      <c r="H85" s="11">
        <v>19019</v>
      </c>
      <c r="I85" s="8">
        <v>3</v>
      </c>
      <c r="J85" s="54" t="s">
        <v>492</v>
      </c>
      <c r="K85" s="76">
        <v>28900</v>
      </c>
      <c r="L85" s="58">
        <f t="shared" si="6"/>
        <v>4913000</v>
      </c>
      <c r="M85" s="32"/>
      <c r="N85" s="25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8.75" customHeight="1" x14ac:dyDescent="0.25">
      <c r="A86" s="27">
        <v>205</v>
      </c>
      <c r="B86" s="8" t="s">
        <v>106</v>
      </c>
      <c r="C86" s="6" t="s">
        <v>106</v>
      </c>
      <c r="D86" s="8" t="s">
        <v>513</v>
      </c>
      <c r="E86" s="8">
        <v>2006</v>
      </c>
      <c r="F86" s="8">
        <v>34</v>
      </c>
      <c r="G86" s="8" t="s">
        <v>485</v>
      </c>
      <c r="H86" s="11">
        <v>114200</v>
      </c>
      <c r="I86" s="8">
        <v>3</v>
      </c>
      <c r="J86" s="54" t="s">
        <v>490</v>
      </c>
      <c r="K86" s="76">
        <v>7000</v>
      </c>
      <c r="L86" s="58">
        <f t="shared" si="6"/>
        <v>1190000</v>
      </c>
      <c r="M86" s="32"/>
      <c r="N86" s="25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8.75" customHeight="1" x14ac:dyDescent="0.25">
      <c r="A87" s="27">
        <v>211</v>
      </c>
      <c r="B87" s="8" t="s">
        <v>108</v>
      </c>
      <c r="C87" s="6" t="s">
        <v>108</v>
      </c>
      <c r="D87" s="8" t="s">
        <v>525</v>
      </c>
      <c r="E87" s="8" t="s">
        <v>475</v>
      </c>
      <c r="F87" s="8">
        <v>44</v>
      </c>
      <c r="G87" s="8" t="s">
        <v>485</v>
      </c>
      <c r="H87" s="11">
        <v>116660</v>
      </c>
      <c r="I87" s="8">
        <v>3</v>
      </c>
      <c r="J87" s="54" t="s">
        <v>481</v>
      </c>
      <c r="K87" s="76">
        <v>14500</v>
      </c>
      <c r="L87" s="58">
        <f t="shared" si="6"/>
        <v>2465000</v>
      </c>
      <c r="M87" s="32"/>
      <c r="N87" s="25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8.75" customHeight="1" x14ac:dyDescent="0.25">
      <c r="A88" s="27">
        <v>206</v>
      </c>
      <c r="B88" s="8" t="s">
        <v>110</v>
      </c>
      <c r="C88" s="6" t="s">
        <v>110</v>
      </c>
      <c r="D88" s="8" t="s">
        <v>523</v>
      </c>
      <c r="E88" s="8">
        <v>2007</v>
      </c>
      <c r="F88" s="8">
        <v>40</v>
      </c>
      <c r="G88" s="8" t="s">
        <v>485</v>
      </c>
      <c r="H88" s="8">
        <v>19000</v>
      </c>
      <c r="I88" s="8">
        <v>3</v>
      </c>
      <c r="J88" s="54" t="s">
        <v>481</v>
      </c>
      <c r="K88" s="76">
        <v>19000</v>
      </c>
      <c r="L88" s="58">
        <f t="shared" si="6"/>
        <v>3230000</v>
      </c>
      <c r="M88" s="32"/>
      <c r="N88" s="25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8.75" customHeight="1" x14ac:dyDescent="0.25">
      <c r="A89" s="27">
        <v>210</v>
      </c>
      <c r="B89" s="8" t="s">
        <v>112</v>
      </c>
      <c r="C89" s="6" t="s">
        <v>112</v>
      </c>
      <c r="D89" s="8" t="s">
        <v>513</v>
      </c>
      <c r="E89" s="8">
        <v>2008</v>
      </c>
      <c r="F89" s="8">
        <v>34</v>
      </c>
      <c r="G89" s="8" t="s">
        <v>485</v>
      </c>
      <c r="H89" s="6">
        <v>114200</v>
      </c>
      <c r="I89" s="8">
        <v>3</v>
      </c>
      <c r="J89" s="54" t="s">
        <v>490</v>
      </c>
      <c r="K89" s="76">
        <v>7200</v>
      </c>
      <c r="L89" s="58">
        <f t="shared" si="6"/>
        <v>1224000</v>
      </c>
      <c r="M89" s="32"/>
      <c r="N89" s="25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8.75" customHeight="1" x14ac:dyDescent="0.25">
      <c r="A90" s="27">
        <v>236</v>
      </c>
      <c r="B90" s="8" t="s">
        <v>114</v>
      </c>
      <c r="C90" s="6" t="s">
        <v>114</v>
      </c>
      <c r="D90" s="8" t="s">
        <v>523</v>
      </c>
      <c r="E90" s="8">
        <v>2002</v>
      </c>
      <c r="F90" s="8">
        <v>40</v>
      </c>
      <c r="G90" s="8" t="s">
        <v>485</v>
      </c>
      <c r="H90" s="6">
        <v>16610</v>
      </c>
      <c r="I90" s="8">
        <v>3</v>
      </c>
      <c r="J90" s="54" t="s">
        <v>481</v>
      </c>
      <c r="K90" s="76">
        <v>12600</v>
      </c>
      <c r="L90" s="58">
        <f t="shared" si="6"/>
        <v>2142000</v>
      </c>
      <c r="M90" s="32"/>
      <c r="N90" s="25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8.75" customHeight="1" x14ac:dyDescent="0.25">
      <c r="A91" s="27">
        <v>237</v>
      </c>
      <c r="B91" s="8" t="s">
        <v>116</v>
      </c>
      <c r="C91" s="6" t="s">
        <v>116</v>
      </c>
      <c r="D91" s="8" t="s">
        <v>523</v>
      </c>
      <c r="E91" s="11">
        <v>2000</v>
      </c>
      <c r="F91" s="8">
        <v>40</v>
      </c>
      <c r="G91" s="8" t="s">
        <v>485</v>
      </c>
      <c r="H91" s="6">
        <v>16610</v>
      </c>
      <c r="I91" s="8">
        <v>3</v>
      </c>
      <c r="J91" s="54" t="s">
        <v>481</v>
      </c>
      <c r="K91" s="76">
        <v>12600</v>
      </c>
      <c r="L91" s="58">
        <f t="shared" si="6"/>
        <v>2142000</v>
      </c>
      <c r="M91" s="32"/>
      <c r="N91" s="25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8.75" customHeight="1" x14ac:dyDescent="0.25">
      <c r="A92" s="27">
        <v>204</v>
      </c>
      <c r="B92" s="8" t="s">
        <v>118</v>
      </c>
      <c r="C92" s="6" t="s">
        <v>118</v>
      </c>
      <c r="D92" s="8" t="s">
        <v>516</v>
      </c>
      <c r="E92" s="6">
        <v>1999</v>
      </c>
      <c r="F92" s="8">
        <v>40</v>
      </c>
      <c r="G92" s="8" t="s">
        <v>483</v>
      </c>
      <c r="H92" s="11">
        <v>16523</v>
      </c>
      <c r="I92" s="8">
        <v>3</v>
      </c>
      <c r="J92" s="54" t="s">
        <v>490</v>
      </c>
      <c r="K92" s="76">
        <v>25500</v>
      </c>
      <c r="L92" s="58">
        <f t="shared" si="6"/>
        <v>4335000</v>
      </c>
      <c r="M92" s="32"/>
      <c r="N92" s="25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8.75" customHeight="1" x14ac:dyDescent="0.25">
      <c r="A93" s="27">
        <v>235</v>
      </c>
      <c r="B93" s="8" t="s">
        <v>120</v>
      </c>
      <c r="C93" s="6" t="s">
        <v>120</v>
      </c>
      <c r="D93" s="8" t="s">
        <v>523</v>
      </c>
      <c r="E93" s="8">
        <v>2004</v>
      </c>
      <c r="F93" s="8">
        <v>40</v>
      </c>
      <c r="G93" s="8" t="s">
        <v>485</v>
      </c>
      <c r="H93" s="11" t="s">
        <v>536</v>
      </c>
      <c r="I93" s="8">
        <v>3</v>
      </c>
      <c r="J93" s="54" t="s">
        <v>481</v>
      </c>
      <c r="K93" s="76">
        <v>11900</v>
      </c>
      <c r="L93" s="58">
        <f t="shared" si="6"/>
        <v>2023000</v>
      </c>
      <c r="M93" s="32"/>
      <c r="N93" s="25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8.75" customHeight="1" x14ac:dyDescent="0.25">
      <c r="A94" s="27">
        <v>234</v>
      </c>
      <c r="B94" s="8" t="s">
        <v>122</v>
      </c>
      <c r="C94" s="6" t="s">
        <v>122</v>
      </c>
      <c r="D94" s="8" t="s">
        <v>508</v>
      </c>
      <c r="E94" s="8">
        <v>2004</v>
      </c>
      <c r="F94" s="8">
        <v>40</v>
      </c>
      <c r="G94" s="8" t="s">
        <v>509</v>
      </c>
      <c r="H94" s="6">
        <v>16622</v>
      </c>
      <c r="I94" s="8">
        <v>3</v>
      </c>
      <c r="J94" s="54" t="s">
        <v>488</v>
      </c>
      <c r="K94" s="76">
        <v>12000</v>
      </c>
      <c r="L94" s="58">
        <f t="shared" si="6"/>
        <v>2040000</v>
      </c>
      <c r="M94" s="32"/>
      <c r="N94" s="25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8.75" customHeight="1" x14ac:dyDescent="0.25">
      <c r="A95" s="27">
        <v>209</v>
      </c>
      <c r="B95" s="8" t="s">
        <v>124</v>
      </c>
      <c r="C95" s="6" t="s">
        <v>124</v>
      </c>
      <c r="D95" s="8" t="s">
        <v>511</v>
      </c>
      <c r="E95" s="8">
        <v>1991</v>
      </c>
      <c r="F95" s="8">
        <v>36</v>
      </c>
      <c r="G95" s="8" t="s">
        <v>495</v>
      </c>
      <c r="H95" s="6">
        <v>18239</v>
      </c>
      <c r="I95" s="8">
        <v>3</v>
      </c>
      <c r="J95" s="54" t="s">
        <v>517</v>
      </c>
      <c r="K95" s="76">
        <v>24200</v>
      </c>
      <c r="L95" s="58">
        <f t="shared" si="6"/>
        <v>4114000</v>
      </c>
      <c r="M95" s="32"/>
      <c r="N95" s="25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8.75" customHeight="1" x14ac:dyDescent="0.25">
      <c r="A96" s="27">
        <v>207</v>
      </c>
      <c r="B96" s="8" t="s">
        <v>125</v>
      </c>
      <c r="C96" s="6" t="s">
        <v>125</v>
      </c>
      <c r="D96" s="8" t="s">
        <v>508</v>
      </c>
      <c r="E96" s="6">
        <v>2005</v>
      </c>
      <c r="F96" s="8">
        <v>44</v>
      </c>
      <c r="G96" s="8" t="s">
        <v>506</v>
      </c>
      <c r="H96" s="6">
        <v>16628</v>
      </c>
      <c r="I96" s="8">
        <v>3</v>
      </c>
      <c r="J96" s="54" t="s">
        <v>490</v>
      </c>
      <c r="K96" s="76">
        <v>31000</v>
      </c>
      <c r="L96" s="58">
        <f t="shared" si="6"/>
        <v>5270000</v>
      </c>
      <c r="M96" s="32"/>
      <c r="N96" s="25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8.75" customHeight="1" x14ac:dyDescent="0.25">
      <c r="A97" s="27">
        <v>208</v>
      </c>
      <c r="B97" s="21" t="s">
        <v>179</v>
      </c>
      <c r="C97" s="6"/>
      <c r="D97" s="8"/>
      <c r="E97" s="6"/>
      <c r="F97" s="8"/>
      <c r="G97" s="8"/>
      <c r="H97" s="6"/>
      <c r="I97" s="8"/>
      <c r="J97" s="54"/>
      <c r="K97" s="76"/>
      <c r="L97" s="58"/>
      <c r="M97" s="32"/>
      <c r="N97" s="25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8.75" customHeight="1" x14ac:dyDescent="0.25">
      <c r="A98" s="27">
        <v>203</v>
      </c>
      <c r="B98" s="8" t="s">
        <v>127</v>
      </c>
      <c r="C98" s="11" t="s">
        <v>127</v>
      </c>
      <c r="D98" s="8" t="s">
        <v>525</v>
      </c>
      <c r="E98" s="6">
        <v>2010</v>
      </c>
      <c r="F98" s="8">
        <v>44</v>
      </c>
      <c r="G98" s="8" t="s">
        <v>485</v>
      </c>
      <c r="H98" s="11">
        <v>116660</v>
      </c>
      <c r="I98" s="8">
        <v>3</v>
      </c>
      <c r="J98" s="54" t="s">
        <v>481</v>
      </c>
      <c r="K98" s="76">
        <v>14500</v>
      </c>
      <c r="L98" s="58">
        <f>K98*170</f>
        <v>2465000</v>
      </c>
      <c r="M98" s="32"/>
      <c r="N98" s="25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8.75" customHeight="1" x14ac:dyDescent="0.25">
      <c r="A99" s="27">
        <v>219</v>
      </c>
      <c r="B99" s="21" t="s">
        <v>182</v>
      </c>
      <c r="C99" s="11"/>
      <c r="D99" s="8"/>
      <c r="E99" s="6"/>
      <c r="F99" s="8"/>
      <c r="G99" s="8"/>
      <c r="H99" s="11"/>
      <c r="I99" s="8"/>
      <c r="J99" s="54"/>
      <c r="K99" s="76"/>
      <c r="L99" s="58"/>
      <c r="M99" s="32"/>
      <c r="N99" s="25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8.75" customHeight="1" x14ac:dyDescent="0.25">
      <c r="A100" s="27">
        <v>178</v>
      </c>
      <c r="B100" s="8" t="s">
        <v>129</v>
      </c>
      <c r="C100" s="6" t="s">
        <v>129</v>
      </c>
      <c r="D100" s="8" t="s">
        <v>516</v>
      </c>
      <c r="E100" s="8">
        <v>1991</v>
      </c>
      <c r="F100" s="8">
        <v>40</v>
      </c>
      <c r="G100" s="8" t="s">
        <v>506</v>
      </c>
      <c r="H100" s="6">
        <v>16528</v>
      </c>
      <c r="I100" s="8">
        <v>3</v>
      </c>
      <c r="J100" s="54" t="s">
        <v>517</v>
      </c>
      <c r="K100" s="76">
        <v>50000</v>
      </c>
      <c r="L100" s="58">
        <f t="shared" ref="L100:L115" si="7">K100*170</f>
        <v>8500000</v>
      </c>
      <c r="M100" s="32"/>
      <c r="N100" s="25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8.75" customHeight="1" x14ac:dyDescent="0.25">
      <c r="A101" s="27">
        <v>233</v>
      </c>
      <c r="B101" s="8" t="s">
        <v>130</v>
      </c>
      <c r="C101" s="6" t="s">
        <v>130</v>
      </c>
      <c r="D101" s="8" t="s">
        <v>508</v>
      </c>
      <c r="E101" s="8">
        <v>2002</v>
      </c>
      <c r="F101" s="8">
        <v>40</v>
      </c>
      <c r="G101" s="8" t="s">
        <v>509</v>
      </c>
      <c r="H101" s="11">
        <v>16622</v>
      </c>
      <c r="I101" s="8">
        <v>3</v>
      </c>
      <c r="J101" s="54" t="s">
        <v>488</v>
      </c>
      <c r="K101" s="76">
        <v>12400</v>
      </c>
      <c r="L101" s="58">
        <f t="shared" si="7"/>
        <v>2108000</v>
      </c>
      <c r="M101" s="32"/>
      <c r="N101" s="25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8.75" customHeight="1" x14ac:dyDescent="0.25">
      <c r="A102" s="27">
        <v>232</v>
      </c>
      <c r="B102" s="8" t="s">
        <v>131</v>
      </c>
      <c r="C102" s="6" t="s">
        <v>131</v>
      </c>
      <c r="D102" s="8" t="s">
        <v>508</v>
      </c>
      <c r="E102" s="8" t="s">
        <v>475</v>
      </c>
      <c r="F102" s="8">
        <v>35</v>
      </c>
      <c r="G102" s="8" t="s">
        <v>509</v>
      </c>
      <c r="H102" s="6">
        <v>168622</v>
      </c>
      <c r="I102" s="8">
        <v>3</v>
      </c>
      <c r="J102" s="54" t="s">
        <v>488</v>
      </c>
      <c r="K102" s="76">
        <v>8900</v>
      </c>
      <c r="L102" s="58">
        <f t="shared" si="7"/>
        <v>1513000</v>
      </c>
      <c r="M102" s="32"/>
      <c r="N102" s="25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8.75" customHeight="1" x14ac:dyDescent="0.25">
      <c r="A103" s="27">
        <v>231</v>
      </c>
      <c r="B103" s="8" t="s">
        <v>132</v>
      </c>
      <c r="C103" s="6" t="s">
        <v>132</v>
      </c>
      <c r="D103" s="8" t="s">
        <v>508</v>
      </c>
      <c r="E103" s="8" t="s">
        <v>475</v>
      </c>
      <c r="F103" s="8">
        <v>29</v>
      </c>
      <c r="G103" s="8" t="s">
        <v>509</v>
      </c>
      <c r="H103" s="6">
        <v>169622</v>
      </c>
      <c r="I103" s="8">
        <v>3</v>
      </c>
      <c r="J103" s="54" t="s">
        <v>488</v>
      </c>
      <c r="K103" s="76">
        <v>8900</v>
      </c>
      <c r="L103" s="58">
        <f t="shared" si="7"/>
        <v>1513000</v>
      </c>
      <c r="M103" s="32"/>
      <c r="N103" s="25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8.75" customHeight="1" x14ac:dyDescent="0.25">
      <c r="A104" s="27">
        <v>180</v>
      </c>
      <c r="B104" s="8" t="s">
        <v>134</v>
      </c>
      <c r="C104" s="6" t="s">
        <v>134</v>
      </c>
      <c r="D104" s="8" t="s">
        <v>505</v>
      </c>
      <c r="E104" s="6">
        <v>2010</v>
      </c>
      <c r="F104" s="8">
        <v>36</v>
      </c>
      <c r="G104" s="8" t="s">
        <v>478</v>
      </c>
      <c r="H104" s="6">
        <v>116234</v>
      </c>
      <c r="I104" s="8">
        <v>3</v>
      </c>
      <c r="J104" s="54" t="s">
        <v>481</v>
      </c>
      <c r="K104" s="76">
        <v>11500</v>
      </c>
      <c r="L104" s="58">
        <f t="shared" si="7"/>
        <v>1955000</v>
      </c>
      <c r="M104" s="32"/>
      <c r="N104" s="25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8.75" customHeight="1" x14ac:dyDescent="0.25">
      <c r="A105" s="27">
        <v>226</v>
      </c>
      <c r="B105" s="8" t="s">
        <v>135</v>
      </c>
      <c r="C105" s="6" t="s">
        <v>135</v>
      </c>
      <c r="D105" s="8" t="s">
        <v>524</v>
      </c>
      <c r="E105" s="8">
        <v>2002</v>
      </c>
      <c r="F105" s="8">
        <v>40</v>
      </c>
      <c r="G105" s="8" t="s">
        <v>485</v>
      </c>
      <c r="H105" s="11" t="s">
        <v>698</v>
      </c>
      <c r="I105" s="8">
        <v>3</v>
      </c>
      <c r="J105" s="54" t="s">
        <v>481</v>
      </c>
      <c r="K105" s="76">
        <v>9800</v>
      </c>
      <c r="L105" s="58">
        <f t="shared" si="7"/>
        <v>1666000</v>
      </c>
      <c r="M105" s="32"/>
      <c r="N105" s="25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8.75" customHeight="1" x14ac:dyDescent="0.25">
      <c r="A106" s="27">
        <v>202</v>
      </c>
      <c r="B106" s="8" t="s">
        <v>137</v>
      </c>
      <c r="C106" s="6" t="s">
        <v>137</v>
      </c>
      <c r="D106" s="8" t="s">
        <v>511</v>
      </c>
      <c r="E106" s="8" t="s">
        <v>475</v>
      </c>
      <c r="F106" s="8">
        <v>36</v>
      </c>
      <c r="G106" s="8" t="s">
        <v>520</v>
      </c>
      <c r="H106" s="6" t="s">
        <v>699</v>
      </c>
      <c r="I106" s="8">
        <v>3</v>
      </c>
      <c r="J106" s="54" t="s">
        <v>539</v>
      </c>
      <c r="K106" s="76">
        <v>32000</v>
      </c>
      <c r="L106" s="58">
        <f t="shared" si="7"/>
        <v>5440000</v>
      </c>
      <c r="M106" s="32"/>
      <c r="N106" s="25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8.75" customHeight="1" x14ac:dyDescent="0.25">
      <c r="A107" s="27">
        <v>199</v>
      </c>
      <c r="B107" s="8" t="s">
        <v>139</v>
      </c>
      <c r="C107" s="6" t="s">
        <v>139</v>
      </c>
      <c r="D107" s="8" t="s">
        <v>523</v>
      </c>
      <c r="E107" s="6">
        <v>2005</v>
      </c>
      <c r="F107" s="8">
        <v>40</v>
      </c>
      <c r="G107" s="8" t="s">
        <v>485</v>
      </c>
      <c r="H107" s="6" t="s">
        <v>536</v>
      </c>
      <c r="I107" s="8">
        <v>3</v>
      </c>
      <c r="J107" s="54" t="s">
        <v>481</v>
      </c>
      <c r="K107" s="76">
        <v>42000</v>
      </c>
      <c r="L107" s="58">
        <f t="shared" si="7"/>
        <v>7140000</v>
      </c>
      <c r="M107" s="32"/>
      <c r="N107" s="25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8.75" customHeight="1" x14ac:dyDescent="0.25">
      <c r="A108" s="27">
        <v>198</v>
      </c>
      <c r="B108" s="8" t="s">
        <v>140</v>
      </c>
      <c r="C108" s="6" t="s">
        <v>140</v>
      </c>
      <c r="D108" s="8" t="s">
        <v>523</v>
      </c>
      <c r="E108" s="6">
        <v>2004</v>
      </c>
      <c r="F108" s="8">
        <v>40</v>
      </c>
      <c r="G108" s="8" t="s">
        <v>485</v>
      </c>
      <c r="H108" s="6" t="s">
        <v>536</v>
      </c>
      <c r="I108" s="8">
        <v>3</v>
      </c>
      <c r="J108" s="54" t="s">
        <v>481</v>
      </c>
      <c r="K108" s="76">
        <v>11900</v>
      </c>
      <c r="L108" s="58">
        <f t="shared" si="7"/>
        <v>2023000</v>
      </c>
      <c r="M108" s="32"/>
      <c r="N108" s="25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8.75" customHeight="1" x14ac:dyDescent="0.25">
      <c r="A109" s="27">
        <v>221</v>
      </c>
      <c r="B109" s="8" t="s">
        <v>142</v>
      </c>
      <c r="C109" s="6" t="s">
        <v>142</v>
      </c>
      <c r="D109" s="8" t="s">
        <v>523</v>
      </c>
      <c r="E109" s="6">
        <v>2000</v>
      </c>
      <c r="F109" s="8">
        <v>40</v>
      </c>
      <c r="G109" s="8" t="s">
        <v>485</v>
      </c>
      <c r="H109" s="6" t="s">
        <v>536</v>
      </c>
      <c r="I109" s="8">
        <v>3</v>
      </c>
      <c r="J109" s="54" t="s">
        <v>481</v>
      </c>
      <c r="K109" s="76">
        <v>11600</v>
      </c>
      <c r="L109" s="58">
        <f t="shared" si="7"/>
        <v>1972000</v>
      </c>
      <c r="M109" s="32"/>
      <c r="N109" s="25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8.75" customHeight="1" x14ac:dyDescent="0.25">
      <c r="A110" s="27">
        <v>222</v>
      </c>
      <c r="B110" s="8" t="s">
        <v>143</v>
      </c>
      <c r="C110" s="11" t="s">
        <v>143</v>
      </c>
      <c r="D110" s="8" t="s">
        <v>508</v>
      </c>
      <c r="E110" s="8">
        <v>1999</v>
      </c>
      <c r="F110" s="8">
        <v>40</v>
      </c>
      <c r="G110" s="8" t="s">
        <v>509</v>
      </c>
      <c r="H110" s="6">
        <v>16622</v>
      </c>
      <c r="I110" s="8">
        <v>3</v>
      </c>
      <c r="J110" s="54" t="s">
        <v>488</v>
      </c>
      <c r="K110" s="76">
        <v>12400</v>
      </c>
      <c r="L110" s="58">
        <f t="shared" si="7"/>
        <v>2108000</v>
      </c>
      <c r="M110" s="32"/>
      <c r="N110" s="25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8.75" customHeight="1" x14ac:dyDescent="0.25">
      <c r="A111" s="27">
        <v>229</v>
      </c>
      <c r="B111" s="8" t="s">
        <v>145</v>
      </c>
      <c r="C111" s="6" t="s">
        <v>145</v>
      </c>
      <c r="D111" s="8" t="s">
        <v>523</v>
      </c>
      <c r="E111" s="6">
        <v>2006</v>
      </c>
      <c r="F111" s="8">
        <v>40</v>
      </c>
      <c r="G111" s="8" t="s">
        <v>485</v>
      </c>
      <c r="H111" s="6">
        <v>16610</v>
      </c>
      <c r="I111" s="8">
        <v>3</v>
      </c>
      <c r="J111" s="54" t="s">
        <v>481</v>
      </c>
      <c r="K111" s="76">
        <v>12600</v>
      </c>
      <c r="L111" s="58">
        <f t="shared" si="7"/>
        <v>2142000</v>
      </c>
      <c r="M111" s="32"/>
      <c r="N111" s="25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8.75" customHeight="1" x14ac:dyDescent="0.25">
      <c r="A112" s="27">
        <v>223</v>
      </c>
      <c r="B112" s="8" t="s">
        <v>146</v>
      </c>
      <c r="C112" s="6" t="s">
        <v>146</v>
      </c>
      <c r="D112" s="8" t="s">
        <v>523</v>
      </c>
      <c r="E112" s="6">
        <v>2000</v>
      </c>
      <c r="F112" s="8">
        <v>40</v>
      </c>
      <c r="G112" s="8" t="s">
        <v>485</v>
      </c>
      <c r="H112" s="6">
        <v>16610</v>
      </c>
      <c r="I112" s="8">
        <v>3</v>
      </c>
      <c r="J112" s="54" t="s">
        <v>481</v>
      </c>
      <c r="K112" s="76">
        <v>12100</v>
      </c>
      <c r="L112" s="58">
        <f t="shared" si="7"/>
        <v>2057000</v>
      </c>
      <c r="M112" s="32"/>
      <c r="N112" s="25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8.75" customHeight="1" x14ac:dyDescent="0.25">
      <c r="A113" s="27">
        <v>230</v>
      </c>
      <c r="B113" s="8" t="s">
        <v>147</v>
      </c>
      <c r="C113" s="6" t="s">
        <v>147</v>
      </c>
      <c r="D113" s="8" t="s">
        <v>523</v>
      </c>
      <c r="E113" s="6">
        <v>2001</v>
      </c>
      <c r="F113" s="8">
        <v>40</v>
      </c>
      <c r="G113" s="8" t="s">
        <v>485</v>
      </c>
      <c r="H113" s="6">
        <v>16610</v>
      </c>
      <c r="I113" s="8">
        <v>3</v>
      </c>
      <c r="J113" s="54" t="s">
        <v>481</v>
      </c>
      <c r="K113" s="76">
        <v>12100</v>
      </c>
      <c r="L113" s="58">
        <f t="shared" si="7"/>
        <v>2057000</v>
      </c>
      <c r="M113" s="32"/>
      <c r="N113" s="25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8.75" customHeight="1" x14ac:dyDescent="0.25">
      <c r="A114" s="27">
        <v>177</v>
      </c>
      <c r="B114" s="8" t="s">
        <v>148</v>
      </c>
      <c r="C114" s="6" t="s">
        <v>148</v>
      </c>
      <c r="D114" s="8" t="s">
        <v>523</v>
      </c>
      <c r="E114" s="6">
        <v>2004</v>
      </c>
      <c r="F114" s="8">
        <v>40</v>
      </c>
      <c r="G114" s="8" t="s">
        <v>485</v>
      </c>
      <c r="H114" s="6">
        <v>16610</v>
      </c>
      <c r="I114" s="8">
        <v>3</v>
      </c>
      <c r="J114" s="54" t="s">
        <v>481</v>
      </c>
      <c r="K114" s="76">
        <v>12100</v>
      </c>
      <c r="L114" s="58">
        <f t="shared" si="7"/>
        <v>2057000</v>
      </c>
      <c r="M114" s="32"/>
      <c r="N114" s="25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8.75" customHeight="1" x14ac:dyDescent="0.25">
      <c r="A115" s="27">
        <v>181</v>
      </c>
      <c r="B115" s="8" t="s">
        <v>149</v>
      </c>
      <c r="C115" s="6" t="s">
        <v>149</v>
      </c>
      <c r="D115" s="8" t="s">
        <v>523</v>
      </c>
      <c r="E115" s="6">
        <v>1991</v>
      </c>
      <c r="F115" s="8">
        <v>40</v>
      </c>
      <c r="G115" s="8" t="s">
        <v>485</v>
      </c>
      <c r="H115" s="6">
        <v>16610</v>
      </c>
      <c r="I115" s="8">
        <v>3</v>
      </c>
      <c r="J115" s="54" t="s">
        <v>481</v>
      </c>
      <c r="K115" s="76">
        <v>12500</v>
      </c>
      <c r="L115" s="58">
        <f t="shared" si="7"/>
        <v>2125000</v>
      </c>
      <c r="M115" s="32"/>
      <c r="N115" s="25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8.75" customHeight="1" x14ac:dyDescent="0.25">
      <c r="A116" s="27">
        <v>179</v>
      </c>
      <c r="B116" s="21" t="s">
        <v>199</v>
      </c>
      <c r="C116" s="6"/>
      <c r="D116" s="8"/>
      <c r="E116" s="6"/>
      <c r="F116" s="8"/>
      <c r="G116" s="8"/>
      <c r="H116" s="6"/>
      <c r="I116" s="8"/>
      <c r="J116" s="54"/>
      <c r="K116" s="76"/>
      <c r="L116" s="58"/>
      <c r="M116" s="32"/>
      <c r="N116" s="25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8.75" customHeight="1" x14ac:dyDescent="0.25">
      <c r="A117" s="27">
        <v>197</v>
      </c>
      <c r="B117" s="8" t="s">
        <v>150</v>
      </c>
      <c r="C117" s="6" t="s">
        <v>150</v>
      </c>
      <c r="D117" s="8" t="s">
        <v>523</v>
      </c>
      <c r="E117" s="8" t="s">
        <v>475</v>
      </c>
      <c r="F117" s="8">
        <v>40</v>
      </c>
      <c r="G117" s="8" t="s">
        <v>485</v>
      </c>
      <c r="H117" s="6">
        <v>16610</v>
      </c>
      <c r="I117" s="8">
        <v>3</v>
      </c>
      <c r="J117" s="54" t="s">
        <v>481</v>
      </c>
      <c r="K117" s="76">
        <v>12500</v>
      </c>
      <c r="L117" s="58">
        <f t="shared" ref="L117:L131" si="8">K117*170</f>
        <v>2125000</v>
      </c>
      <c r="M117" s="32"/>
      <c r="N117" s="25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8.75" customHeight="1" x14ac:dyDescent="0.25">
      <c r="A118" s="27">
        <v>225</v>
      </c>
      <c r="B118" s="8" t="s">
        <v>151</v>
      </c>
      <c r="C118" s="6" t="s">
        <v>151</v>
      </c>
      <c r="D118" s="8" t="s">
        <v>523</v>
      </c>
      <c r="E118" s="6">
        <v>1996</v>
      </c>
      <c r="F118" s="8">
        <v>40</v>
      </c>
      <c r="G118" s="8" t="s">
        <v>485</v>
      </c>
      <c r="H118" s="6">
        <v>16610</v>
      </c>
      <c r="I118" s="8">
        <v>3</v>
      </c>
      <c r="J118" s="54" t="s">
        <v>481</v>
      </c>
      <c r="K118" s="76">
        <v>12100</v>
      </c>
      <c r="L118" s="58">
        <f t="shared" si="8"/>
        <v>2057000</v>
      </c>
      <c r="M118" s="32"/>
      <c r="N118" s="25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8.75" customHeight="1" x14ac:dyDescent="0.25">
      <c r="A119" s="27">
        <v>228</v>
      </c>
      <c r="B119" s="8" t="s">
        <v>152</v>
      </c>
      <c r="C119" s="6" t="s">
        <v>152</v>
      </c>
      <c r="D119" s="8" t="s">
        <v>523</v>
      </c>
      <c r="E119" s="8">
        <v>1993</v>
      </c>
      <c r="F119" s="8">
        <v>40</v>
      </c>
      <c r="G119" s="8" t="s">
        <v>485</v>
      </c>
      <c r="H119" s="6">
        <v>16610</v>
      </c>
      <c r="I119" s="8">
        <v>3</v>
      </c>
      <c r="J119" s="54" t="s">
        <v>481</v>
      </c>
      <c r="K119" s="76">
        <v>12600</v>
      </c>
      <c r="L119" s="58">
        <f t="shared" si="8"/>
        <v>2142000</v>
      </c>
      <c r="M119" s="32"/>
      <c r="N119" s="25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8.75" customHeight="1" x14ac:dyDescent="0.25">
      <c r="A120" s="27">
        <v>224</v>
      </c>
      <c r="B120" s="8" t="s">
        <v>154</v>
      </c>
      <c r="C120" s="6" t="s">
        <v>154</v>
      </c>
      <c r="D120" s="8" t="s">
        <v>523</v>
      </c>
      <c r="E120" s="8" t="s">
        <v>475</v>
      </c>
      <c r="F120" s="8">
        <v>40</v>
      </c>
      <c r="G120" s="8" t="s">
        <v>485</v>
      </c>
      <c r="H120" s="6">
        <v>16610</v>
      </c>
      <c r="I120" s="8">
        <v>3</v>
      </c>
      <c r="J120" s="54" t="s">
        <v>481</v>
      </c>
      <c r="K120" s="76">
        <v>12100</v>
      </c>
      <c r="L120" s="58">
        <f t="shared" si="8"/>
        <v>2057000</v>
      </c>
      <c r="M120" s="32"/>
      <c r="N120" s="25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8.75" customHeight="1" x14ac:dyDescent="0.25">
      <c r="A121" s="27">
        <v>218</v>
      </c>
      <c r="B121" s="8" t="s">
        <v>156</v>
      </c>
      <c r="C121" s="6" t="s">
        <v>156</v>
      </c>
      <c r="D121" s="8" t="s">
        <v>523</v>
      </c>
      <c r="E121" s="6">
        <v>2000</v>
      </c>
      <c r="F121" s="8">
        <v>40</v>
      </c>
      <c r="G121" s="8" t="s">
        <v>485</v>
      </c>
      <c r="H121" s="6">
        <v>16610</v>
      </c>
      <c r="I121" s="8">
        <v>3</v>
      </c>
      <c r="J121" s="54" t="s">
        <v>481</v>
      </c>
      <c r="K121" s="76">
        <v>12600</v>
      </c>
      <c r="L121" s="58">
        <f t="shared" si="8"/>
        <v>2142000</v>
      </c>
      <c r="M121" s="32"/>
      <c r="N121" s="25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8.75" customHeight="1" x14ac:dyDescent="0.25">
      <c r="A122" s="27">
        <v>220</v>
      </c>
      <c r="B122" s="8" t="s">
        <v>157</v>
      </c>
      <c r="C122" s="6" t="s">
        <v>157</v>
      </c>
      <c r="D122" s="8" t="s">
        <v>523</v>
      </c>
      <c r="E122" s="6">
        <v>2000</v>
      </c>
      <c r="F122" s="8">
        <v>40</v>
      </c>
      <c r="G122" s="8" t="s">
        <v>485</v>
      </c>
      <c r="H122" s="6">
        <v>16610</v>
      </c>
      <c r="I122" s="8">
        <v>3</v>
      </c>
      <c r="J122" s="54" t="s">
        <v>481</v>
      </c>
      <c r="K122" s="76">
        <v>12600</v>
      </c>
      <c r="L122" s="58">
        <f t="shared" si="8"/>
        <v>2142000</v>
      </c>
      <c r="M122" s="32"/>
      <c r="N122" s="25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8.75" customHeight="1" x14ac:dyDescent="0.25">
      <c r="A123" s="27">
        <v>217</v>
      </c>
      <c r="B123" s="8" t="s">
        <v>158</v>
      </c>
      <c r="C123" s="6" t="s">
        <v>158</v>
      </c>
      <c r="D123" s="8" t="s">
        <v>523</v>
      </c>
      <c r="E123" s="6">
        <v>2002</v>
      </c>
      <c r="F123" s="8">
        <v>40</v>
      </c>
      <c r="G123" s="8" t="s">
        <v>485</v>
      </c>
      <c r="H123" s="11">
        <v>16610</v>
      </c>
      <c r="I123" s="8">
        <v>3</v>
      </c>
      <c r="J123" s="54" t="s">
        <v>481</v>
      </c>
      <c r="K123" s="76">
        <v>12600</v>
      </c>
      <c r="L123" s="58">
        <f t="shared" si="8"/>
        <v>2142000</v>
      </c>
      <c r="M123" s="32"/>
      <c r="N123" s="25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8.75" customHeight="1" x14ac:dyDescent="0.25">
      <c r="A124" s="27">
        <v>227</v>
      </c>
      <c r="B124" s="8" t="s">
        <v>159</v>
      </c>
      <c r="C124" s="6" t="s">
        <v>159</v>
      </c>
      <c r="D124" s="8" t="s">
        <v>523</v>
      </c>
      <c r="E124" s="8">
        <v>1995</v>
      </c>
      <c r="F124" s="8">
        <v>40</v>
      </c>
      <c r="G124" s="8" t="s">
        <v>485</v>
      </c>
      <c r="H124" s="6">
        <v>16610</v>
      </c>
      <c r="I124" s="8">
        <v>3</v>
      </c>
      <c r="J124" s="54" t="s">
        <v>481</v>
      </c>
      <c r="K124" s="76">
        <v>12100</v>
      </c>
      <c r="L124" s="58">
        <f t="shared" si="8"/>
        <v>2057000</v>
      </c>
      <c r="M124" s="32"/>
      <c r="N124" s="25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8.75" customHeight="1" x14ac:dyDescent="0.25">
      <c r="A125" s="27">
        <v>216</v>
      </c>
      <c r="B125" s="8" t="s">
        <v>160</v>
      </c>
      <c r="C125" s="6" t="s">
        <v>160</v>
      </c>
      <c r="D125" s="8" t="s">
        <v>523</v>
      </c>
      <c r="E125" s="8">
        <v>2000</v>
      </c>
      <c r="F125" s="8">
        <v>40</v>
      </c>
      <c r="G125" s="8" t="s">
        <v>485</v>
      </c>
      <c r="H125" s="11">
        <v>16610</v>
      </c>
      <c r="I125" s="8">
        <v>3</v>
      </c>
      <c r="J125" s="54" t="s">
        <v>481</v>
      </c>
      <c r="K125" s="76">
        <v>12100</v>
      </c>
      <c r="L125" s="58">
        <f t="shared" si="8"/>
        <v>2057000</v>
      </c>
      <c r="M125" s="32"/>
      <c r="N125" s="25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8.75" customHeight="1" x14ac:dyDescent="0.25">
      <c r="A126" s="27">
        <v>201</v>
      </c>
      <c r="B126" s="8" t="s">
        <v>161</v>
      </c>
      <c r="C126" s="6" t="s">
        <v>161</v>
      </c>
      <c r="D126" s="8" t="s">
        <v>523</v>
      </c>
      <c r="E126" s="8">
        <v>1991</v>
      </c>
      <c r="F126" s="8">
        <v>40</v>
      </c>
      <c r="G126" s="8" t="s">
        <v>485</v>
      </c>
      <c r="H126" s="6">
        <v>16610</v>
      </c>
      <c r="I126" s="8">
        <v>3</v>
      </c>
      <c r="J126" s="54" t="s">
        <v>481</v>
      </c>
      <c r="K126" s="76">
        <v>12100</v>
      </c>
      <c r="L126" s="58">
        <f t="shared" si="8"/>
        <v>2057000</v>
      </c>
      <c r="M126" s="32"/>
      <c r="N126" s="25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8.75" customHeight="1" x14ac:dyDescent="0.25">
      <c r="A127" s="27">
        <v>200</v>
      </c>
      <c r="B127" s="8" t="s">
        <v>162</v>
      </c>
      <c r="C127" s="6" t="s">
        <v>162</v>
      </c>
      <c r="D127" s="8" t="s">
        <v>523</v>
      </c>
      <c r="E127" s="6">
        <v>1995</v>
      </c>
      <c r="F127" s="8">
        <v>40</v>
      </c>
      <c r="G127" s="8" t="s">
        <v>485</v>
      </c>
      <c r="H127" s="6">
        <v>16610</v>
      </c>
      <c r="I127" s="8">
        <v>3</v>
      </c>
      <c r="J127" s="54" t="s">
        <v>481</v>
      </c>
      <c r="K127" s="76">
        <v>12100</v>
      </c>
      <c r="L127" s="58">
        <f t="shared" si="8"/>
        <v>2057000</v>
      </c>
      <c r="M127" s="32"/>
      <c r="N127" s="25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8.75" customHeight="1" x14ac:dyDescent="0.25">
      <c r="A128" s="27">
        <v>215</v>
      </c>
      <c r="B128" s="8" t="s">
        <v>163</v>
      </c>
      <c r="C128" s="6" t="s">
        <v>163</v>
      </c>
      <c r="D128" s="8" t="s">
        <v>523</v>
      </c>
      <c r="E128" s="6">
        <v>2006</v>
      </c>
      <c r="F128" s="8">
        <v>40</v>
      </c>
      <c r="G128" s="8" t="s">
        <v>485</v>
      </c>
      <c r="H128" s="6" t="s">
        <v>693</v>
      </c>
      <c r="I128" s="8">
        <v>3</v>
      </c>
      <c r="J128" s="54" t="s">
        <v>481</v>
      </c>
      <c r="K128" s="76">
        <v>19500</v>
      </c>
      <c r="L128" s="58">
        <f t="shared" si="8"/>
        <v>3315000</v>
      </c>
      <c r="M128" s="32"/>
      <c r="N128" s="25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8.75" customHeight="1" x14ac:dyDescent="0.25">
      <c r="A129" s="27">
        <v>214</v>
      </c>
      <c r="B129" s="8" t="s">
        <v>164</v>
      </c>
      <c r="C129" s="6" t="s">
        <v>164</v>
      </c>
      <c r="D129" s="8" t="s">
        <v>523</v>
      </c>
      <c r="E129" s="8" t="s">
        <v>475</v>
      </c>
      <c r="F129" s="8">
        <v>40</v>
      </c>
      <c r="G129" s="8" t="s">
        <v>485</v>
      </c>
      <c r="H129" s="6">
        <v>116610</v>
      </c>
      <c r="I129" s="8">
        <v>3</v>
      </c>
      <c r="J129" s="54" t="s">
        <v>481</v>
      </c>
      <c r="K129" s="76">
        <v>14000</v>
      </c>
      <c r="L129" s="58">
        <f t="shared" si="8"/>
        <v>2380000</v>
      </c>
      <c r="M129" s="32"/>
      <c r="N129" s="25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8.75" customHeight="1" x14ac:dyDescent="0.25">
      <c r="A130" s="27">
        <v>213</v>
      </c>
      <c r="B130" s="8" t="s">
        <v>165</v>
      </c>
      <c r="C130" s="6" t="s">
        <v>165</v>
      </c>
      <c r="D130" s="8" t="s">
        <v>523</v>
      </c>
      <c r="E130" s="8">
        <v>2001</v>
      </c>
      <c r="F130" s="8">
        <v>40</v>
      </c>
      <c r="G130" s="8" t="s">
        <v>485</v>
      </c>
      <c r="H130" s="6" t="s">
        <v>536</v>
      </c>
      <c r="I130" s="8">
        <v>3</v>
      </c>
      <c r="J130" s="54" t="s">
        <v>481</v>
      </c>
      <c r="K130" s="76">
        <v>11500</v>
      </c>
      <c r="L130" s="58">
        <f t="shared" si="8"/>
        <v>1955000</v>
      </c>
      <c r="M130" s="32"/>
      <c r="N130" s="25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8.75" customHeight="1" x14ac:dyDescent="0.25">
      <c r="A131" s="27">
        <v>47</v>
      </c>
      <c r="B131" s="8" t="s">
        <v>166</v>
      </c>
      <c r="C131" s="6" t="s">
        <v>166</v>
      </c>
      <c r="D131" s="8" t="s">
        <v>523</v>
      </c>
      <c r="E131" s="8">
        <v>2001</v>
      </c>
      <c r="F131" s="8">
        <v>40</v>
      </c>
      <c r="G131" s="8" t="s">
        <v>485</v>
      </c>
      <c r="H131" s="11" t="s">
        <v>536</v>
      </c>
      <c r="I131" s="8">
        <v>3</v>
      </c>
      <c r="J131" s="54" t="s">
        <v>481</v>
      </c>
      <c r="K131" s="76">
        <v>11500</v>
      </c>
      <c r="L131" s="58">
        <f t="shared" si="8"/>
        <v>1955000</v>
      </c>
      <c r="M131" s="32"/>
      <c r="N131" s="25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8.75" customHeight="1" x14ac:dyDescent="0.25">
      <c r="A132" s="27">
        <v>49</v>
      </c>
      <c r="B132" s="21" t="s">
        <v>214</v>
      </c>
      <c r="C132" s="6"/>
      <c r="D132" s="8"/>
      <c r="E132" s="8"/>
      <c r="F132" s="8"/>
      <c r="G132" s="8"/>
      <c r="H132" s="11"/>
      <c r="I132" s="8"/>
      <c r="J132" s="54"/>
      <c r="K132" s="76"/>
      <c r="L132" s="58"/>
      <c r="M132" s="32"/>
      <c r="N132" s="25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8.75" customHeight="1" x14ac:dyDescent="0.25">
      <c r="A133" s="27">
        <v>48</v>
      </c>
      <c r="B133" s="8" t="s">
        <v>167</v>
      </c>
      <c r="C133" s="6" t="s">
        <v>167</v>
      </c>
      <c r="D133" s="8" t="s">
        <v>510</v>
      </c>
      <c r="E133" s="8" t="s">
        <v>475</v>
      </c>
      <c r="F133" s="8">
        <v>40</v>
      </c>
      <c r="G133" s="8" t="s">
        <v>485</v>
      </c>
      <c r="H133" s="6">
        <v>16600</v>
      </c>
      <c r="I133" s="8">
        <v>3</v>
      </c>
      <c r="J133" s="54" t="s">
        <v>481</v>
      </c>
      <c r="K133" s="76">
        <v>12500</v>
      </c>
      <c r="L133" s="58">
        <f t="shared" ref="L133:L196" si="9">K133*170</f>
        <v>2125000</v>
      </c>
      <c r="M133" s="32"/>
      <c r="N133" s="25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8.75" customHeight="1" x14ac:dyDescent="0.25">
      <c r="A134" s="27">
        <v>46</v>
      </c>
      <c r="B134" s="8" t="s">
        <v>168</v>
      </c>
      <c r="C134" s="6" t="s">
        <v>168</v>
      </c>
      <c r="D134" s="8" t="s">
        <v>510</v>
      </c>
      <c r="E134" s="8">
        <v>2000</v>
      </c>
      <c r="F134" s="8">
        <v>40</v>
      </c>
      <c r="G134" s="8" t="s">
        <v>485</v>
      </c>
      <c r="H134" s="6">
        <v>16600</v>
      </c>
      <c r="I134" s="8">
        <v>3</v>
      </c>
      <c r="J134" s="54" t="s">
        <v>481</v>
      </c>
      <c r="K134" s="76">
        <v>12100</v>
      </c>
      <c r="L134" s="58">
        <f t="shared" si="9"/>
        <v>2057000</v>
      </c>
      <c r="M134" s="32"/>
      <c r="N134" s="25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8.75" customHeight="1" x14ac:dyDescent="0.25">
      <c r="A135" s="27">
        <v>44</v>
      </c>
      <c r="B135" s="8" t="s">
        <v>169</v>
      </c>
      <c r="C135" s="6" t="s">
        <v>169</v>
      </c>
      <c r="D135" s="8" t="s">
        <v>510</v>
      </c>
      <c r="E135" s="8">
        <v>2001</v>
      </c>
      <c r="F135" s="8">
        <v>40</v>
      </c>
      <c r="G135" s="8" t="s">
        <v>485</v>
      </c>
      <c r="H135" s="6">
        <v>16600</v>
      </c>
      <c r="I135" s="8">
        <v>3</v>
      </c>
      <c r="J135" s="54" t="s">
        <v>481</v>
      </c>
      <c r="K135" s="76">
        <v>12100</v>
      </c>
      <c r="L135" s="58">
        <f t="shared" si="9"/>
        <v>2057000</v>
      </c>
      <c r="M135" s="32"/>
      <c r="N135" s="25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8.75" customHeight="1" x14ac:dyDescent="0.25">
      <c r="A136" s="27">
        <v>43</v>
      </c>
      <c r="B136" s="8" t="s">
        <v>170</v>
      </c>
      <c r="C136" s="6" t="s">
        <v>170</v>
      </c>
      <c r="D136" s="8" t="s">
        <v>526</v>
      </c>
      <c r="E136" s="6">
        <v>2004</v>
      </c>
      <c r="F136" s="8">
        <v>36</v>
      </c>
      <c r="G136" s="8" t="s">
        <v>485</v>
      </c>
      <c r="H136" s="6">
        <v>114270</v>
      </c>
      <c r="I136" s="8">
        <v>3</v>
      </c>
      <c r="J136" s="54" t="s">
        <v>481</v>
      </c>
      <c r="K136" s="76">
        <v>7100</v>
      </c>
      <c r="L136" s="58">
        <f t="shared" si="9"/>
        <v>1207000</v>
      </c>
      <c r="M136" s="32"/>
      <c r="N136" s="25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8.75" customHeight="1" x14ac:dyDescent="0.25">
      <c r="A137" s="27">
        <v>45</v>
      </c>
      <c r="B137" s="8" t="s">
        <v>171</v>
      </c>
      <c r="C137" s="6" t="s">
        <v>171</v>
      </c>
      <c r="D137" s="8" t="s">
        <v>505</v>
      </c>
      <c r="E137" s="8" t="s">
        <v>475</v>
      </c>
      <c r="F137" s="8">
        <v>36</v>
      </c>
      <c r="G137" s="8" t="s">
        <v>485</v>
      </c>
      <c r="H137" s="6">
        <v>116200</v>
      </c>
      <c r="I137" s="8">
        <v>3</v>
      </c>
      <c r="J137" s="54" t="s">
        <v>488</v>
      </c>
      <c r="K137" s="76">
        <v>8500</v>
      </c>
      <c r="L137" s="58">
        <f t="shared" si="9"/>
        <v>1445000</v>
      </c>
      <c r="M137" s="32"/>
      <c r="N137" s="25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8.75" customHeight="1" x14ac:dyDescent="0.25">
      <c r="A138" s="27">
        <v>41</v>
      </c>
      <c r="B138" s="8" t="s">
        <v>172</v>
      </c>
      <c r="C138" s="6" t="s">
        <v>172</v>
      </c>
      <c r="D138" s="8" t="s">
        <v>525</v>
      </c>
      <c r="E138" s="8" t="s">
        <v>475</v>
      </c>
      <c r="F138" s="8">
        <v>44</v>
      </c>
      <c r="G138" s="8" t="s">
        <v>485</v>
      </c>
      <c r="H138" s="6">
        <v>116660</v>
      </c>
      <c r="I138" s="8">
        <v>3</v>
      </c>
      <c r="J138" s="54" t="s">
        <v>481</v>
      </c>
      <c r="K138" s="76">
        <v>14500</v>
      </c>
      <c r="L138" s="58">
        <f t="shared" si="9"/>
        <v>2465000</v>
      </c>
      <c r="M138" s="32"/>
      <c r="N138" s="25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8.75" customHeight="1" x14ac:dyDescent="0.25">
      <c r="A139" s="27">
        <v>42</v>
      </c>
      <c r="B139" s="8" t="s">
        <v>173</v>
      </c>
      <c r="C139" s="6" t="s">
        <v>173</v>
      </c>
      <c r="D139" s="8" t="s">
        <v>508</v>
      </c>
      <c r="E139" s="6">
        <v>2004</v>
      </c>
      <c r="F139" s="8">
        <v>40</v>
      </c>
      <c r="G139" s="8" t="s">
        <v>506</v>
      </c>
      <c r="H139" s="6">
        <v>16628</v>
      </c>
      <c r="I139" s="8">
        <v>3</v>
      </c>
      <c r="J139" s="54" t="s">
        <v>517</v>
      </c>
      <c r="K139" s="76">
        <v>27000</v>
      </c>
      <c r="L139" s="58">
        <f t="shared" si="9"/>
        <v>4590000</v>
      </c>
      <c r="M139" s="32"/>
      <c r="N139" s="25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8.75" customHeight="1" x14ac:dyDescent="0.25">
      <c r="A140" s="27">
        <v>40</v>
      </c>
      <c r="B140" s="8" t="s">
        <v>174</v>
      </c>
      <c r="C140" s="6" t="s">
        <v>174</v>
      </c>
      <c r="D140" s="8" t="s">
        <v>524</v>
      </c>
      <c r="E140" s="8">
        <v>2006</v>
      </c>
      <c r="F140" s="8">
        <v>40</v>
      </c>
      <c r="G140" s="8" t="s">
        <v>485</v>
      </c>
      <c r="H140" s="6">
        <v>16570</v>
      </c>
      <c r="I140" s="8">
        <v>3</v>
      </c>
      <c r="J140" s="54" t="s">
        <v>481</v>
      </c>
      <c r="K140" s="76">
        <v>7400</v>
      </c>
      <c r="L140" s="58">
        <f t="shared" si="9"/>
        <v>1258000</v>
      </c>
      <c r="M140" s="32"/>
      <c r="N140" s="25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8.75" customHeight="1" x14ac:dyDescent="0.25">
      <c r="A141" s="27">
        <v>38</v>
      </c>
      <c r="B141" s="8" t="s">
        <v>175</v>
      </c>
      <c r="C141" s="6" t="s">
        <v>175</v>
      </c>
      <c r="D141" s="8" t="s">
        <v>524</v>
      </c>
      <c r="E141" s="8">
        <v>1993</v>
      </c>
      <c r="F141" s="8">
        <v>40</v>
      </c>
      <c r="G141" s="8" t="s">
        <v>485</v>
      </c>
      <c r="H141" s="6">
        <v>16570</v>
      </c>
      <c r="I141" s="8">
        <v>3</v>
      </c>
      <c r="J141" s="54" t="s">
        <v>481</v>
      </c>
      <c r="K141" s="76">
        <v>9500</v>
      </c>
      <c r="L141" s="58">
        <f t="shared" si="9"/>
        <v>1615000</v>
      </c>
      <c r="M141" s="32"/>
      <c r="N141" s="25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8.75" customHeight="1" x14ac:dyDescent="0.25">
      <c r="A142" s="27">
        <v>36</v>
      </c>
      <c r="B142" s="8" t="s">
        <v>176</v>
      </c>
      <c r="C142" s="6" t="s">
        <v>176</v>
      </c>
      <c r="D142" s="8" t="s">
        <v>524</v>
      </c>
      <c r="E142" s="6">
        <v>2005</v>
      </c>
      <c r="F142" s="8">
        <v>40</v>
      </c>
      <c r="G142" s="8" t="s">
        <v>485</v>
      </c>
      <c r="H142" s="6" t="s">
        <v>698</v>
      </c>
      <c r="I142" s="8">
        <v>3</v>
      </c>
      <c r="J142" s="54" t="s">
        <v>481</v>
      </c>
      <c r="K142" s="76">
        <v>9500</v>
      </c>
      <c r="L142" s="58">
        <f t="shared" si="9"/>
        <v>1615000</v>
      </c>
      <c r="M142" s="32"/>
      <c r="N142" s="25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8.75" customHeight="1" x14ac:dyDescent="0.25">
      <c r="A143" s="27">
        <v>39</v>
      </c>
      <c r="B143" s="8" t="s">
        <v>177</v>
      </c>
      <c r="C143" s="11" t="s">
        <v>177</v>
      </c>
      <c r="D143" s="8" t="s">
        <v>516</v>
      </c>
      <c r="E143" s="8">
        <v>2006</v>
      </c>
      <c r="F143" s="8">
        <v>40</v>
      </c>
      <c r="G143" s="8" t="s">
        <v>495</v>
      </c>
      <c r="H143" s="6">
        <v>116509</v>
      </c>
      <c r="I143" s="8">
        <v>3</v>
      </c>
      <c r="J143" s="54" t="s">
        <v>481</v>
      </c>
      <c r="K143" s="76">
        <v>42000</v>
      </c>
      <c r="L143" s="58">
        <f t="shared" si="9"/>
        <v>7140000</v>
      </c>
      <c r="M143" s="32"/>
      <c r="N143" s="25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8.75" customHeight="1" x14ac:dyDescent="0.25">
      <c r="A144" s="27">
        <v>37</v>
      </c>
      <c r="B144" s="8" t="s">
        <v>178</v>
      </c>
      <c r="C144" s="6" t="s">
        <v>178</v>
      </c>
      <c r="D144" s="8" t="s">
        <v>510</v>
      </c>
      <c r="E144" s="8">
        <v>2006</v>
      </c>
      <c r="F144" s="8">
        <v>40</v>
      </c>
      <c r="G144" s="8" t="s">
        <v>485</v>
      </c>
      <c r="H144" s="6" t="s">
        <v>694</v>
      </c>
      <c r="I144" s="8">
        <v>3</v>
      </c>
      <c r="J144" s="54" t="s">
        <v>481</v>
      </c>
      <c r="K144" s="76">
        <v>12000</v>
      </c>
      <c r="L144" s="58">
        <f t="shared" si="9"/>
        <v>2040000</v>
      </c>
      <c r="M144" s="32"/>
      <c r="N144" s="25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8.75" customHeight="1" x14ac:dyDescent="0.25">
      <c r="A145" s="27">
        <v>195</v>
      </c>
      <c r="B145" s="20"/>
      <c r="C145" s="15" t="s">
        <v>180</v>
      </c>
      <c r="D145" s="8" t="s">
        <v>505</v>
      </c>
      <c r="E145" s="11">
        <v>1997</v>
      </c>
      <c r="F145" s="8">
        <v>36</v>
      </c>
      <c r="G145" s="8" t="s">
        <v>478</v>
      </c>
      <c r="H145" s="6">
        <v>16234</v>
      </c>
      <c r="I145" s="8">
        <v>5</v>
      </c>
      <c r="J145" s="54" t="s">
        <v>481</v>
      </c>
      <c r="K145" s="76">
        <v>7500</v>
      </c>
      <c r="L145" s="58">
        <f t="shared" si="9"/>
        <v>1275000</v>
      </c>
      <c r="M145" s="32"/>
      <c r="N145" s="25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8.75" customHeight="1" x14ac:dyDescent="0.25">
      <c r="A146" s="27">
        <v>194</v>
      </c>
      <c r="B146" s="20"/>
      <c r="C146" s="15" t="s">
        <v>181</v>
      </c>
      <c r="D146" s="8" t="s">
        <v>505</v>
      </c>
      <c r="E146" s="8">
        <v>1996</v>
      </c>
      <c r="F146" s="8">
        <v>36</v>
      </c>
      <c r="G146" s="8" t="s">
        <v>478</v>
      </c>
      <c r="H146" s="6">
        <v>16234</v>
      </c>
      <c r="I146" s="8">
        <v>5</v>
      </c>
      <c r="J146" s="54" t="s">
        <v>481</v>
      </c>
      <c r="K146" s="76">
        <v>7500</v>
      </c>
      <c r="L146" s="58">
        <f t="shared" si="9"/>
        <v>1275000</v>
      </c>
      <c r="M146" s="32"/>
      <c r="N146" s="25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8.75" customHeight="1" x14ac:dyDescent="0.25">
      <c r="A147" s="27">
        <v>193</v>
      </c>
      <c r="B147" s="8" t="s">
        <v>183</v>
      </c>
      <c r="C147" s="15" t="s">
        <v>183</v>
      </c>
      <c r="D147" s="8" t="s">
        <v>516</v>
      </c>
      <c r="E147" s="6">
        <v>2004</v>
      </c>
      <c r="F147" s="8">
        <v>40</v>
      </c>
      <c r="G147" s="8" t="s">
        <v>506</v>
      </c>
      <c r="H147" s="6">
        <v>116518</v>
      </c>
      <c r="I147" s="8" t="s">
        <v>521</v>
      </c>
      <c r="J147" s="54" t="s">
        <v>517</v>
      </c>
      <c r="K147" s="76">
        <v>38000</v>
      </c>
      <c r="L147" s="58">
        <f t="shared" si="9"/>
        <v>6460000</v>
      </c>
      <c r="M147" s="32"/>
      <c r="N147" s="25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8.75" customHeight="1" x14ac:dyDescent="0.25">
      <c r="A148" s="27">
        <v>32</v>
      </c>
      <c r="B148" s="8" t="s">
        <v>184</v>
      </c>
      <c r="C148" s="15" t="s">
        <v>184</v>
      </c>
      <c r="D148" s="8" t="s">
        <v>516</v>
      </c>
      <c r="E148" s="6">
        <v>1996</v>
      </c>
      <c r="F148" s="8">
        <v>40</v>
      </c>
      <c r="G148" s="8" t="s">
        <v>506</v>
      </c>
      <c r="H148" s="6">
        <v>16518</v>
      </c>
      <c r="I148" s="8" t="s">
        <v>521</v>
      </c>
      <c r="J148" s="54" t="s">
        <v>490</v>
      </c>
      <c r="K148" s="76">
        <v>31000</v>
      </c>
      <c r="L148" s="58">
        <f t="shared" si="9"/>
        <v>5270000</v>
      </c>
      <c r="M148" s="32"/>
      <c r="N148" s="25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8.75" customHeight="1" x14ac:dyDescent="0.25">
      <c r="A149" s="27">
        <v>192</v>
      </c>
      <c r="B149" s="8" t="s">
        <v>185</v>
      </c>
      <c r="C149" s="15" t="s">
        <v>185</v>
      </c>
      <c r="D149" s="8" t="s">
        <v>524</v>
      </c>
      <c r="E149" s="6">
        <v>2006</v>
      </c>
      <c r="F149" s="8">
        <v>40</v>
      </c>
      <c r="G149" s="8" t="s">
        <v>485</v>
      </c>
      <c r="H149" s="6">
        <v>16570</v>
      </c>
      <c r="I149" s="8">
        <v>3</v>
      </c>
      <c r="J149" s="54" t="s">
        <v>481</v>
      </c>
      <c r="K149" s="76">
        <v>9600</v>
      </c>
      <c r="L149" s="58">
        <f t="shared" si="9"/>
        <v>1632000</v>
      </c>
      <c r="M149" s="32"/>
      <c r="N149" s="25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8.75" customHeight="1" x14ac:dyDescent="0.25">
      <c r="A150" s="27">
        <v>31</v>
      </c>
      <c r="B150" s="8" t="s">
        <v>186</v>
      </c>
      <c r="C150" s="15" t="s">
        <v>186</v>
      </c>
      <c r="D150" s="8" t="s">
        <v>523</v>
      </c>
      <c r="E150" s="8" t="s">
        <v>475</v>
      </c>
      <c r="F150" s="8">
        <v>40</v>
      </c>
      <c r="G150" s="8" t="s">
        <v>495</v>
      </c>
      <c r="H150" s="6">
        <v>116619</v>
      </c>
      <c r="I150" s="8">
        <v>3</v>
      </c>
      <c r="J150" s="54" t="s">
        <v>684</v>
      </c>
      <c r="K150" s="76">
        <v>42000</v>
      </c>
      <c r="L150" s="58">
        <f t="shared" si="9"/>
        <v>7140000</v>
      </c>
      <c r="M150" s="32"/>
      <c r="N150" s="25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8.75" customHeight="1" x14ac:dyDescent="0.25">
      <c r="A151" s="27">
        <v>34</v>
      </c>
      <c r="B151" s="20"/>
      <c r="C151" s="15" t="s">
        <v>187</v>
      </c>
      <c r="D151" s="8" t="s">
        <v>505</v>
      </c>
      <c r="E151" s="6">
        <v>2006</v>
      </c>
      <c r="F151" s="8">
        <v>36</v>
      </c>
      <c r="G151" s="8" t="s">
        <v>478</v>
      </c>
      <c r="H151" s="6">
        <v>116234</v>
      </c>
      <c r="I151" s="8">
        <v>5</v>
      </c>
      <c r="J151" s="54" t="s">
        <v>685</v>
      </c>
      <c r="K151" s="76">
        <v>9800</v>
      </c>
      <c r="L151" s="58">
        <f t="shared" si="9"/>
        <v>1666000</v>
      </c>
      <c r="M151" s="32"/>
      <c r="N151" s="25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8.75" customHeight="1" x14ac:dyDescent="0.25">
      <c r="A152" s="27">
        <v>33</v>
      </c>
      <c r="B152" s="8" t="s">
        <v>188</v>
      </c>
      <c r="C152" s="15" t="s">
        <v>188</v>
      </c>
      <c r="D152" s="8" t="s">
        <v>505</v>
      </c>
      <c r="E152" s="8">
        <v>1995</v>
      </c>
      <c r="F152" s="8">
        <v>36</v>
      </c>
      <c r="G152" s="8" t="s">
        <v>478</v>
      </c>
      <c r="H152" s="6">
        <v>16234</v>
      </c>
      <c r="I152" s="8">
        <v>5</v>
      </c>
      <c r="J152" s="54" t="s">
        <v>488</v>
      </c>
      <c r="K152" s="76">
        <v>7500</v>
      </c>
      <c r="L152" s="58">
        <f t="shared" si="9"/>
        <v>1275000</v>
      </c>
      <c r="M152" s="32"/>
      <c r="N152" s="25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8.75" customHeight="1" x14ac:dyDescent="0.25">
      <c r="A153" s="27">
        <v>35</v>
      </c>
      <c r="B153" s="8" t="s">
        <v>189</v>
      </c>
      <c r="C153" s="15" t="s">
        <v>189</v>
      </c>
      <c r="D153" s="8" t="s">
        <v>505</v>
      </c>
      <c r="E153" s="6">
        <v>1990</v>
      </c>
      <c r="F153" s="8">
        <v>36</v>
      </c>
      <c r="G153" s="8" t="s">
        <v>478</v>
      </c>
      <c r="H153" s="6">
        <v>16234</v>
      </c>
      <c r="I153" s="8">
        <v>5</v>
      </c>
      <c r="J153" s="54" t="s">
        <v>488</v>
      </c>
      <c r="K153" s="76">
        <v>7400</v>
      </c>
      <c r="L153" s="58">
        <f t="shared" si="9"/>
        <v>1258000</v>
      </c>
      <c r="M153" s="32"/>
      <c r="N153" s="25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8.75" customHeight="1" x14ac:dyDescent="0.25">
      <c r="A154" s="27">
        <v>28</v>
      </c>
      <c r="B154" s="20"/>
      <c r="C154" s="15" t="s">
        <v>190</v>
      </c>
      <c r="D154" s="8" t="s">
        <v>508</v>
      </c>
      <c r="E154" s="6">
        <v>2005</v>
      </c>
      <c r="F154" s="8">
        <v>35</v>
      </c>
      <c r="G154" s="8" t="s">
        <v>509</v>
      </c>
      <c r="H154" s="6">
        <v>168622</v>
      </c>
      <c r="I154" s="8">
        <v>3</v>
      </c>
      <c r="J154" s="54" t="s">
        <v>488</v>
      </c>
      <c r="K154" s="76">
        <v>9000</v>
      </c>
      <c r="L154" s="58">
        <f t="shared" si="9"/>
        <v>1530000</v>
      </c>
      <c r="M154" s="32"/>
      <c r="N154" s="25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8.75" customHeight="1" x14ac:dyDescent="0.25">
      <c r="A155" s="27">
        <v>30</v>
      </c>
      <c r="B155" s="8" t="s">
        <v>191</v>
      </c>
      <c r="C155" s="15" t="s">
        <v>191</v>
      </c>
      <c r="D155" s="8" t="s">
        <v>505</v>
      </c>
      <c r="E155" s="8">
        <v>2010</v>
      </c>
      <c r="F155" s="8">
        <v>36</v>
      </c>
      <c r="G155" s="8" t="s">
        <v>485</v>
      </c>
      <c r="H155" s="6">
        <v>116200</v>
      </c>
      <c r="I155" s="8">
        <v>5</v>
      </c>
      <c r="J155" s="54" t="s">
        <v>685</v>
      </c>
      <c r="K155" s="76">
        <v>8200</v>
      </c>
      <c r="L155" s="58">
        <f t="shared" si="9"/>
        <v>1394000</v>
      </c>
      <c r="M155" s="32"/>
      <c r="N155" s="25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8.75" customHeight="1" x14ac:dyDescent="0.25">
      <c r="A156" s="27">
        <v>27</v>
      </c>
      <c r="B156" s="8" t="s">
        <v>192</v>
      </c>
      <c r="C156" s="15" t="s">
        <v>192</v>
      </c>
      <c r="D156" s="8" t="s">
        <v>505</v>
      </c>
      <c r="E156" s="6">
        <v>2007</v>
      </c>
      <c r="F156" s="8">
        <v>36</v>
      </c>
      <c r="G156" s="8" t="s">
        <v>485</v>
      </c>
      <c r="H156" s="6">
        <v>116200</v>
      </c>
      <c r="I156" s="8">
        <v>3</v>
      </c>
      <c r="J156" s="8" t="s">
        <v>490</v>
      </c>
      <c r="K156" s="76">
        <v>8000</v>
      </c>
      <c r="L156" s="58">
        <f t="shared" si="9"/>
        <v>1360000</v>
      </c>
      <c r="M156" s="32"/>
      <c r="N156" s="25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8.75" customHeight="1" x14ac:dyDescent="0.25">
      <c r="A157" s="27">
        <v>29</v>
      </c>
      <c r="B157" s="8" t="s">
        <v>193</v>
      </c>
      <c r="C157" s="15" t="s">
        <v>193</v>
      </c>
      <c r="D157" s="8" t="s">
        <v>526</v>
      </c>
      <c r="E157" s="8" t="s">
        <v>475</v>
      </c>
      <c r="F157" s="8">
        <v>40</v>
      </c>
      <c r="G157" s="8" t="s">
        <v>485</v>
      </c>
      <c r="H157" s="6">
        <v>16570</v>
      </c>
      <c r="I157" s="8">
        <v>3</v>
      </c>
      <c r="J157" s="54" t="s">
        <v>685</v>
      </c>
      <c r="K157" s="76">
        <v>9400</v>
      </c>
      <c r="L157" s="58">
        <f t="shared" si="9"/>
        <v>1598000</v>
      </c>
      <c r="M157" s="32"/>
      <c r="N157" s="25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8.75" customHeight="1" x14ac:dyDescent="0.25">
      <c r="A158" s="27">
        <v>25</v>
      </c>
      <c r="B158" s="8" t="s">
        <v>194</v>
      </c>
      <c r="C158" s="15" t="s">
        <v>194</v>
      </c>
      <c r="D158" s="8" t="s">
        <v>505</v>
      </c>
      <c r="E158" s="6">
        <v>1993</v>
      </c>
      <c r="F158" s="8">
        <v>36</v>
      </c>
      <c r="G158" s="8" t="s">
        <v>478</v>
      </c>
      <c r="H158" s="6">
        <v>16264</v>
      </c>
      <c r="I158" s="8">
        <v>5</v>
      </c>
      <c r="J158" s="54" t="s">
        <v>488</v>
      </c>
      <c r="K158" s="76">
        <v>7600</v>
      </c>
      <c r="L158" s="58">
        <f t="shared" si="9"/>
        <v>1292000</v>
      </c>
      <c r="M158" s="32"/>
      <c r="N158" s="25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8.75" customHeight="1" x14ac:dyDescent="0.25">
      <c r="A159" s="27">
        <v>26</v>
      </c>
      <c r="B159" s="21" t="s">
        <v>237</v>
      </c>
      <c r="C159" s="15"/>
      <c r="D159" s="8" t="s">
        <v>510</v>
      </c>
      <c r="E159" s="8">
        <v>1995</v>
      </c>
      <c r="F159" s="8">
        <v>40</v>
      </c>
      <c r="G159" s="8" t="s">
        <v>485</v>
      </c>
      <c r="H159" s="6">
        <v>16600</v>
      </c>
      <c r="I159" s="8">
        <v>3</v>
      </c>
      <c r="J159" s="54" t="s">
        <v>481</v>
      </c>
      <c r="K159" s="76">
        <v>11500</v>
      </c>
      <c r="L159" s="58">
        <f t="shared" si="9"/>
        <v>1955000</v>
      </c>
      <c r="M159" s="32"/>
      <c r="N159" s="25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8.75" customHeight="1" x14ac:dyDescent="0.25">
      <c r="A160" s="27">
        <v>22</v>
      </c>
      <c r="B160" s="8" t="s">
        <v>195</v>
      </c>
      <c r="C160" s="6" t="s">
        <v>195</v>
      </c>
      <c r="D160" s="8" t="s">
        <v>510</v>
      </c>
      <c r="E160" s="8">
        <v>2000</v>
      </c>
      <c r="F160" s="8">
        <v>40</v>
      </c>
      <c r="G160" s="8" t="s">
        <v>485</v>
      </c>
      <c r="H160" s="6">
        <v>16600</v>
      </c>
      <c r="I160" s="8">
        <v>3</v>
      </c>
      <c r="J160" s="54" t="s">
        <v>481</v>
      </c>
      <c r="K160" s="76">
        <v>11900</v>
      </c>
      <c r="L160" s="58">
        <f t="shared" si="9"/>
        <v>2023000</v>
      </c>
      <c r="M160" s="32"/>
      <c r="N160" s="25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8.75" customHeight="1" x14ac:dyDescent="0.25">
      <c r="A161" s="27">
        <v>24</v>
      </c>
      <c r="B161" s="8" t="s">
        <v>196</v>
      </c>
      <c r="C161" s="6" t="s">
        <v>196</v>
      </c>
      <c r="D161" s="8" t="s">
        <v>526</v>
      </c>
      <c r="E161" s="8">
        <v>2005</v>
      </c>
      <c r="F161" s="8">
        <v>36</v>
      </c>
      <c r="G161" s="8" t="s">
        <v>485</v>
      </c>
      <c r="H161" s="6">
        <v>114270</v>
      </c>
      <c r="I161" s="8">
        <v>3</v>
      </c>
      <c r="J161" s="54" t="s">
        <v>481</v>
      </c>
      <c r="K161" s="76">
        <v>7400</v>
      </c>
      <c r="L161" s="58">
        <f t="shared" si="9"/>
        <v>1258000</v>
      </c>
      <c r="M161" s="32"/>
      <c r="N161" s="25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8.75" customHeight="1" x14ac:dyDescent="0.25">
      <c r="A162" s="27">
        <v>23</v>
      </c>
      <c r="B162" s="21" t="s">
        <v>241</v>
      </c>
      <c r="C162" s="6"/>
      <c r="D162" s="8" t="s">
        <v>505</v>
      </c>
      <c r="E162" s="8" t="s">
        <v>475</v>
      </c>
      <c r="F162" s="8">
        <v>26</v>
      </c>
      <c r="G162" s="8" t="s">
        <v>506</v>
      </c>
      <c r="H162" s="6">
        <v>69158</v>
      </c>
      <c r="I162" s="8">
        <v>3</v>
      </c>
      <c r="J162" s="54" t="s">
        <v>517</v>
      </c>
      <c r="K162" s="76">
        <v>16500</v>
      </c>
      <c r="L162" s="58">
        <f t="shared" si="9"/>
        <v>2805000</v>
      </c>
      <c r="M162" s="32"/>
      <c r="N162" s="25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8.75" customHeight="1" x14ac:dyDescent="0.25">
      <c r="A163" s="27">
        <v>21</v>
      </c>
      <c r="B163" s="21" t="s">
        <v>243</v>
      </c>
      <c r="C163" s="6"/>
      <c r="D163" s="8" t="s">
        <v>525</v>
      </c>
      <c r="E163" s="6">
        <v>2010</v>
      </c>
      <c r="F163" s="8">
        <v>44</v>
      </c>
      <c r="G163" s="8" t="s">
        <v>485</v>
      </c>
      <c r="H163" s="6">
        <v>116660</v>
      </c>
      <c r="I163" s="8">
        <v>3</v>
      </c>
      <c r="J163" s="54" t="s">
        <v>481</v>
      </c>
      <c r="K163" s="76">
        <v>12100</v>
      </c>
      <c r="L163" s="58">
        <f t="shared" si="9"/>
        <v>2057000</v>
      </c>
      <c r="M163" s="32"/>
      <c r="N163" s="25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8.75" customHeight="1" x14ac:dyDescent="0.25">
      <c r="A164" s="27">
        <v>191</v>
      </c>
      <c r="B164" s="8" t="s">
        <v>197</v>
      </c>
      <c r="C164" s="6" t="s">
        <v>197</v>
      </c>
      <c r="D164" s="8" t="s">
        <v>505</v>
      </c>
      <c r="E164" s="8">
        <v>2007</v>
      </c>
      <c r="F164" s="8">
        <v>36</v>
      </c>
      <c r="G164" s="8" t="s">
        <v>485</v>
      </c>
      <c r="H164" s="88">
        <v>116200</v>
      </c>
      <c r="I164" s="8">
        <v>3</v>
      </c>
      <c r="J164" s="54" t="s">
        <v>481</v>
      </c>
      <c r="K164" s="76">
        <v>8000</v>
      </c>
      <c r="L164" s="58">
        <f t="shared" si="9"/>
        <v>1360000</v>
      </c>
      <c r="M164" s="32"/>
      <c r="N164" s="25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8.75" customHeight="1" x14ac:dyDescent="0.25">
      <c r="A165" s="27">
        <v>190</v>
      </c>
      <c r="B165" s="8" t="s">
        <v>198</v>
      </c>
      <c r="C165" s="15" t="s">
        <v>198</v>
      </c>
      <c r="D165" s="8" t="s">
        <v>519</v>
      </c>
      <c r="E165" s="8" t="s">
        <v>475</v>
      </c>
      <c r="F165" s="8">
        <v>42</v>
      </c>
      <c r="G165" s="8" t="s">
        <v>478</v>
      </c>
      <c r="H165" s="6">
        <v>326934</v>
      </c>
      <c r="I165" s="8">
        <v>3</v>
      </c>
      <c r="J165" s="54" t="s">
        <v>481</v>
      </c>
      <c r="K165" s="76">
        <v>24900</v>
      </c>
      <c r="L165" s="58">
        <f t="shared" si="9"/>
        <v>4233000</v>
      </c>
      <c r="M165" s="32"/>
      <c r="N165" s="25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8.75" customHeight="1" x14ac:dyDescent="0.25">
      <c r="A166" s="27">
        <v>189</v>
      </c>
      <c r="B166" s="8" t="s">
        <v>200</v>
      </c>
      <c r="C166" s="6" t="s">
        <v>200</v>
      </c>
      <c r="D166" s="8" t="s">
        <v>505</v>
      </c>
      <c r="E166" s="6">
        <v>1998</v>
      </c>
      <c r="F166" s="8">
        <v>26</v>
      </c>
      <c r="G166" s="8" t="s">
        <v>478</v>
      </c>
      <c r="H166" s="6">
        <v>69174</v>
      </c>
      <c r="I166" s="8">
        <v>3</v>
      </c>
      <c r="J166" s="54" t="s">
        <v>491</v>
      </c>
      <c r="K166" s="76">
        <v>5000</v>
      </c>
      <c r="L166" s="58">
        <f t="shared" si="9"/>
        <v>850000</v>
      </c>
      <c r="M166" s="32"/>
      <c r="N166" s="25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8.75" customHeight="1" x14ac:dyDescent="0.25">
      <c r="A167" s="27">
        <v>188</v>
      </c>
      <c r="B167" s="8" t="s">
        <v>201</v>
      </c>
      <c r="C167" s="15" t="s">
        <v>201</v>
      </c>
      <c r="D167" s="8" t="s">
        <v>511</v>
      </c>
      <c r="E167" s="8" t="s">
        <v>475</v>
      </c>
      <c r="F167" s="8">
        <v>36</v>
      </c>
      <c r="G167" s="8" t="s">
        <v>506</v>
      </c>
      <c r="H167" s="6">
        <v>118138</v>
      </c>
      <c r="I167" s="8" t="s">
        <v>521</v>
      </c>
      <c r="J167" s="54" t="s">
        <v>686</v>
      </c>
      <c r="K167" s="76">
        <v>28000</v>
      </c>
      <c r="L167" s="58">
        <f t="shared" si="9"/>
        <v>4760000</v>
      </c>
      <c r="M167" s="32"/>
      <c r="N167" s="25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8.75" customHeight="1" x14ac:dyDescent="0.25">
      <c r="A168" s="27">
        <v>182</v>
      </c>
      <c r="B168" s="8" t="s">
        <v>202</v>
      </c>
      <c r="C168" s="15" t="s">
        <v>202</v>
      </c>
      <c r="D168" s="8" t="s">
        <v>507</v>
      </c>
      <c r="E168" s="8" t="s">
        <v>475</v>
      </c>
      <c r="F168" s="8">
        <v>40</v>
      </c>
      <c r="G168" s="8" t="s">
        <v>483</v>
      </c>
      <c r="H168" s="6">
        <v>16713</v>
      </c>
      <c r="I168" s="8">
        <v>3</v>
      </c>
      <c r="J168" s="54" t="s">
        <v>481</v>
      </c>
      <c r="K168" s="76">
        <v>14500</v>
      </c>
      <c r="L168" s="58">
        <f t="shared" si="9"/>
        <v>2465000</v>
      </c>
      <c r="M168" s="32"/>
      <c r="N168" s="25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8.75" customHeight="1" x14ac:dyDescent="0.25">
      <c r="A169" s="27">
        <v>128</v>
      </c>
      <c r="B169" s="8" t="s">
        <v>203</v>
      </c>
      <c r="C169" s="15" t="s">
        <v>203</v>
      </c>
      <c r="D169" s="8" t="s">
        <v>507</v>
      </c>
      <c r="E169" s="11">
        <v>2006</v>
      </c>
      <c r="F169" s="8">
        <v>40</v>
      </c>
      <c r="G169" s="8" t="s">
        <v>485</v>
      </c>
      <c r="H169" s="11">
        <v>16710</v>
      </c>
      <c r="I169" s="8">
        <v>3</v>
      </c>
      <c r="J169" s="54" t="s">
        <v>481</v>
      </c>
      <c r="K169" s="76">
        <v>14300</v>
      </c>
      <c r="L169" s="58">
        <f t="shared" si="9"/>
        <v>2431000</v>
      </c>
      <c r="M169" s="32"/>
      <c r="N169" s="25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8.75" customHeight="1" x14ac:dyDescent="0.25">
      <c r="A170" s="27">
        <v>187</v>
      </c>
      <c r="B170" s="8" t="s">
        <v>204</v>
      </c>
      <c r="C170" s="15" t="s">
        <v>204</v>
      </c>
      <c r="D170" s="8" t="s">
        <v>516</v>
      </c>
      <c r="E170" s="11">
        <v>1998</v>
      </c>
      <c r="F170" s="8">
        <v>40</v>
      </c>
      <c r="G170" s="8" t="s">
        <v>485</v>
      </c>
      <c r="H170" s="6">
        <v>16520</v>
      </c>
      <c r="I170" s="8">
        <v>3</v>
      </c>
      <c r="J170" s="54" t="s">
        <v>481</v>
      </c>
      <c r="K170" s="76">
        <v>33000</v>
      </c>
      <c r="L170" s="58">
        <f t="shared" si="9"/>
        <v>5610000</v>
      </c>
      <c r="M170" s="32"/>
      <c r="N170" s="25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8.75" customHeight="1" x14ac:dyDescent="0.25">
      <c r="A171" s="27">
        <v>186</v>
      </c>
      <c r="B171" s="8" t="s">
        <v>205</v>
      </c>
      <c r="C171" s="15" t="s">
        <v>205</v>
      </c>
      <c r="D171" s="8" t="s">
        <v>508</v>
      </c>
      <c r="E171" s="8" t="s">
        <v>475</v>
      </c>
      <c r="F171" s="8">
        <v>40</v>
      </c>
      <c r="G171" s="8" t="s">
        <v>520</v>
      </c>
      <c r="H171" s="6">
        <v>116655</v>
      </c>
      <c r="I171" s="8" t="s">
        <v>548</v>
      </c>
      <c r="J171" s="54" t="s">
        <v>687</v>
      </c>
      <c r="K171" s="76">
        <v>55000</v>
      </c>
      <c r="L171" s="58">
        <f t="shared" si="9"/>
        <v>9350000</v>
      </c>
      <c r="M171" s="32"/>
      <c r="N171" s="25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8.75" customHeight="1" x14ac:dyDescent="0.25">
      <c r="A172" s="27">
        <v>185</v>
      </c>
      <c r="B172" s="20"/>
      <c r="C172" s="15" t="s">
        <v>206</v>
      </c>
      <c r="D172" s="8" t="s">
        <v>505</v>
      </c>
      <c r="E172" s="8">
        <v>2008</v>
      </c>
      <c r="F172" s="8">
        <v>36</v>
      </c>
      <c r="G172" s="8" t="s">
        <v>483</v>
      </c>
      <c r="H172" s="11">
        <v>116243</v>
      </c>
      <c r="I172" s="8">
        <v>3</v>
      </c>
      <c r="J172" s="54" t="s">
        <v>542</v>
      </c>
      <c r="K172" s="76">
        <v>17500</v>
      </c>
      <c r="L172" s="58">
        <f t="shared" si="9"/>
        <v>2975000</v>
      </c>
      <c r="M172" s="32"/>
      <c r="N172" s="25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8.75" customHeight="1" x14ac:dyDescent="0.25">
      <c r="A173" s="27">
        <v>183</v>
      </c>
      <c r="B173" s="8" t="s">
        <v>207</v>
      </c>
      <c r="C173" s="15" t="s">
        <v>207</v>
      </c>
      <c r="D173" s="8" t="s">
        <v>505</v>
      </c>
      <c r="E173" s="8" t="s">
        <v>475</v>
      </c>
      <c r="F173" s="8">
        <v>36</v>
      </c>
      <c r="G173" s="8" t="s">
        <v>483</v>
      </c>
      <c r="H173" s="6">
        <v>16263</v>
      </c>
      <c r="I173" s="8">
        <v>3</v>
      </c>
      <c r="J173" s="54" t="s">
        <v>688</v>
      </c>
      <c r="K173" s="76">
        <v>8500</v>
      </c>
      <c r="L173" s="58">
        <f t="shared" si="9"/>
        <v>1445000</v>
      </c>
      <c r="M173" s="32"/>
      <c r="N173" s="25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8.75" customHeight="1" x14ac:dyDescent="0.25">
      <c r="A174" s="27">
        <v>184</v>
      </c>
      <c r="B174" s="8" t="s">
        <v>208</v>
      </c>
      <c r="C174" s="15" t="s">
        <v>208</v>
      </c>
      <c r="D174" s="8" t="s">
        <v>505</v>
      </c>
      <c r="E174" s="11">
        <v>1996</v>
      </c>
      <c r="F174" s="8">
        <v>36</v>
      </c>
      <c r="G174" s="8" t="s">
        <v>478</v>
      </c>
      <c r="H174" s="6">
        <v>16264</v>
      </c>
      <c r="I174" s="8">
        <v>3</v>
      </c>
      <c r="J174" s="54" t="s">
        <v>685</v>
      </c>
      <c r="K174" s="76">
        <v>7900</v>
      </c>
      <c r="L174" s="58">
        <f t="shared" si="9"/>
        <v>1343000</v>
      </c>
      <c r="M174" s="32"/>
      <c r="N174" s="25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8.75" customHeight="1" x14ac:dyDescent="0.25">
      <c r="A175" s="27">
        <v>19</v>
      </c>
      <c r="B175" s="8" t="s">
        <v>209</v>
      </c>
      <c r="C175" s="15" t="s">
        <v>209</v>
      </c>
      <c r="D175" s="8" t="s">
        <v>523</v>
      </c>
      <c r="E175" s="11">
        <v>1982</v>
      </c>
      <c r="F175" s="8">
        <v>40</v>
      </c>
      <c r="G175" s="8" t="s">
        <v>485</v>
      </c>
      <c r="H175" s="11">
        <v>16800</v>
      </c>
      <c r="I175" s="8">
        <v>3</v>
      </c>
      <c r="J175" s="54" t="s">
        <v>481</v>
      </c>
      <c r="K175" s="76">
        <v>12500</v>
      </c>
      <c r="L175" s="58">
        <f t="shared" si="9"/>
        <v>2125000</v>
      </c>
      <c r="M175" s="32"/>
      <c r="N175" s="25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8.75" customHeight="1" x14ac:dyDescent="0.25">
      <c r="A176" s="27">
        <v>20</v>
      </c>
      <c r="B176" s="8" t="s">
        <v>210</v>
      </c>
      <c r="C176" s="15" t="s">
        <v>210</v>
      </c>
      <c r="D176" s="8" t="s">
        <v>510</v>
      </c>
      <c r="E176" s="8" t="s">
        <v>475</v>
      </c>
      <c r="F176" s="8">
        <v>43</v>
      </c>
      <c r="G176" s="8" t="s">
        <v>483</v>
      </c>
      <c r="H176" s="6">
        <v>126603</v>
      </c>
      <c r="I176" s="8">
        <v>3</v>
      </c>
      <c r="J176" s="54" t="s">
        <v>481</v>
      </c>
      <c r="K176" s="76">
        <v>17200</v>
      </c>
      <c r="L176" s="58">
        <f t="shared" si="9"/>
        <v>2924000</v>
      </c>
      <c r="M176" s="32"/>
      <c r="N176" s="25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8.75" customHeight="1" x14ac:dyDescent="0.25">
      <c r="A177" s="27">
        <v>15</v>
      </c>
      <c r="B177" s="8" t="s">
        <v>211</v>
      </c>
      <c r="C177" s="15" t="s">
        <v>211</v>
      </c>
      <c r="D177" s="8" t="s">
        <v>523</v>
      </c>
      <c r="E177" s="8" t="s">
        <v>475</v>
      </c>
      <c r="F177" s="8">
        <v>40</v>
      </c>
      <c r="G177" s="8" t="s">
        <v>506</v>
      </c>
      <c r="H177" s="6">
        <v>116618</v>
      </c>
      <c r="I177" s="8">
        <v>3</v>
      </c>
      <c r="J177" s="54" t="s">
        <v>492</v>
      </c>
      <c r="K177" s="76">
        <v>39500</v>
      </c>
      <c r="L177" s="58">
        <f t="shared" si="9"/>
        <v>6715000</v>
      </c>
      <c r="M177" s="32"/>
      <c r="N177" s="25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8.75" customHeight="1" x14ac:dyDescent="0.25">
      <c r="A178" s="27">
        <v>17</v>
      </c>
      <c r="B178" s="21" t="s">
        <v>254</v>
      </c>
      <c r="C178" s="15"/>
      <c r="D178" s="8" t="s">
        <v>510</v>
      </c>
      <c r="E178" s="6">
        <v>2002</v>
      </c>
      <c r="F178" s="8">
        <v>40</v>
      </c>
      <c r="G178" s="8" t="s">
        <v>485</v>
      </c>
      <c r="H178" s="6">
        <v>16600</v>
      </c>
      <c r="I178" s="8">
        <v>3</v>
      </c>
      <c r="J178" s="54" t="s">
        <v>481</v>
      </c>
      <c r="K178" s="76">
        <v>12500</v>
      </c>
      <c r="L178" s="58">
        <f t="shared" si="9"/>
        <v>2125000</v>
      </c>
      <c r="M178" s="32"/>
      <c r="N178" s="25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8.75" customHeight="1" x14ac:dyDescent="0.25">
      <c r="A179" s="27">
        <v>14</v>
      </c>
      <c r="B179" s="8" t="s">
        <v>212</v>
      </c>
      <c r="C179" s="15" t="s">
        <v>212</v>
      </c>
      <c r="D179" s="8" t="s">
        <v>508</v>
      </c>
      <c r="E179" s="6">
        <v>1998</v>
      </c>
      <c r="F179" s="8">
        <v>40</v>
      </c>
      <c r="G179" s="8" t="s">
        <v>506</v>
      </c>
      <c r="H179" s="6">
        <v>16628</v>
      </c>
      <c r="I179" s="8">
        <v>3</v>
      </c>
      <c r="J179" s="54" t="s">
        <v>492</v>
      </c>
      <c r="K179" s="76">
        <v>28000</v>
      </c>
      <c r="L179" s="58">
        <f t="shared" si="9"/>
        <v>4760000</v>
      </c>
      <c r="M179" s="32"/>
      <c r="N179" s="25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8.75" customHeight="1" x14ac:dyDescent="0.25">
      <c r="A180" s="27">
        <v>16</v>
      </c>
      <c r="B180" s="20"/>
      <c r="C180" s="15" t="s">
        <v>213</v>
      </c>
      <c r="D180" s="8" t="s">
        <v>523</v>
      </c>
      <c r="E180" s="6">
        <v>1979</v>
      </c>
      <c r="F180" s="8">
        <v>40</v>
      </c>
      <c r="G180" s="8" t="s">
        <v>506</v>
      </c>
      <c r="H180" s="6">
        <v>16808</v>
      </c>
      <c r="I180" s="8">
        <v>3</v>
      </c>
      <c r="J180" s="54" t="s">
        <v>492</v>
      </c>
      <c r="K180" s="76">
        <v>36000</v>
      </c>
      <c r="L180" s="58">
        <f t="shared" si="9"/>
        <v>6120000</v>
      </c>
      <c r="M180" s="32"/>
      <c r="N180" s="25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8.75" customHeight="1" x14ac:dyDescent="0.25">
      <c r="A181" s="27">
        <v>18</v>
      </c>
      <c r="B181" s="8" t="s">
        <v>215</v>
      </c>
      <c r="C181" s="15" t="s">
        <v>215</v>
      </c>
      <c r="D181" s="8" t="s">
        <v>511</v>
      </c>
      <c r="E181" s="8" t="s">
        <v>475</v>
      </c>
      <c r="F181" s="8">
        <v>26</v>
      </c>
      <c r="G181" s="8" t="s">
        <v>506</v>
      </c>
      <c r="H181" s="6">
        <v>69178</v>
      </c>
      <c r="I181" s="8">
        <v>3</v>
      </c>
      <c r="J181" s="54" t="s">
        <v>539</v>
      </c>
      <c r="K181" s="76">
        <v>12000</v>
      </c>
      <c r="L181" s="58">
        <f t="shared" si="9"/>
        <v>2040000</v>
      </c>
      <c r="M181" s="32"/>
      <c r="N181" s="25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8.75" customHeight="1" x14ac:dyDescent="0.25">
      <c r="A182" s="27">
        <v>13</v>
      </c>
      <c r="B182" s="8" t="s">
        <v>216</v>
      </c>
      <c r="C182" s="6" t="s">
        <v>216</v>
      </c>
      <c r="D182" s="8" t="s">
        <v>513</v>
      </c>
      <c r="E182" s="6">
        <v>2007</v>
      </c>
      <c r="F182" s="8">
        <v>34</v>
      </c>
      <c r="G182" s="8" t="s">
        <v>485</v>
      </c>
      <c r="H182" s="6">
        <v>114200</v>
      </c>
      <c r="I182" s="8">
        <v>3</v>
      </c>
      <c r="J182" s="54" t="s">
        <v>490</v>
      </c>
      <c r="K182" s="76">
        <v>6500</v>
      </c>
      <c r="L182" s="58">
        <f t="shared" si="9"/>
        <v>1105000</v>
      </c>
      <c r="M182" s="32"/>
      <c r="N182" s="25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8.75" customHeight="1" x14ac:dyDescent="0.25">
      <c r="A183" s="27">
        <v>11</v>
      </c>
      <c r="B183" s="8" t="s">
        <v>217</v>
      </c>
      <c r="C183" s="6" t="s">
        <v>217</v>
      </c>
      <c r="D183" s="8" t="s">
        <v>511</v>
      </c>
      <c r="E183" s="8" t="s">
        <v>475</v>
      </c>
      <c r="F183" s="8">
        <v>40</v>
      </c>
      <c r="G183" s="8" t="s">
        <v>495</v>
      </c>
      <c r="H183" s="6">
        <v>228239</v>
      </c>
      <c r="I183" s="8">
        <v>3</v>
      </c>
      <c r="J183" s="54" t="s">
        <v>512</v>
      </c>
      <c r="K183" s="76">
        <v>47000</v>
      </c>
      <c r="L183" s="58">
        <f t="shared" si="9"/>
        <v>7990000</v>
      </c>
      <c r="M183" s="32"/>
      <c r="N183" s="25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8.75" customHeight="1" x14ac:dyDescent="0.25">
      <c r="A184" s="27">
        <v>10</v>
      </c>
      <c r="B184" s="8" t="s">
        <v>218</v>
      </c>
      <c r="C184" s="6" t="s">
        <v>218</v>
      </c>
      <c r="D184" s="8" t="s">
        <v>516</v>
      </c>
      <c r="E184" s="8">
        <v>2000</v>
      </c>
      <c r="F184" s="8">
        <v>36</v>
      </c>
      <c r="G184" s="8" t="s">
        <v>506</v>
      </c>
      <c r="H184" s="6">
        <v>118208</v>
      </c>
      <c r="I184" s="8">
        <v>3</v>
      </c>
      <c r="J184" s="54" t="s">
        <v>490</v>
      </c>
      <c r="K184" s="76">
        <v>28000</v>
      </c>
      <c r="L184" s="58">
        <f t="shared" si="9"/>
        <v>4760000</v>
      </c>
      <c r="M184" s="32"/>
      <c r="N184" s="25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8.75" customHeight="1" x14ac:dyDescent="0.25">
      <c r="A185" s="27">
        <v>9</v>
      </c>
      <c r="B185" s="8" t="s">
        <v>219</v>
      </c>
      <c r="C185" s="6" t="s">
        <v>219</v>
      </c>
      <c r="D185" s="8" t="s">
        <v>516</v>
      </c>
      <c r="E185" s="6">
        <v>2001</v>
      </c>
      <c r="F185" s="8">
        <v>36</v>
      </c>
      <c r="G185" s="8" t="s">
        <v>506</v>
      </c>
      <c r="H185" s="6">
        <v>118238</v>
      </c>
      <c r="I185" s="8">
        <v>3</v>
      </c>
      <c r="J185" s="54" t="s">
        <v>488</v>
      </c>
      <c r="K185" s="76">
        <v>31000</v>
      </c>
      <c r="L185" s="58">
        <f t="shared" si="9"/>
        <v>5270000</v>
      </c>
      <c r="M185" s="32"/>
      <c r="N185" s="25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8.75" customHeight="1" x14ac:dyDescent="0.25">
      <c r="A186" s="27">
        <v>12</v>
      </c>
      <c r="B186" s="8" t="s">
        <v>220</v>
      </c>
      <c r="C186" s="6" t="s">
        <v>220</v>
      </c>
      <c r="D186" s="8" t="s">
        <v>516</v>
      </c>
      <c r="E186" s="6">
        <v>2006</v>
      </c>
      <c r="F186" s="8">
        <v>40</v>
      </c>
      <c r="G186" s="8" t="s">
        <v>495</v>
      </c>
      <c r="H186" s="6">
        <v>116509</v>
      </c>
      <c r="I186" s="8">
        <v>3</v>
      </c>
      <c r="J186" s="54" t="s">
        <v>481</v>
      </c>
      <c r="K186" s="76">
        <v>42000</v>
      </c>
      <c r="L186" s="58">
        <f t="shared" si="9"/>
        <v>7140000</v>
      </c>
      <c r="M186" s="32"/>
      <c r="N186" s="25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8.75" customHeight="1" x14ac:dyDescent="0.25">
      <c r="A187" s="27">
        <v>7</v>
      </c>
      <c r="B187" s="20"/>
      <c r="C187" s="6" t="s">
        <v>221</v>
      </c>
      <c r="D187" s="8" t="s">
        <v>516</v>
      </c>
      <c r="E187" s="11">
        <v>2006</v>
      </c>
      <c r="F187" s="8">
        <v>40</v>
      </c>
      <c r="G187" s="8" t="s">
        <v>506</v>
      </c>
      <c r="H187" s="6">
        <v>116528</v>
      </c>
      <c r="I187" s="8">
        <v>3</v>
      </c>
      <c r="J187" s="54" t="s">
        <v>517</v>
      </c>
      <c r="K187" s="76">
        <v>47000</v>
      </c>
      <c r="L187" s="58">
        <f t="shared" si="9"/>
        <v>7990000</v>
      </c>
      <c r="M187" s="32"/>
      <c r="N187" s="25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8.75" customHeight="1" x14ac:dyDescent="0.25">
      <c r="A188" s="27">
        <v>8</v>
      </c>
      <c r="B188" s="8" t="s">
        <v>222</v>
      </c>
      <c r="C188" s="6" t="s">
        <v>222</v>
      </c>
      <c r="D188" s="8" t="s">
        <v>516</v>
      </c>
      <c r="E188" s="11">
        <v>2008</v>
      </c>
      <c r="F188" s="8">
        <v>40</v>
      </c>
      <c r="G188" s="8" t="s">
        <v>506</v>
      </c>
      <c r="H188" s="11" t="s">
        <v>696</v>
      </c>
      <c r="I188" s="8" t="s">
        <v>521</v>
      </c>
      <c r="J188" s="54" t="s">
        <v>697</v>
      </c>
      <c r="K188" s="76">
        <v>120000</v>
      </c>
      <c r="L188" s="58">
        <f t="shared" si="9"/>
        <v>20400000</v>
      </c>
      <c r="M188" s="32"/>
      <c r="N188" s="25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8.75" customHeight="1" x14ac:dyDescent="0.25">
      <c r="A189" s="27">
        <v>172</v>
      </c>
      <c r="B189" s="8" t="s">
        <v>223</v>
      </c>
      <c r="C189" s="6" t="s">
        <v>223</v>
      </c>
      <c r="D189" s="8" t="s">
        <v>505</v>
      </c>
      <c r="E189" s="8" t="s">
        <v>475</v>
      </c>
      <c r="F189" s="8">
        <v>36</v>
      </c>
      <c r="G189" s="8" t="s">
        <v>485</v>
      </c>
      <c r="H189" s="6">
        <v>116200</v>
      </c>
      <c r="I189" s="8">
        <v>3</v>
      </c>
      <c r="J189" s="54" t="s">
        <v>488</v>
      </c>
      <c r="K189" s="76">
        <v>8500</v>
      </c>
      <c r="L189" s="58">
        <f t="shared" si="9"/>
        <v>1445000</v>
      </c>
      <c r="M189" s="32"/>
      <c r="N189" s="25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8.75" customHeight="1" x14ac:dyDescent="0.25">
      <c r="A190" s="27">
        <v>173</v>
      </c>
      <c r="B190" s="8" t="s">
        <v>224</v>
      </c>
      <c r="C190" s="6" t="s">
        <v>224</v>
      </c>
      <c r="D190" s="8" t="s">
        <v>516</v>
      </c>
      <c r="E190" s="6">
        <v>2007</v>
      </c>
      <c r="F190" s="8">
        <v>40</v>
      </c>
      <c r="G190" s="8" t="s">
        <v>495</v>
      </c>
      <c r="H190" s="6">
        <v>116509</v>
      </c>
      <c r="I190" s="8">
        <v>3</v>
      </c>
      <c r="J190" s="54" t="s">
        <v>527</v>
      </c>
      <c r="K190" s="76">
        <v>42000</v>
      </c>
      <c r="L190" s="58">
        <f t="shared" si="9"/>
        <v>7140000</v>
      </c>
      <c r="M190" s="32"/>
      <c r="N190" s="25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8.75" customHeight="1" x14ac:dyDescent="0.25">
      <c r="A191" s="27">
        <v>174</v>
      </c>
      <c r="B191" s="8" t="s">
        <v>225</v>
      </c>
      <c r="C191" s="6" t="s">
        <v>225</v>
      </c>
      <c r="D191" s="8" t="s">
        <v>516</v>
      </c>
      <c r="E191" s="8" t="s">
        <v>475</v>
      </c>
      <c r="F191" s="8">
        <v>40</v>
      </c>
      <c r="G191" s="8" t="s">
        <v>495</v>
      </c>
      <c r="H191" s="6">
        <v>116509</v>
      </c>
      <c r="I191" s="8">
        <v>3</v>
      </c>
      <c r="J191" s="54" t="s">
        <v>527</v>
      </c>
      <c r="K191" s="76">
        <v>42000</v>
      </c>
      <c r="L191" s="58">
        <f t="shared" si="9"/>
        <v>7140000</v>
      </c>
      <c r="M191" s="32"/>
      <c r="N191" s="25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8.75" customHeight="1" x14ac:dyDescent="0.25">
      <c r="A192" s="27">
        <v>166</v>
      </c>
      <c r="B192" s="8" t="s">
        <v>226</v>
      </c>
      <c r="C192" s="6" t="s">
        <v>226</v>
      </c>
      <c r="D192" s="8" t="s">
        <v>511</v>
      </c>
      <c r="E192" s="8" t="s">
        <v>475</v>
      </c>
      <c r="F192" s="8">
        <v>34</v>
      </c>
      <c r="G192" s="8" t="s">
        <v>483</v>
      </c>
      <c r="H192" s="6">
        <v>15223</v>
      </c>
      <c r="I192" s="8">
        <v>3</v>
      </c>
      <c r="J192" s="54" t="s">
        <v>490</v>
      </c>
      <c r="K192" s="76">
        <v>6200</v>
      </c>
      <c r="L192" s="58">
        <f t="shared" si="9"/>
        <v>1054000</v>
      </c>
      <c r="M192" s="32"/>
      <c r="N192" s="25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8.75" customHeight="1" x14ac:dyDescent="0.25">
      <c r="A193" s="27">
        <v>171</v>
      </c>
      <c r="B193" s="21" t="s">
        <v>266</v>
      </c>
      <c r="C193" s="6"/>
      <c r="D193" s="8" t="s">
        <v>511</v>
      </c>
      <c r="E193" s="6">
        <v>2005</v>
      </c>
      <c r="F193" s="8">
        <v>36</v>
      </c>
      <c r="G193" s="8" t="s">
        <v>489</v>
      </c>
      <c r="H193" s="6">
        <v>116201</v>
      </c>
      <c r="I193" s="8">
        <v>3</v>
      </c>
      <c r="J193" s="54" t="s">
        <v>488</v>
      </c>
      <c r="K193" s="76">
        <v>1000</v>
      </c>
      <c r="L193" s="58">
        <f t="shared" si="9"/>
        <v>170000</v>
      </c>
      <c r="M193" s="32"/>
      <c r="N193" s="25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8.75" customHeight="1" x14ac:dyDescent="0.25">
      <c r="A194" s="27">
        <v>169</v>
      </c>
      <c r="B194" s="8" t="s">
        <v>227</v>
      </c>
      <c r="C194" s="15" t="s">
        <v>227</v>
      </c>
      <c r="D194" s="8" t="s">
        <v>511</v>
      </c>
      <c r="E194" s="6">
        <v>2007</v>
      </c>
      <c r="F194" s="8">
        <v>36</v>
      </c>
      <c r="G194" s="8" t="s">
        <v>478</v>
      </c>
      <c r="H194" s="6">
        <v>116234</v>
      </c>
      <c r="I194" s="8">
        <v>3</v>
      </c>
      <c r="J194" s="54" t="s">
        <v>481</v>
      </c>
      <c r="K194" s="76">
        <v>9600</v>
      </c>
      <c r="L194" s="58">
        <f t="shared" si="9"/>
        <v>1632000</v>
      </c>
      <c r="M194" s="32"/>
      <c r="N194" s="25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8.75" customHeight="1" x14ac:dyDescent="0.25">
      <c r="A195" s="27">
        <v>165</v>
      </c>
      <c r="B195" s="21" t="s">
        <v>269</v>
      </c>
      <c r="C195" s="15"/>
      <c r="D195" s="8" t="s">
        <v>505</v>
      </c>
      <c r="E195" s="8" t="s">
        <v>475</v>
      </c>
      <c r="F195" s="8">
        <v>36</v>
      </c>
      <c r="G195" s="8" t="s">
        <v>478</v>
      </c>
      <c r="H195" s="6">
        <v>116234</v>
      </c>
      <c r="I195" s="8">
        <v>3</v>
      </c>
      <c r="J195" s="54" t="s">
        <v>481</v>
      </c>
      <c r="K195" s="76">
        <v>9600</v>
      </c>
      <c r="L195" s="58">
        <f t="shared" si="9"/>
        <v>1632000</v>
      </c>
      <c r="M195" s="32"/>
      <c r="N195" s="25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8.75" customHeight="1" x14ac:dyDescent="0.25">
      <c r="A196" s="27">
        <v>170</v>
      </c>
      <c r="B196" s="21" t="s">
        <v>271</v>
      </c>
      <c r="C196" s="15"/>
      <c r="D196" s="8" t="s">
        <v>519</v>
      </c>
      <c r="E196" s="8" t="s">
        <v>475</v>
      </c>
      <c r="F196" s="8">
        <v>42</v>
      </c>
      <c r="G196" s="8" t="s">
        <v>483</v>
      </c>
      <c r="H196" s="11">
        <v>326933</v>
      </c>
      <c r="I196" s="8">
        <v>3</v>
      </c>
      <c r="J196" s="54" t="s">
        <v>481</v>
      </c>
      <c r="K196" s="76">
        <v>21500</v>
      </c>
      <c r="L196" s="58">
        <f t="shared" si="9"/>
        <v>3655000</v>
      </c>
      <c r="M196" s="32"/>
      <c r="N196" s="25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8.75" customHeight="1" x14ac:dyDescent="0.25">
      <c r="A197" s="27">
        <v>167</v>
      </c>
      <c r="B197" s="8" t="s">
        <v>228</v>
      </c>
      <c r="C197" s="15" t="s">
        <v>228</v>
      </c>
      <c r="D197" s="8" t="s">
        <v>505</v>
      </c>
      <c r="E197" s="8">
        <v>2004</v>
      </c>
      <c r="F197" s="8">
        <v>36</v>
      </c>
      <c r="G197" s="8" t="s">
        <v>478</v>
      </c>
      <c r="H197" s="6">
        <v>116264</v>
      </c>
      <c r="I197" s="8">
        <v>3</v>
      </c>
      <c r="J197" s="54" t="s">
        <v>481</v>
      </c>
      <c r="K197" s="76">
        <v>9000</v>
      </c>
      <c r="L197" s="58">
        <f t="shared" ref="L197:L260" si="10">K197*170</f>
        <v>1530000</v>
      </c>
      <c r="M197" s="32"/>
      <c r="N197" s="25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8.75" customHeight="1" x14ac:dyDescent="0.25">
      <c r="A198" s="27">
        <v>168</v>
      </c>
      <c r="B198" s="8" t="s">
        <v>229</v>
      </c>
      <c r="C198" s="15" t="s">
        <v>229</v>
      </c>
      <c r="D198" s="8" t="s">
        <v>511</v>
      </c>
      <c r="E198" s="8" t="s">
        <v>475</v>
      </c>
      <c r="F198" s="8">
        <v>36</v>
      </c>
      <c r="G198" s="8" t="s">
        <v>506</v>
      </c>
      <c r="H198" s="6">
        <v>18948</v>
      </c>
      <c r="I198" s="8">
        <v>3</v>
      </c>
      <c r="J198" s="54" t="s">
        <v>687</v>
      </c>
      <c r="K198" s="76">
        <v>59000</v>
      </c>
      <c r="L198" s="58">
        <f t="shared" si="10"/>
        <v>10030000</v>
      </c>
      <c r="M198" s="32"/>
      <c r="N198" s="25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8.75" customHeight="1" x14ac:dyDescent="0.25">
      <c r="A199" s="27">
        <v>161</v>
      </c>
      <c r="B199" s="8" t="s">
        <v>230</v>
      </c>
      <c r="C199" s="15" t="s">
        <v>230</v>
      </c>
      <c r="D199" s="8" t="s">
        <v>505</v>
      </c>
      <c r="E199" s="6">
        <v>2006</v>
      </c>
      <c r="F199" s="8">
        <v>31</v>
      </c>
      <c r="G199" s="8" t="s">
        <v>495</v>
      </c>
      <c r="H199" s="6">
        <v>178279</v>
      </c>
      <c r="I199" s="8">
        <v>3</v>
      </c>
      <c r="J199" s="54" t="s">
        <v>689</v>
      </c>
      <c r="K199" s="76">
        <v>17100</v>
      </c>
      <c r="L199" s="58">
        <f t="shared" si="10"/>
        <v>2907000</v>
      </c>
      <c r="M199" s="32"/>
      <c r="N199" s="25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8.75" customHeight="1" x14ac:dyDescent="0.25">
      <c r="A200" s="27">
        <v>164</v>
      </c>
      <c r="B200" s="8" t="s">
        <v>231</v>
      </c>
      <c r="C200" s="15" t="s">
        <v>231</v>
      </c>
      <c r="D200" s="8" t="s">
        <v>505</v>
      </c>
      <c r="E200" s="6">
        <v>2005</v>
      </c>
      <c r="F200" s="8">
        <v>26</v>
      </c>
      <c r="G200" s="8" t="s">
        <v>489</v>
      </c>
      <c r="H200" s="6">
        <v>179161</v>
      </c>
      <c r="I200" s="8">
        <v>3</v>
      </c>
      <c r="J200" s="54" t="s">
        <v>488</v>
      </c>
      <c r="K200" s="76">
        <v>6800</v>
      </c>
      <c r="L200" s="58">
        <f t="shared" si="10"/>
        <v>1156000</v>
      </c>
      <c r="M200" s="32"/>
      <c r="N200" s="25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8.75" customHeight="1" x14ac:dyDescent="0.25">
      <c r="A201" s="27">
        <v>163</v>
      </c>
      <c r="B201" s="8" t="s">
        <v>232</v>
      </c>
      <c r="C201" s="15" t="s">
        <v>232</v>
      </c>
      <c r="D201" s="8" t="s">
        <v>511</v>
      </c>
      <c r="E201" s="6">
        <v>1984</v>
      </c>
      <c r="F201" s="8">
        <v>36</v>
      </c>
      <c r="G201" s="8" t="s">
        <v>506</v>
      </c>
      <c r="H201" s="6">
        <v>18038</v>
      </c>
      <c r="I201" s="8">
        <v>3</v>
      </c>
      <c r="J201" s="54" t="s">
        <v>689</v>
      </c>
      <c r="K201" s="76">
        <v>21000</v>
      </c>
      <c r="L201" s="58">
        <f t="shared" si="10"/>
        <v>3570000</v>
      </c>
      <c r="M201" s="32"/>
      <c r="N201" s="25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8.75" customHeight="1" x14ac:dyDescent="0.25">
      <c r="A202" s="27">
        <v>162</v>
      </c>
      <c r="B202" s="8" t="s">
        <v>233</v>
      </c>
      <c r="C202" s="15" t="s">
        <v>233</v>
      </c>
      <c r="D202" s="8" t="s">
        <v>505</v>
      </c>
      <c r="E202" s="6">
        <v>2010</v>
      </c>
      <c r="F202" s="8">
        <v>31</v>
      </c>
      <c r="G202" s="8" t="s">
        <v>478</v>
      </c>
      <c r="H202" s="6">
        <v>178384</v>
      </c>
      <c r="I202" s="8">
        <v>3</v>
      </c>
      <c r="J202" s="54" t="s">
        <v>491</v>
      </c>
      <c r="K202" s="76">
        <v>14000</v>
      </c>
      <c r="L202" s="58">
        <f t="shared" si="10"/>
        <v>2380000</v>
      </c>
      <c r="M202" s="32"/>
      <c r="N202" s="25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8.75" customHeight="1" x14ac:dyDescent="0.25">
      <c r="A203" s="27">
        <v>62</v>
      </c>
      <c r="B203" s="8" t="s">
        <v>234</v>
      </c>
      <c r="C203" s="15" t="s">
        <v>234</v>
      </c>
      <c r="D203" s="8" t="s">
        <v>524</v>
      </c>
      <c r="E203" s="8" t="s">
        <v>475</v>
      </c>
      <c r="F203" s="8">
        <v>40</v>
      </c>
      <c r="G203" s="8" t="s">
        <v>485</v>
      </c>
      <c r="H203" s="6">
        <v>16570</v>
      </c>
      <c r="I203" s="8">
        <v>3</v>
      </c>
      <c r="J203" s="54" t="s">
        <v>490</v>
      </c>
      <c r="K203" s="76">
        <v>10300</v>
      </c>
      <c r="L203" s="58">
        <f t="shared" si="10"/>
        <v>1751000</v>
      </c>
      <c r="M203" s="32"/>
      <c r="N203" s="25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8.75" customHeight="1" x14ac:dyDescent="0.25">
      <c r="A204" s="27">
        <v>61</v>
      </c>
      <c r="B204" s="8" t="s">
        <v>235</v>
      </c>
      <c r="C204" s="15" t="s">
        <v>235</v>
      </c>
      <c r="D204" s="8" t="s">
        <v>524</v>
      </c>
      <c r="E204" s="6">
        <v>1993</v>
      </c>
      <c r="F204" s="8">
        <v>40</v>
      </c>
      <c r="G204" s="8" t="s">
        <v>485</v>
      </c>
      <c r="H204" s="6">
        <v>16570</v>
      </c>
      <c r="I204" s="8">
        <v>3</v>
      </c>
      <c r="J204" s="54" t="s">
        <v>490</v>
      </c>
      <c r="K204" s="76">
        <v>10800</v>
      </c>
      <c r="L204" s="58">
        <f t="shared" si="10"/>
        <v>1836000</v>
      </c>
      <c r="M204" s="32"/>
      <c r="N204" s="25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8.75" customHeight="1" x14ac:dyDescent="0.25">
      <c r="A205" s="27">
        <v>60</v>
      </c>
      <c r="B205" s="8" t="s">
        <v>236</v>
      </c>
      <c r="C205" s="15" t="s">
        <v>236</v>
      </c>
      <c r="D205" s="8" t="s">
        <v>508</v>
      </c>
      <c r="E205" s="8" t="s">
        <v>475</v>
      </c>
      <c r="F205" s="8">
        <v>40</v>
      </c>
      <c r="G205" s="8" t="s">
        <v>509</v>
      </c>
      <c r="H205" s="6">
        <v>16622</v>
      </c>
      <c r="I205" s="8">
        <v>3</v>
      </c>
      <c r="J205" s="54" t="s">
        <v>488</v>
      </c>
      <c r="K205" s="76">
        <v>12400</v>
      </c>
      <c r="L205" s="58">
        <f t="shared" si="10"/>
        <v>2108000</v>
      </c>
      <c r="M205" s="32"/>
      <c r="N205" s="25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8.75" customHeight="1" x14ac:dyDescent="0.25">
      <c r="A206" s="27">
        <v>58</v>
      </c>
      <c r="B206" s="8" t="s">
        <v>238</v>
      </c>
      <c r="C206" s="15" t="s">
        <v>238</v>
      </c>
      <c r="D206" s="8" t="s">
        <v>507</v>
      </c>
      <c r="E206" s="6">
        <v>1996</v>
      </c>
      <c r="F206" s="8">
        <v>40</v>
      </c>
      <c r="G206" s="8" t="s">
        <v>485</v>
      </c>
      <c r="H206" s="6">
        <v>16700</v>
      </c>
      <c r="I206" s="8">
        <v>3</v>
      </c>
      <c r="J206" s="54" t="s">
        <v>481</v>
      </c>
      <c r="K206" s="76">
        <v>14300</v>
      </c>
      <c r="L206" s="58">
        <f t="shared" si="10"/>
        <v>2431000</v>
      </c>
      <c r="M206" s="32"/>
      <c r="N206" s="25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8.75" customHeight="1" x14ac:dyDescent="0.25">
      <c r="A207" s="27">
        <v>59</v>
      </c>
      <c r="B207" s="8" t="s">
        <v>239</v>
      </c>
      <c r="C207" s="15" t="s">
        <v>239</v>
      </c>
      <c r="D207" s="8" t="s">
        <v>523</v>
      </c>
      <c r="E207" s="6">
        <v>2002</v>
      </c>
      <c r="F207" s="8">
        <v>40</v>
      </c>
      <c r="G207" s="8" t="s">
        <v>485</v>
      </c>
      <c r="H207" s="11" t="s">
        <v>536</v>
      </c>
      <c r="I207" s="8">
        <v>3</v>
      </c>
      <c r="J207" s="54" t="s">
        <v>481</v>
      </c>
      <c r="K207" s="76">
        <v>12000</v>
      </c>
      <c r="L207" s="58">
        <f t="shared" si="10"/>
        <v>2040000</v>
      </c>
      <c r="M207" s="32"/>
      <c r="N207" s="25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8.75" customHeight="1" x14ac:dyDescent="0.25">
      <c r="A208" s="27">
        <v>156</v>
      </c>
      <c r="B208" s="8" t="s">
        <v>240</v>
      </c>
      <c r="C208" s="15" t="s">
        <v>240</v>
      </c>
      <c r="D208" s="8" t="s">
        <v>510</v>
      </c>
      <c r="E208" s="6">
        <v>2004</v>
      </c>
      <c r="F208" s="8">
        <v>40</v>
      </c>
      <c r="G208" s="8" t="s">
        <v>485</v>
      </c>
      <c r="H208" s="6" t="s">
        <v>694</v>
      </c>
      <c r="I208" s="8">
        <v>3</v>
      </c>
      <c r="J208" s="54" t="s">
        <v>481</v>
      </c>
      <c r="K208" s="76">
        <v>12000</v>
      </c>
      <c r="L208" s="58">
        <f t="shared" si="10"/>
        <v>2040000</v>
      </c>
      <c r="M208" s="32"/>
      <c r="N208" s="25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8.75" customHeight="1" x14ac:dyDescent="0.25">
      <c r="A209" s="27">
        <v>159</v>
      </c>
      <c r="B209" s="21" t="s">
        <v>282</v>
      </c>
      <c r="C209" s="15"/>
      <c r="D209" s="8" t="s">
        <v>523</v>
      </c>
      <c r="E209" s="11">
        <v>2004</v>
      </c>
      <c r="F209" s="8">
        <v>40</v>
      </c>
      <c r="G209" s="8" t="s">
        <v>485</v>
      </c>
      <c r="H209" s="6" t="s">
        <v>693</v>
      </c>
      <c r="I209" s="8">
        <v>3</v>
      </c>
      <c r="J209" s="54" t="s">
        <v>481</v>
      </c>
      <c r="K209" s="76">
        <v>12100</v>
      </c>
      <c r="L209" s="58">
        <f t="shared" si="10"/>
        <v>2057000</v>
      </c>
      <c r="M209" s="32"/>
      <c r="N209" s="25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8.75" customHeight="1" x14ac:dyDescent="0.25">
      <c r="A210" s="27">
        <v>158</v>
      </c>
      <c r="B210" s="8" t="s">
        <v>242</v>
      </c>
      <c r="C210" s="15" t="s">
        <v>242</v>
      </c>
      <c r="D210" s="8" t="s">
        <v>516</v>
      </c>
      <c r="E210" s="6">
        <v>2005</v>
      </c>
      <c r="F210" s="8">
        <v>40</v>
      </c>
      <c r="G210" s="8" t="s">
        <v>495</v>
      </c>
      <c r="H210" s="6">
        <v>116519</v>
      </c>
      <c r="I210" s="8" t="s">
        <v>521</v>
      </c>
      <c r="J210" s="54" t="s">
        <v>695</v>
      </c>
      <c r="K210" s="76">
        <v>85000</v>
      </c>
      <c r="L210" s="58">
        <f t="shared" si="10"/>
        <v>14450000</v>
      </c>
      <c r="M210" s="32"/>
      <c r="N210" s="25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8.75" customHeight="1" x14ac:dyDescent="0.25">
      <c r="A211" s="27">
        <v>160</v>
      </c>
      <c r="B211" s="8" t="s">
        <v>244</v>
      </c>
      <c r="C211" s="6" t="s">
        <v>244</v>
      </c>
      <c r="D211" s="8" t="s">
        <v>516</v>
      </c>
      <c r="E211" s="6">
        <v>2005</v>
      </c>
      <c r="F211" s="8">
        <v>40</v>
      </c>
      <c r="G211" s="8" t="s">
        <v>506</v>
      </c>
      <c r="H211" s="6">
        <v>116518</v>
      </c>
      <c r="I211" s="8" t="s">
        <v>521</v>
      </c>
      <c r="J211" s="54" t="s">
        <v>490</v>
      </c>
      <c r="K211" s="76">
        <v>36000</v>
      </c>
      <c r="L211" s="58">
        <f t="shared" si="10"/>
        <v>6120000</v>
      </c>
      <c r="M211" s="32"/>
      <c r="N211" s="25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8.75" customHeight="1" x14ac:dyDescent="0.25">
      <c r="A212" s="27">
        <v>175</v>
      </c>
      <c r="B212" s="8" t="s">
        <v>245</v>
      </c>
      <c r="C212" s="6" t="s">
        <v>245</v>
      </c>
      <c r="D212" s="8" t="s">
        <v>516</v>
      </c>
      <c r="E212" s="8" t="s">
        <v>475</v>
      </c>
      <c r="F212" s="8">
        <v>40</v>
      </c>
      <c r="G212" s="8" t="s">
        <v>520</v>
      </c>
      <c r="H212" s="6">
        <v>116515</v>
      </c>
      <c r="I212" s="8" t="s">
        <v>521</v>
      </c>
      <c r="J212" s="54" t="s">
        <v>539</v>
      </c>
      <c r="K212" s="76">
        <v>45000</v>
      </c>
      <c r="L212" s="58">
        <f t="shared" si="10"/>
        <v>7650000</v>
      </c>
      <c r="M212" s="32"/>
      <c r="N212" s="25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8.75" customHeight="1" x14ac:dyDescent="0.25">
      <c r="A213" s="27">
        <v>157</v>
      </c>
      <c r="B213" s="8" t="s">
        <v>246</v>
      </c>
      <c r="C213" s="6" t="s">
        <v>246</v>
      </c>
      <c r="D213" s="8" t="s">
        <v>516</v>
      </c>
      <c r="E213" s="6">
        <v>2007</v>
      </c>
      <c r="F213" s="8">
        <v>40</v>
      </c>
      <c r="G213" s="8" t="s">
        <v>485</v>
      </c>
      <c r="H213" s="6">
        <v>116520</v>
      </c>
      <c r="I213" s="8">
        <v>3</v>
      </c>
      <c r="J213" s="54" t="s">
        <v>481</v>
      </c>
      <c r="K213" s="76">
        <v>25500</v>
      </c>
      <c r="L213" s="58">
        <f t="shared" si="10"/>
        <v>4335000</v>
      </c>
      <c r="M213" s="32"/>
      <c r="N213" s="25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8.75" customHeight="1" x14ac:dyDescent="0.25">
      <c r="A214" s="27">
        <v>153</v>
      </c>
      <c r="B214" s="20"/>
      <c r="C214" s="6" t="s">
        <v>247</v>
      </c>
      <c r="D214" s="8" t="s">
        <v>516</v>
      </c>
      <c r="E214" s="6">
        <v>2005</v>
      </c>
      <c r="F214" s="8">
        <v>40</v>
      </c>
      <c r="G214" s="8" t="s">
        <v>506</v>
      </c>
      <c r="H214" s="6">
        <v>116528</v>
      </c>
      <c r="I214" s="8">
        <v>3</v>
      </c>
      <c r="J214" s="54" t="s">
        <v>481</v>
      </c>
      <c r="K214" s="76">
        <v>47000</v>
      </c>
      <c r="L214" s="58">
        <f t="shared" si="10"/>
        <v>7990000</v>
      </c>
      <c r="M214" s="32"/>
      <c r="N214" s="25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8.75" customHeight="1" x14ac:dyDescent="0.25">
      <c r="A215" s="27">
        <v>155</v>
      </c>
      <c r="B215" s="8" t="s">
        <v>248</v>
      </c>
      <c r="C215" s="6" t="s">
        <v>248</v>
      </c>
      <c r="D215" s="8" t="s">
        <v>516</v>
      </c>
      <c r="E215" s="6">
        <v>2006</v>
      </c>
      <c r="F215" s="8">
        <v>40</v>
      </c>
      <c r="G215" s="8" t="s">
        <v>483</v>
      </c>
      <c r="H215" s="6">
        <v>116523</v>
      </c>
      <c r="I215" s="8">
        <v>3</v>
      </c>
      <c r="J215" s="54" t="s">
        <v>688</v>
      </c>
      <c r="K215" s="76">
        <v>23500</v>
      </c>
      <c r="L215" s="58">
        <f t="shared" si="10"/>
        <v>3995000</v>
      </c>
      <c r="M215" s="32"/>
      <c r="N215" s="25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8.75" customHeight="1" x14ac:dyDescent="0.25">
      <c r="A216" s="27">
        <v>151</v>
      </c>
      <c r="B216" s="8" t="s">
        <v>249</v>
      </c>
      <c r="C216" s="6" t="s">
        <v>249</v>
      </c>
      <c r="D216" s="8" t="s">
        <v>516</v>
      </c>
      <c r="E216" s="6">
        <v>2007</v>
      </c>
      <c r="F216" s="8">
        <v>40</v>
      </c>
      <c r="G216" s="8" t="s">
        <v>506</v>
      </c>
      <c r="H216" s="6">
        <v>116518</v>
      </c>
      <c r="I216" s="8" t="s">
        <v>521</v>
      </c>
      <c r="J216" s="54" t="s">
        <v>481</v>
      </c>
      <c r="K216" s="76">
        <v>37000</v>
      </c>
      <c r="L216" s="58">
        <f t="shared" si="10"/>
        <v>6290000</v>
      </c>
      <c r="M216" s="32"/>
      <c r="N216" s="25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8.75" customHeight="1" x14ac:dyDescent="0.25">
      <c r="A217" s="27">
        <v>154</v>
      </c>
      <c r="B217" s="8" t="s">
        <v>250</v>
      </c>
      <c r="C217" s="6" t="s">
        <v>250</v>
      </c>
      <c r="D217" s="8" t="s">
        <v>524</v>
      </c>
      <c r="E217" s="6">
        <v>1999</v>
      </c>
      <c r="F217" s="8">
        <v>40</v>
      </c>
      <c r="G217" s="8" t="s">
        <v>485</v>
      </c>
      <c r="H217" s="6">
        <v>16570</v>
      </c>
      <c r="I217" s="8">
        <v>3</v>
      </c>
      <c r="J217" s="54" t="s">
        <v>481</v>
      </c>
      <c r="K217" s="76">
        <v>9600</v>
      </c>
      <c r="L217" s="58">
        <f t="shared" si="10"/>
        <v>1632000</v>
      </c>
      <c r="M217" s="32"/>
      <c r="N217" s="25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8.75" customHeight="1" x14ac:dyDescent="0.25">
      <c r="A218" s="27">
        <v>152</v>
      </c>
      <c r="B218" s="8" t="s">
        <v>251</v>
      </c>
      <c r="C218" s="6" t="s">
        <v>251</v>
      </c>
      <c r="D218" s="8" t="s">
        <v>526</v>
      </c>
      <c r="E218" s="6">
        <v>2004</v>
      </c>
      <c r="F218" s="8">
        <v>36</v>
      </c>
      <c r="G218" s="8" t="s">
        <v>485</v>
      </c>
      <c r="H218" s="11">
        <v>114270</v>
      </c>
      <c r="I218" s="8">
        <v>3</v>
      </c>
      <c r="J218" s="54" t="s">
        <v>481</v>
      </c>
      <c r="K218" s="76">
        <v>7500</v>
      </c>
      <c r="L218" s="58">
        <f t="shared" si="10"/>
        <v>1275000</v>
      </c>
      <c r="M218" s="32"/>
      <c r="N218" s="25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8.75" customHeight="1" x14ac:dyDescent="0.25">
      <c r="A219" s="27">
        <v>150</v>
      </c>
      <c r="B219" s="8" t="s">
        <v>252</v>
      </c>
      <c r="C219" s="6" t="s">
        <v>252</v>
      </c>
      <c r="D219" s="8" t="s">
        <v>526</v>
      </c>
      <c r="E219" s="6">
        <v>2004</v>
      </c>
      <c r="F219" s="8">
        <v>36</v>
      </c>
      <c r="G219" s="8" t="s">
        <v>485</v>
      </c>
      <c r="H219" s="6">
        <v>114270</v>
      </c>
      <c r="I219" s="8">
        <v>3</v>
      </c>
      <c r="J219" s="54" t="s">
        <v>481</v>
      </c>
      <c r="K219" s="76">
        <v>7500</v>
      </c>
      <c r="L219" s="58">
        <f t="shared" si="10"/>
        <v>1275000</v>
      </c>
      <c r="M219" s="32"/>
      <c r="N219" s="25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8.75" customHeight="1" x14ac:dyDescent="0.25">
      <c r="A220" s="27">
        <v>127</v>
      </c>
      <c r="B220" s="8" t="s">
        <v>253</v>
      </c>
      <c r="C220" s="6" t="s">
        <v>253</v>
      </c>
      <c r="D220" s="8" t="s">
        <v>524</v>
      </c>
      <c r="E220" s="8">
        <v>1997</v>
      </c>
      <c r="F220" s="8">
        <v>40</v>
      </c>
      <c r="G220" s="8" t="s">
        <v>485</v>
      </c>
      <c r="H220" s="6">
        <v>16570</v>
      </c>
      <c r="I220" s="8">
        <v>3</v>
      </c>
      <c r="J220" s="54" t="s">
        <v>481</v>
      </c>
      <c r="K220" s="76">
        <v>9600</v>
      </c>
      <c r="L220" s="58">
        <f t="shared" si="10"/>
        <v>1632000</v>
      </c>
      <c r="M220" s="32"/>
      <c r="N220" s="25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8.75" customHeight="1" x14ac:dyDescent="0.25">
      <c r="A221" s="27">
        <v>149</v>
      </c>
      <c r="B221" s="8" t="s">
        <v>255</v>
      </c>
      <c r="C221" s="11" t="s">
        <v>255</v>
      </c>
      <c r="D221" s="8" t="s">
        <v>524</v>
      </c>
      <c r="E221" s="8">
        <v>2002</v>
      </c>
      <c r="F221" s="8">
        <v>40</v>
      </c>
      <c r="G221" s="8" t="s">
        <v>485</v>
      </c>
      <c r="H221" s="6">
        <v>16570</v>
      </c>
      <c r="I221" s="8">
        <v>3</v>
      </c>
      <c r="J221" s="54" t="s">
        <v>490</v>
      </c>
      <c r="K221" s="76">
        <v>9900</v>
      </c>
      <c r="L221" s="58">
        <f t="shared" si="10"/>
        <v>1683000</v>
      </c>
      <c r="M221" s="32"/>
      <c r="N221" s="25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8.75" customHeight="1" x14ac:dyDescent="0.25">
      <c r="A222" s="27">
        <v>148</v>
      </c>
      <c r="B222" s="8" t="s">
        <v>256</v>
      </c>
      <c r="C222" s="6" t="s">
        <v>256</v>
      </c>
      <c r="D222" s="8" t="s">
        <v>508</v>
      </c>
      <c r="E222" s="6">
        <v>2002</v>
      </c>
      <c r="F222" s="8">
        <v>40</v>
      </c>
      <c r="G222" s="8" t="s">
        <v>506</v>
      </c>
      <c r="H222" s="6">
        <v>16628</v>
      </c>
      <c r="I222" s="8">
        <v>3</v>
      </c>
      <c r="J222" s="54" t="s">
        <v>542</v>
      </c>
      <c r="K222" s="76">
        <v>31000</v>
      </c>
      <c r="L222" s="58">
        <f t="shared" si="10"/>
        <v>5270000</v>
      </c>
      <c r="M222" s="32"/>
      <c r="N222" s="25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8.75" customHeight="1" x14ac:dyDescent="0.25">
      <c r="A223" s="27">
        <v>147</v>
      </c>
      <c r="B223" s="8" t="s">
        <v>257</v>
      </c>
      <c r="C223" s="6" t="s">
        <v>257</v>
      </c>
      <c r="D223" s="8" t="s">
        <v>519</v>
      </c>
      <c r="E223" s="8" t="s">
        <v>475</v>
      </c>
      <c r="F223" s="8">
        <v>42</v>
      </c>
      <c r="G223" s="8" t="s">
        <v>483</v>
      </c>
      <c r="H223" s="6">
        <v>326933</v>
      </c>
      <c r="I223" s="8">
        <v>3</v>
      </c>
      <c r="J223" s="54" t="s">
        <v>481</v>
      </c>
      <c r="K223" s="76">
        <v>21000</v>
      </c>
      <c r="L223" s="58">
        <f t="shared" si="10"/>
        <v>3570000</v>
      </c>
      <c r="M223" s="32"/>
      <c r="N223" s="25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8.75" customHeight="1" x14ac:dyDescent="0.25">
      <c r="A224" s="27">
        <v>176</v>
      </c>
      <c r="B224" s="8" t="s">
        <v>258</v>
      </c>
      <c r="C224" s="6" t="s">
        <v>258</v>
      </c>
      <c r="D224" s="8" t="s">
        <v>531</v>
      </c>
      <c r="E224" s="6">
        <v>2008</v>
      </c>
      <c r="F224" s="8">
        <v>40</v>
      </c>
      <c r="G224" s="8" t="s">
        <v>485</v>
      </c>
      <c r="H224" s="6">
        <v>116400</v>
      </c>
      <c r="I224" s="8">
        <v>3</v>
      </c>
      <c r="J224" s="54" t="s">
        <v>481</v>
      </c>
      <c r="K224" s="76">
        <v>12400</v>
      </c>
      <c r="L224" s="58">
        <f t="shared" si="10"/>
        <v>2108000</v>
      </c>
      <c r="M224" s="32"/>
      <c r="N224" s="25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8.75" customHeight="1" x14ac:dyDescent="0.25">
      <c r="A225" s="27">
        <v>146</v>
      </c>
      <c r="B225" s="8" t="s">
        <v>259</v>
      </c>
      <c r="C225" s="6" t="s">
        <v>259</v>
      </c>
      <c r="D225" s="8" t="s">
        <v>505</v>
      </c>
      <c r="E225" s="6">
        <v>1999</v>
      </c>
      <c r="F225" s="8">
        <v>36</v>
      </c>
      <c r="G225" s="8" t="s">
        <v>478</v>
      </c>
      <c r="H225" s="6">
        <v>16234</v>
      </c>
      <c r="I225" s="8">
        <v>5</v>
      </c>
      <c r="J225" s="54" t="s">
        <v>488</v>
      </c>
      <c r="K225" s="76">
        <v>7200</v>
      </c>
      <c r="L225" s="58">
        <f t="shared" si="10"/>
        <v>1224000</v>
      </c>
      <c r="M225" s="32"/>
      <c r="N225" s="25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8.75" customHeight="1" x14ac:dyDescent="0.25">
      <c r="A226" s="27">
        <v>145</v>
      </c>
      <c r="B226" s="8" t="s">
        <v>260</v>
      </c>
      <c r="C226" s="6" t="s">
        <v>260</v>
      </c>
      <c r="D226" s="8" t="s">
        <v>513</v>
      </c>
      <c r="E226" s="6">
        <v>2000</v>
      </c>
      <c r="F226" s="8">
        <v>34</v>
      </c>
      <c r="G226" s="8" t="s">
        <v>514</v>
      </c>
      <c r="H226" s="6" t="s">
        <v>515</v>
      </c>
      <c r="I226" s="8">
        <v>3</v>
      </c>
      <c r="J226" s="54" t="s">
        <v>481</v>
      </c>
      <c r="K226" s="76">
        <v>5000</v>
      </c>
      <c r="L226" s="58">
        <f t="shared" si="10"/>
        <v>850000</v>
      </c>
      <c r="M226" s="32"/>
      <c r="N226" s="25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8.75" customHeight="1" x14ac:dyDescent="0.25">
      <c r="A227" s="27">
        <v>144</v>
      </c>
      <c r="B227" s="8" t="s">
        <v>261</v>
      </c>
      <c r="C227" s="11" t="s">
        <v>261</v>
      </c>
      <c r="D227" s="8" t="s">
        <v>511</v>
      </c>
      <c r="E227" s="8" t="s">
        <v>475</v>
      </c>
      <c r="F227" s="8">
        <v>40</v>
      </c>
      <c r="G227" s="8" t="s">
        <v>530</v>
      </c>
      <c r="H227" s="6">
        <v>228206</v>
      </c>
      <c r="I227" s="8">
        <v>3</v>
      </c>
      <c r="J227" s="54" t="s">
        <v>492</v>
      </c>
      <c r="K227" s="76">
        <v>69000</v>
      </c>
      <c r="L227" s="58">
        <f t="shared" si="10"/>
        <v>11730000</v>
      </c>
      <c r="M227" s="32"/>
      <c r="N227" s="25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8.75" customHeight="1" x14ac:dyDescent="0.25">
      <c r="A228" s="27">
        <v>140</v>
      </c>
      <c r="B228" s="8" t="s">
        <v>262</v>
      </c>
      <c r="C228" s="11" t="s">
        <v>262</v>
      </c>
      <c r="D228" s="8" t="s">
        <v>505</v>
      </c>
      <c r="E228" s="6">
        <v>1991</v>
      </c>
      <c r="F228" s="8">
        <v>36</v>
      </c>
      <c r="G228" s="8" t="s">
        <v>478</v>
      </c>
      <c r="H228" s="6">
        <v>16264</v>
      </c>
      <c r="I228" s="8">
        <v>3</v>
      </c>
      <c r="J228" s="54" t="s">
        <v>481</v>
      </c>
      <c r="K228" s="76">
        <v>7600</v>
      </c>
      <c r="L228" s="58">
        <f t="shared" si="10"/>
        <v>1292000</v>
      </c>
      <c r="M228" s="32"/>
      <c r="N228" s="25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8.75" customHeight="1" x14ac:dyDescent="0.25">
      <c r="A229" s="27">
        <v>142</v>
      </c>
      <c r="B229" s="8" t="s">
        <v>263</v>
      </c>
      <c r="C229" s="6" t="s">
        <v>263</v>
      </c>
      <c r="D229" s="8" t="s">
        <v>513</v>
      </c>
      <c r="E229" s="6">
        <v>2006</v>
      </c>
      <c r="F229" s="8">
        <v>34</v>
      </c>
      <c r="G229" s="8" t="s">
        <v>485</v>
      </c>
      <c r="H229" s="6">
        <v>114200</v>
      </c>
      <c r="I229" s="8">
        <v>3</v>
      </c>
      <c r="J229" s="54" t="s">
        <v>488</v>
      </c>
      <c r="K229" s="76">
        <v>6600</v>
      </c>
      <c r="L229" s="58">
        <f t="shared" si="10"/>
        <v>1122000</v>
      </c>
      <c r="M229" s="32"/>
      <c r="N229" s="25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8.75" customHeight="1" x14ac:dyDescent="0.25">
      <c r="A230" s="27">
        <v>143</v>
      </c>
      <c r="B230" s="8" t="s">
        <v>264</v>
      </c>
      <c r="C230" s="6" t="s">
        <v>264</v>
      </c>
      <c r="D230" s="8" t="s">
        <v>513</v>
      </c>
      <c r="E230" s="8" t="s">
        <v>475</v>
      </c>
      <c r="F230" s="8">
        <v>34</v>
      </c>
      <c r="G230" s="8" t="s">
        <v>485</v>
      </c>
      <c r="H230" s="6">
        <v>114200</v>
      </c>
      <c r="I230" s="8">
        <v>3</v>
      </c>
      <c r="J230" s="54" t="s">
        <v>488</v>
      </c>
      <c r="K230" s="76">
        <v>6900</v>
      </c>
      <c r="L230" s="58">
        <f t="shared" si="10"/>
        <v>1173000</v>
      </c>
      <c r="M230" s="32"/>
      <c r="N230" s="25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8.75" customHeight="1" x14ac:dyDescent="0.25">
      <c r="A231" s="27">
        <v>141</v>
      </c>
      <c r="B231" s="8" t="s">
        <v>265</v>
      </c>
      <c r="C231" s="6" t="s">
        <v>265</v>
      </c>
      <c r="D231" s="8" t="s">
        <v>513</v>
      </c>
      <c r="E231" s="8" t="s">
        <v>475</v>
      </c>
      <c r="F231" s="8">
        <v>39</v>
      </c>
      <c r="G231" s="8" t="s">
        <v>485</v>
      </c>
      <c r="H231" s="6">
        <v>114300</v>
      </c>
      <c r="I231" s="8">
        <v>3</v>
      </c>
      <c r="J231" s="54" t="s">
        <v>527</v>
      </c>
      <c r="K231" s="76">
        <v>9800</v>
      </c>
      <c r="L231" s="58">
        <f t="shared" si="10"/>
        <v>1666000</v>
      </c>
      <c r="M231" s="32"/>
      <c r="N231" s="25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8.75" customHeight="1" x14ac:dyDescent="0.25">
      <c r="A232" s="27">
        <v>124</v>
      </c>
      <c r="B232" s="8" t="s">
        <v>267</v>
      </c>
      <c r="C232" s="6" t="s">
        <v>267</v>
      </c>
      <c r="D232" s="8" t="s">
        <v>505</v>
      </c>
      <c r="E232" s="6">
        <v>1999</v>
      </c>
      <c r="F232" s="8">
        <v>36</v>
      </c>
      <c r="G232" s="8" t="s">
        <v>478</v>
      </c>
      <c r="H232" s="6">
        <v>16264</v>
      </c>
      <c r="I232" s="8">
        <v>3</v>
      </c>
      <c r="J232" s="54" t="s">
        <v>488</v>
      </c>
      <c r="K232" s="76">
        <v>8600</v>
      </c>
      <c r="L232" s="58">
        <f t="shared" si="10"/>
        <v>1462000</v>
      </c>
      <c r="M232" s="32"/>
      <c r="N232" s="25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8.75" customHeight="1" x14ac:dyDescent="0.25">
      <c r="A233" s="27">
        <v>125</v>
      </c>
      <c r="B233" s="8" t="s">
        <v>268</v>
      </c>
      <c r="C233" s="6" t="s">
        <v>268</v>
      </c>
      <c r="D233" s="8" t="s">
        <v>505</v>
      </c>
      <c r="E233" s="6">
        <v>2002</v>
      </c>
      <c r="F233" s="8">
        <v>31</v>
      </c>
      <c r="G233" s="8" t="s">
        <v>485</v>
      </c>
      <c r="H233" s="6">
        <v>78240</v>
      </c>
      <c r="I233" s="8">
        <v>3</v>
      </c>
      <c r="J233" s="54" t="s">
        <v>481</v>
      </c>
      <c r="K233" s="76">
        <v>5000</v>
      </c>
      <c r="L233" s="58">
        <f t="shared" si="10"/>
        <v>850000</v>
      </c>
      <c r="M233" s="32"/>
      <c r="N233" s="25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8.75" customHeight="1" x14ac:dyDescent="0.25">
      <c r="A234" s="27">
        <v>126</v>
      </c>
      <c r="B234" s="20"/>
      <c r="C234" s="6" t="s">
        <v>270</v>
      </c>
      <c r="D234" s="8" t="s">
        <v>531</v>
      </c>
      <c r="E234" s="6">
        <v>1995</v>
      </c>
      <c r="F234" s="8">
        <v>29</v>
      </c>
      <c r="G234" s="8" t="s">
        <v>506</v>
      </c>
      <c r="H234" s="6">
        <v>69318</v>
      </c>
      <c r="I234" s="8">
        <v>3</v>
      </c>
      <c r="J234" s="54" t="s">
        <v>490</v>
      </c>
      <c r="K234" s="76">
        <v>14000</v>
      </c>
      <c r="L234" s="58">
        <f t="shared" si="10"/>
        <v>2380000</v>
      </c>
      <c r="M234" s="32"/>
      <c r="N234" s="25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8.75" customHeight="1" x14ac:dyDescent="0.25">
      <c r="A235" s="27">
        <v>122</v>
      </c>
      <c r="B235" s="8" t="s">
        <v>272</v>
      </c>
      <c r="C235" s="6" t="s">
        <v>272</v>
      </c>
      <c r="D235" s="8" t="s">
        <v>505</v>
      </c>
      <c r="E235" s="8" t="s">
        <v>475</v>
      </c>
      <c r="F235" s="8">
        <v>28</v>
      </c>
      <c r="G235" s="8" t="s">
        <v>478</v>
      </c>
      <c r="H235" s="6">
        <v>279174</v>
      </c>
      <c r="I235" s="8">
        <v>3</v>
      </c>
      <c r="J235" s="54" t="s">
        <v>527</v>
      </c>
      <c r="K235" s="76">
        <v>8000</v>
      </c>
      <c r="L235" s="58">
        <f t="shared" si="10"/>
        <v>1360000</v>
      </c>
      <c r="M235" s="32"/>
      <c r="N235" s="25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8.75" customHeight="1" x14ac:dyDescent="0.25">
      <c r="A236" s="27">
        <v>139</v>
      </c>
      <c r="B236" s="8" t="s">
        <v>273</v>
      </c>
      <c r="C236" s="6" t="s">
        <v>273</v>
      </c>
      <c r="D236" s="8" t="s">
        <v>505</v>
      </c>
      <c r="E236" s="6">
        <v>1984</v>
      </c>
      <c r="F236" s="8">
        <v>26</v>
      </c>
      <c r="G236" s="8" t="s">
        <v>483</v>
      </c>
      <c r="H236" s="11">
        <v>69173</v>
      </c>
      <c r="I236" s="8">
        <v>3</v>
      </c>
      <c r="J236" s="54" t="s">
        <v>490</v>
      </c>
      <c r="K236" s="76">
        <v>6300</v>
      </c>
      <c r="L236" s="58">
        <f t="shared" si="10"/>
        <v>1071000</v>
      </c>
      <c r="M236" s="32"/>
      <c r="N236" s="25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8.75" customHeight="1" x14ac:dyDescent="0.25">
      <c r="A237" s="27">
        <v>123</v>
      </c>
      <c r="B237" s="8" t="s">
        <v>274</v>
      </c>
      <c r="C237" s="6" t="s">
        <v>274</v>
      </c>
      <c r="D237" s="8" t="s">
        <v>505</v>
      </c>
      <c r="E237" s="8" t="s">
        <v>475</v>
      </c>
      <c r="F237" s="8">
        <v>36</v>
      </c>
      <c r="G237" s="8" t="s">
        <v>483</v>
      </c>
      <c r="H237" s="6">
        <v>126283</v>
      </c>
      <c r="I237" s="8">
        <v>5</v>
      </c>
      <c r="J237" s="54" t="s">
        <v>488</v>
      </c>
      <c r="K237" s="76">
        <v>22000</v>
      </c>
      <c r="L237" s="58">
        <f t="shared" si="10"/>
        <v>3740000</v>
      </c>
      <c r="M237" s="32"/>
      <c r="N237" s="25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8.75" customHeight="1" x14ac:dyDescent="0.25">
      <c r="A238" s="27">
        <v>121</v>
      </c>
      <c r="B238" s="8" t="s">
        <v>275</v>
      </c>
      <c r="C238" s="6" t="s">
        <v>275</v>
      </c>
      <c r="D238" s="8" t="s">
        <v>523</v>
      </c>
      <c r="E238" s="6">
        <v>2001</v>
      </c>
      <c r="F238" s="8">
        <v>40</v>
      </c>
      <c r="G238" s="8" t="s">
        <v>485</v>
      </c>
      <c r="H238" s="6">
        <v>16610</v>
      </c>
      <c r="I238" s="8">
        <v>3</v>
      </c>
      <c r="J238" s="54" t="s">
        <v>481</v>
      </c>
      <c r="K238" s="76">
        <v>12500</v>
      </c>
      <c r="L238" s="58">
        <f t="shared" si="10"/>
        <v>2125000</v>
      </c>
      <c r="M238" s="32"/>
      <c r="N238" s="25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8.75" customHeight="1" x14ac:dyDescent="0.25">
      <c r="A239" s="27">
        <v>120</v>
      </c>
      <c r="B239" s="8" t="s">
        <v>276</v>
      </c>
      <c r="C239" s="6" t="s">
        <v>276</v>
      </c>
      <c r="D239" s="8" t="s">
        <v>516</v>
      </c>
      <c r="E239" s="6">
        <v>2001</v>
      </c>
      <c r="F239" s="8">
        <v>40</v>
      </c>
      <c r="G239" s="8" t="s">
        <v>483</v>
      </c>
      <c r="H239" s="6">
        <v>116523</v>
      </c>
      <c r="I239" s="8">
        <v>3</v>
      </c>
      <c r="J239" s="54" t="s">
        <v>481</v>
      </c>
      <c r="K239" s="76">
        <v>25000</v>
      </c>
      <c r="L239" s="58">
        <f t="shared" si="10"/>
        <v>4250000</v>
      </c>
      <c r="M239" s="32"/>
      <c r="N239" s="25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8.75" customHeight="1" x14ac:dyDescent="0.25">
      <c r="A240" s="27">
        <v>118</v>
      </c>
      <c r="B240" s="8" t="s">
        <v>277</v>
      </c>
      <c r="C240" s="6" t="s">
        <v>277</v>
      </c>
      <c r="D240" s="8" t="s">
        <v>523</v>
      </c>
      <c r="E240" s="11">
        <v>2002</v>
      </c>
      <c r="F240" s="8">
        <v>40</v>
      </c>
      <c r="G240" s="8" t="s">
        <v>485</v>
      </c>
      <c r="H240" s="6">
        <v>16610</v>
      </c>
      <c r="I240" s="8">
        <v>3</v>
      </c>
      <c r="J240" s="54" t="s">
        <v>481</v>
      </c>
      <c r="K240" s="76">
        <v>12200</v>
      </c>
      <c r="L240" s="58">
        <f t="shared" si="10"/>
        <v>2074000</v>
      </c>
      <c r="M240" s="32"/>
      <c r="N240" s="25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8.75" customHeight="1" x14ac:dyDescent="0.25">
      <c r="A241" s="27">
        <v>119</v>
      </c>
      <c r="B241" s="8" t="s">
        <v>278</v>
      </c>
      <c r="C241" s="6" t="s">
        <v>278</v>
      </c>
      <c r="D241" s="8" t="s">
        <v>523</v>
      </c>
      <c r="E241" s="6">
        <v>2000</v>
      </c>
      <c r="F241" s="8">
        <v>40</v>
      </c>
      <c r="G241" s="8" t="s">
        <v>485</v>
      </c>
      <c r="H241" s="6" t="s">
        <v>536</v>
      </c>
      <c r="I241" s="8">
        <v>3</v>
      </c>
      <c r="J241" s="54" t="s">
        <v>481</v>
      </c>
      <c r="K241" s="76">
        <v>11600</v>
      </c>
      <c r="L241" s="58">
        <f t="shared" si="10"/>
        <v>1972000</v>
      </c>
      <c r="M241" s="32"/>
      <c r="N241" s="25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8.75" customHeight="1" x14ac:dyDescent="0.25">
      <c r="A242" s="27">
        <v>136</v>
      </c>
      <c r="B242" s="8" t="s">
        <v>279</v>
      </c>
      <c r="C242" s="6" t="s">
        <v>279</v>
      </c>
      <c r="D242" s="8" t="s">
        <v>508</v>
      </c>
      <c r="E242" s="6">
        <v>2004</v>
      </c>
      <c r="F242" s="8">
        <v>40</v>
      </c>
      <c r="G242" s="8" t="s">
        <v>506</v>
      </c>
      <c r="H242" s="6">
        <v>16628</v>
      </c>
      <c r="I242" s="8">
        <v>3</v>
      </c>
      <c r="J242" s="54" t="s">
        <v>527</v>
      </c>
      <c r="K242" s="76">
        <v>28800</v>
      </c>
      <c r="L242" s="58">
        <f t="shared" si="10"/>
        <v>4896000</v>
      </c>
      <c r="M242" s="32"/>
      <c r="N242" s="25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8.75" customHeight="1" x14ac:dyDescent="0.25">
      <c r="A243" s="27">
        <v>137</v>
      </c>
      <c r="B243" s="8" t="s">
        <v>280</v>
      </c>
      <c r="C243" s="11" t="s">
        <v>280</v>
      </c>
      <c r="D243" s="8" t="s">
        <v>523</v>
      </c>
      <c r="E243" s="6">
        <v>1995</v>
      </c>
      <c r="F243" s="8">
        <v>40</v>
      </c>
      <c r="G243" s="8" t="s">
        <v>485</v>
      </c>
      <c r="H243" s="6">
        <v>16610</v>
      </c>
      <c r="I243" s="8">
        <v>3</v>
      </c>
      <c r="J243" s="54" t="s">
        <v>481</v>
      </c>
      <c r="K243" s="76">
        <v>12200</v>
      </c>
      <c r="L243" s="58">
        <f t="shared" si="10"/>
        <v>2074000</v>
      </c>
      <c r="M243" s="32"/>
      <c r="N243" s="25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8.75" customHeight="1" x14ac:dyDescent="0.25">
      <c r="A244" s="27">
        <v>138</v>
      </c>
      <c r="B244" s="8" t="s">
        <v>281</v>
      </c>
      <c r="C244" s="6" t="s">
        <v>281</v>
      </c>
      <c r="D244" s="8" t="s">
        <v>523</v>
      </c>
      <c r="E244" s="6">
        <v>1999</v>
      </c>
      <c r="F244" s="8">
        <v>40</v>
      </c>
      <c r="G244" s="8" t="s">
        <v>485</v>
      </c>
      <c r="H244" s="6">
        <v>14060</v>
      </c>
      <c r="I244" s="8">
        <v>3</v>
      </c>
      <c r="J244" s="54" t="s">
        <v>481</v>
      </c>
      <c r="K244" s="76">
        <v>12600</v>
      </c>
      <c r="L244" s="58">
        <f t="shared" si="10"/>
        <v>2142000</v>
      </c>
      <c r="M244" s="32"/>
      <c r="N244" s="25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8.75" customHeight="1" x14ac:dyDescent="0.25">
      <c r="A245" s="27">
        <v>134</v>
      </c>
      <c r="B245" s="8" t="s">
        <v>283</v>
      </c>
      <c r="C245" s="15" t="s">
        <v>283</v>
      </c>
      <c r="D245" s="8" t="s">
        <v>505</v>
      </c>
      <c r="E245" s="6">
        <v>2005</v>
      </c>
      <c r="F245" s="8">
        <v>26</v>
      </c>
      <c r="G245" s="8" t="s">
        <v>478</v>
      </c>
      <c r="H245" s="6">
        <v>179174</v>
      </c>
      <c r="I245" s="8">
        <v>5</v>
      </c>
      <c r="J245" s="54" t="s">
        <v>491</v>
      </c>
      <c r="K245" s="76">
        <v>6700</v>
      </c>
      <c r="L245" s="58">
        <f t="shared" si="10"/>
        <v>1139000</v>
      </c>
      <c r="M245" s="32"/>
      <c r="N245" s="25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8.75" customHeight="1" x14ac:dyDescent="0.25">
      <c r="A246" s="27">
        <v>132</v>
      </c>
      <c r="B246" s="8" t="s">
        <v>284</v>
      </c>
      <c r="C246" s="6" t="s">
        <v>284</v>
      </c>
      <c r="D246" s="8" t="s">
        <v>523</v>
      </c>
      <c r="E246" s="8" t="s">
        <v>475</v>
      </c>
      <c r="F246" s="8">
        <v>40</v>
      </c>
      <c r="G246" s="8" t="s">
        <v>485</v>
      </c>
      <c r="H246" s="6">
        <v>16610</v>
      </c>
      <c r="I246" s="8">
        <v>3</v>
      </c>
      <c r="J246" s="54" t="s">
        <v>481</v>
      </c>
      <c r="K246" s="76">
        <v>12100</v>
      </c>
      <c r="L246" s="58">
        <f t="shared" si="10"/>
        <v>2057000</v>
      </c>
      <c r="M246" s="32"/>
      <c r="N246" s="25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8.75" customHeight="1" x14ac:dyDescent="0.25">
      <c r="A247" s="27">
        <v>133</v>
      </c>
      <c r="B247" s="8" t="s">
        <v>285</v>
      </c>
      <c r="C247" s="15" t="s">
        <v>285</v>
      </c>
      <c r="D247" s="8" t="s">
        <v>523</v>
      </c>
      <c r="E247" s="8">
        <v>1991</v>
      </c>
      <c r="F247" s="8">
        <v>40</v>
      </c>
      <c r="G247" s="8" t="s">
        <v>485</v>
      </c>
      <c r="H247" s="6">
        <v>16610</v>
      </c>
      <c r="I247" s="8">
        <v>3</v>
      </c>
      <c r="J247" s="54" t="s">
        <v>481</v>
      </c>
      <c r="K247" s="76">
        <v>12100</v>
      </c>
      <c r="L247" s="58">
        <f t="shared" si="10"/>
        <v>2057000</v>
      </c>
      <c r="M247" s="32"/>
      <c r="N247" s="25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8.75" customHeight="1" x14ac:dyDescent="0.25">
      <c r="A248" s="27">
        <v>131</v>
      </c>
      <c r="B248" s="21" t="s">
        <v>315</v>
      </c>
      <c r="C248" s="15"/>
      <c r="D248" s="8" t="s">
        <v>523</v>
      </c>
      <c r="E248" s="11">
        <v>2000</v>
      </c>
      <c r="F248" s="8">
        <v>40</v>
      </c>
      <c r="G248" s="8" t="s">
        <v>485</v>
      </c>
      <c r="H248" s="6">
        <v>16610</v>
      </c>
      <c r="I248" s="8">
        <v>3</v>
      </c>
      <c r="J248" s="54" t="s">
        <v>481</v>
      </c>
      <c r="K248" s="76">
        <v>12100</v>
      </c>
      <c r="L248" s="58">
        <f t="shared" si="10"/>
        <v>2057000</v>
      </c>
      <c r="M248" s="32"/>
      <c r="N248" s="25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8.75" customHeight="1" x14ac:dyDescent="0.25">
      <c r="A249" s="27">
        <v>135</v>
      </c>
      <c r="B249" s="8" t="s">
        <v>286</v>
      </c>
      <c r="C249" s="15" t="s">
        <v>286</v>
      </c>
      <c r="D249" s="8" t="s">
        <v>523</v>
      </c>
      <c r="E249" s="8">
        <v>2002</v>
      </c>
      <c r="F249" s="8">
        <v>40</v>
      </c>
      <c r="G249" s="8" t="s">
        <v>485</v>
      </c>
      <c r="H249" s="11">
        <v>16610</v>
      </c>
      <c r="I249" s="8">
        <v>3</v>
      </c>
      <c r="J249" s="54" t="s">
        <v>481</v>
      </c>
      <c r="K249" s="76">
        <v>12200</v>
      </c>
      <c r="L249" s="58">
        <f t="shared" si="10"/>
        <v>2074000</v>
      </c>
      <c r="M249" s="32"/>
      <c r="N249" s="25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8.75" customHeight="1" x14ac:dyDescent="0.25">
      <c r="A250" s="27">
        <v>129</v>
      </c>
      <c r="B250" s="8" t="s">
        <v>287</v>
      </c>
      <c r="C250" s="15" t="s">
        <v>287</v>
      </c>
      <c r="D250" s="8" t="s">
        <v>507</v>
      </c>
      <c r="E250" s="6">
        <v>2004</v>
      </c>
      <c r="F250" s="8">
        <v>40</v>
      </c>
      <c r="G250" s="8" t="s">
        <v>485</v>
      </c>
      <c r="H250" s="6" t="s">
        <v>690</v>
      </c>
      <c r="I250" s="8">
        <v>3</v>
      </c>
      <c r="J250" s="54" t="s">
        <v>481</v>
      </c>
      <c r="K250" s="76">
        <v>14000</v>
      </c>
      <c r="L250" s="58">
        <f t="shared" si="10"/>
        <v>2380000</v>
      </c>
      <c r="M250" s="32"/>
      <c r="N250" s="25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8.75" customHeight="1" x14ac:dyDescent="0.25">
      <c r="A251" s="27">
        <v>130</v>
      </c>
      <c r="B251" s="8" t="s">
        <v>288</v>
      </c>
      <c r="C251" s="15" t="s">
        <v>288</v>
      </c>
      <c r="D251" s="8" t="s">
        <v>516</v>
      </c>
      <c r="E251" s="6">
        <v>2000</v>
      </c>
      <c r="F251" s="8">
        <v>40</v>
      </c>
      <c r="G251" s="8" t="s">
        <v>485</v>
      </c>
      <c r="H251" s="6">
        <v>116520</v>
      </c>
      <c r="I251" s="8">
        <v>3</v>
      </c>
      <c r="J251" s="54" t="s">
        <v>490</v>
      </c>
      <c r="K251" s="76">
        <v>27000</v>
      </c>
      <c r="L251" s="58">
        <f t="shared" si="10"/>
        <v>4590000</v>
      </c>
      <c r="M251" s="32"/>
      <c r="N251" s="25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8.75" customHeight="1" x14ac:dyDescent="0.25">
      <c r="A252" s="27">
        <v>117</v>
      </c>
      <c r="B252" s="8" t="s">
        <v>289</v>
      </c>
      <c r="C252" s="15" t="s">
        <v>289</v>
      </c>
      <c r="D252" s="8" t="s">
        <v>523</v>
      </c>
      <c r="E252" s="6">
        <v>2004</v>
      </c>
      <c r="F252" s="8">
        <v>40</v>
      </c>
      <c r="G252" s="8" t="s">
        <v>485</v>
      </c>
      <c r="H252" s="6" t="s">
        <v>693</v>
      </c>
      <c r="I252" s="8">
        <v>3</v>
      </c>
      <c r="J252" s="54" t="s">
        <v>481</v>
      </c>
      <c r="K252" s="76">
        <v>19500</v>
      </c>
      <c r="L252" s="58">
        <f t="shared" si="10"/>
        <v>3315000</v>
      </c>
      <c r="M252" s="32"/>
      <c r="N252" s="25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8.75" customHeight="1" x14ac:dyDescent="0.25">
      <c r="A253" s="27">
        <v>116</v>
      </c>
      <c r="B253" s="8" t="s">
        <v>290</v>
      </c>
      <c r="C253" s="15" t="s">
        <v>290</v>
      </c>
      <c r="D253" s="8" t="s">
        <v>523</v>
      </c>
      <c r="E253" s="8">
        <v>1990</v>
      </c>
      <c r="F253" s="8">
        <v>40</v>
      </c>
      <c r="G253" s="8" t="s">
        <v>506</v>
      </c>
      <c r="H253" s="6">
        <v>16618</v>
      </c>
      <c r="I253" s="8">
        <v>3</v>
      </c>
      <c r="J253" s="54" t="s">
        <v>492</v>
      </c>
      <c r="K253" s="76">
        <v>33000</v>
      </c>
      <c r="L253" s="58">
        <f t="shared" si="10"/>
        <v>5610000</v>
      </c>
      <c r="M253" s="32"/>
      <c r="N253" s="25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8.75" customHeight="1" x14ac:dyDescent="0.25">
      <c r="A254" s="27">
        <v>4</v>
      </c>
      <c r="B254" s="21" t="s">
        <v>322</v>
      </c>
      <c r="C254" s="15"/>
      <c r="D254" s="8" t="s">
        <v>513</v>
      </c>
      <c r="E254" s="8">
        <v>1999</v>
      </c>
      <c r="F254" s="8">
        <v>31</v>
      </c>
      <c r="G254" s="8" t="s">
        <v>506</v>
      </c>
      <c r="H254" s="6">
        <v>77488</v>
      </c>
      <c r="I254" s="8">
        <v>3</v>
      </c>
      <c r="J254" s="54" t="s">
        <v>490</v>
      </c>
      <c r="K254" s="76">
        <v>13500</v>
      </c>
      <c r="L254" s="58">
        <f t="shared" si="10"/>
        <v>2295000</v>
      </c>
      <c r="M254" s="32"/>
      <c r="N254" s="25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8.75" customHeight="1" x14ac:dyDescent="0.25">
      <c r="A255" s="27">
        <v>3</v>
      </c>
      <c r="B255" s="20"/>
      <c r="C255" s="15" t="s">
        <v>291</v>
      </c>
      <c r="D255" s="8" t="s">
        <v>531</v>
      </c>
      <c r="E255" s="6">
        <v>2005</v>
      </c>
      <c r="F255" s="8">
        <v>40</v>
      </c>
      <c r="G255" s="8" t="s">
        <v>485</v>
      </c>
      <c r="H255" s="11" t="s">
        <v>694</v>
      </c>
      <c r="I255" s="8">
        <v>3</v>
      </c>
      <c r="J255" s="54" t="s">
        <v>481</v>
      </c>
      <c r="K255" s="76">
        <v>12000</v>
      </c>
      <c r="L255" s="58">
        <f t="shared" si="10"/>
        <v>2040000</v>
      </c>
      <c r="M255" s="32"/>
      <c r="N255" s="25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8.75" customHeight="1" x14ac:dyDescent="0.25">
      <c r="A256" s="27">
        <v>2</v>
      </c>
      <c r="B256" s="8" t="s">
        <v>292</v>
      </c>
      <c r="C256" s="6" t="s">
        <v>292</v>
      </c>
      <c r="D256" s="8" t="s">
        <v>523</v>
      </c>
      <c r="E256" s="6">
        <v>1999</v>
      </c>
      <c r="F256" s="8">
        <v>40</v>
      </c>
      <c r="G256" s="8" t="s">
        <v>485</v>
      </c>
      <c r="H256" s="6">
        <v>16610</v>
      </c>
      <c r="I256" s="8">
        <v>3</v>
      </c>
      <c r="J256" s="54" t="s">
        <v>481</v>
      </c>
      <c r="K256" s="76">
        <v>12100</v>
      </c>
      <c r="L256" s="58">
        <f t="shared" si="10"/>
        <v>2057000</v>
      </c>
      <c r="M256" s="32"/>
      <c r="N256" s="25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8.75" customHeight="1" x14ac:dyDescent="0.25">
      <c r="A257" s="27">
        <v>6</v>
      </c>
      <c r="B257" s="8" t="s">
        <v>293</v>
      </c>
      <c r="C257" s="6" t="s">
        <v>293</v>
      </c>
      <c r="D257" s="8" t="s">
        <v>507</v>
      </c>
      <c r="E257" s="8" t="s">
        <v>475</v>
      </c>
      <c r="F257" s="8">
        <v>40</v>
      </c>
      <c r="G257" s="8" t="s">
        <v>485</v>
      </c>
      <c r="H257" s="6">
        <v>116710</v>
      </c>
      <c r="I257" s="8">
        <v>3</v>
      </c>
      <c r="J257" s="54" t="s">
        <v>481</v>
      </c>
      <c r="K257" s="76">
        <v>13600</v>
      </c>
      <c r="L257" s="58">
        <f t="shared" si="10"/>
        <v>2312000</v>
      </c>
      <c r="M257" s="32"/>
      <c r="N257" s="25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8.75" customHeight="1" x14ac:dyDescent="0.25">
      <c r="A258" s="27">
        <v>5</v>
      </c>
      <c r="B258" s="8" t="s">
        <v>294</v>
      </c>
      <c r="C258" s="11" t="s">
        <v>294</v>
      </c>
      <c r="D258" s="8" t="s">
        <v>505</v>
      </c>
      <c r="E258" s="6">
        <v>1999</v>
      </c>
      <c r="F258" s="8">
        <v>26</v>
      </c>
      <c r="G258" s="8" t="s">
        <v>483</v>
      </c>
      <c r="H258" s="6">
        <v>79173</v>
      </c>
      <c r="I258" s="8">
        <v>5</v>
      </c>
      <c r="J258" s="54" t="s">
        <v>488</v>
      </c>
      <c r="K258" s="76">
        <v>6500</v>
      </c>
      <c r="L258" s="58">
        <f t="shared" si="10"/>
        <v>1105000</v>
      </c>
      <c r="M258" s="32"/>
      <c r="N258" s="25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8.75" customHeight="1" x14ac:dyDescent="0.25">
      <c r="A259" s="27">
        <v>115</v>
      </c>
      <c r="B259" s="8" t="s">
        <v>295</v>
      </c>
      <c r="C259" s="6" t="s">
        <v>295</v>
      </c>
      <c r="D259" s="8" t="s">
        <v>505</v>
      </c>
      <c r="E259" s="6">
        <v>1990</v>
      </c>
      <c r="F259" s="8">
        <v>31</v>
      </c>
      <c r="G259" s="8" t="s">
        <v>483</v>
      </c>
      <c r="H259" s="6">
        <v>68273</v>
      </c>
      <c r="I259" s="8">
        <v>5</v>
      </c>
      <c r="J259" s="54" t="s">
        <v>517</v>
      </c>
      <c r="K259" s="76">
        <v>7200</v>
      </c>
      <c r="L259" s="58">
        <f t="shared" si="10"/>
        <v>1224000</v>
      </c>
      <c r="M259" s="32"/>
      <c r="N259" s="25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8.75" customHeight="1" x14ac:dyDescent="0.25">
      <c r="A260" s="27">
        <v>114</v>
      </c>
      <c r="B260" s="8" t="s">
        <v>296</v>
      </c>
      <c r="C260" s="15" t="s">
        <v>296</v>
      </c>
      <c r="D260" s="8" t="s">
        <v>507</v>
      </c>
      <c r="E260" s="8" t="s">
        <v>475</v>
      </c>
      <c r="F260" s="8">
        <v>40</v>
      </c>
      <c r="G260" s="8" t="s">
        <v>485</v>
      </c>
      <c r="H260" s="6">
        <v>116710</v>
      </c>
      <c r="I260" s="8">
        <v>3</v>
      </c>
      <c r="J260" s="54" t="s">
        <v>481</v>
      </c>
      <c r="K260" s="76">
        <v>14800</v>
      </c>
      <c r="L260" s="58">
        <f t="shared" si="10"/>
        <v>2516000</v>
      </c>
      <c r="M260" s="32"/>
      <c r="N260" s="25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8.75" customHeight="1" x14ac:dyDescent="0.25">
      <c r="A261" s="27">
        <v>109</v>
      </c>
      <c r="B261" s="20"/>
      <c r="C261" s="6" t="s">
        <v>297</v>
      </c>
      <c r="D261" s="8" t="s">
        <v>505</v>
      </c>
      <c r="E261" s="6">
        <v>1991</v>
      </c>
      <c r="F261" s="8">
        <v>36</v>
      </c>
      <c r="G261" s="8" t="s">
        <v>478</v>
      </c>
      <c r="H261" s="6">
        <v>16234</v>
      </c>
      <c r="I261" s="8">
        <v>5</v>
      </c>
      <c r="J261" s="54" t="s">
        <v>491</v>
      </c>
      <c r="K261" s="76">
        <v>7600</v>
      </c>
      <c r="L261" s="58">
        <f t="shared" ref="L261:L324" si="11">K261*170</f>
        <v>1292000</v>
      </c>
      <c r="M261" s="32"/>
      <c r="N261" s="25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8.75" customHeight="1" x14ac:dyDescent="0.25">
      <c r="A262" s="27">
        <v>108</v>
      </c>
      <c r="B262" s="8" t="s">
        <v>298</v>
      </c>
      <c r="C262" s="6" t="s">
        <v>298</v>
      </c>
      <c r="D262" s="8" t="s">
        <v>505</v>
      </c>
      <c r="E262" s="6">
        <v>2000</v>
      </c>
      <c r="F262" s="8">
        <v>36</v>
      </c>
      <c r="G262" s="8" t="s">
        <v>478</v>
      </c>
      <c r="H262" s="6">
        <v>16264</v>
      </c>
      <c r="I262" s="8">
        <v>3</v>
      </c>
      <c r="J262" s="54" t="s">
        <v>488</v>
      </c>
      <c r="K262" s="76">
        <v>7600</v>
      </c>
      <c r="L262" s="58">
        <f t="shared" si="11"/>
        <v>1292000</v>
      </c>
      <c r="M262" s="32"/>
      <c r="N262" s="25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8.75" customHeight="1" x14ac:dyDescent="0.25">
      <c r="A263" s="27">
        <v>107</v>
      </c>
      <c r="B263" s="8" t="s">
        <v>299</v>
      </c>
      <c r="C263" s="6" t="s">
        <v>299</v>
      </c>
      <c r="D263" s="8" t="s">
        <v>505</v>
      </c>
      <c r="E263" s="6">
        <v>1989</v>
      </c>
      <c r="F263" s="8">
        <v>31</v>
      </c>
      <c r="G263" s="8" t="s">
        <v>483</v>
      </c>
      <c r="H263" s="6">
        <v>68273</v>
      </c>
      <c r="I263" s="8">
        <v>5</v>
      </c>
      <c r="J263" s="54" t="s">
        <v>481</v>
      </c>
      <c r="K263" s="76">
        <v>7200</v>
      </c>
      <c r="L263" s="58">
        <f t="shared" si="11"/>
        <v>1224000</v>
      </c>
      <c r="M263" s="32"/>
      <c r="N263" s="25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8.75" customHeight="1" x14ac:dyDescent="0.25">
      <c r="A264" s="27">
        <v>1</v>
      </c>
      <c r="B264" s="21" t="s">
        <v>331</v>
      </c>
      <c r="C264" s="6"/>
      <c r="D264" s="8" t="s">
        <v>519</v>
      </c>
      <c r="E264" s="8" t="s">
        <v>475</v>
      </c>
      <c r="F264" s="8">
        <v>42</v>
      </c>
      <c r="G264" s="8" t="s">
        <v>506</v>
      </c>
      <c r="H264" s="6">
        <v>326938</v>
      </c>
      <c r="I264" s="8">
        <v>3</v>
      </c>
      <c r="J264" s="54" t="s">
        <v>517</v>
      </c>
      <c r="K264" s="76">
        <v>47000</v>
      </c>
      <c r="L264" s="58">
        <f t="shared" si="11"/>
        <v>7990000</v>
      </c>
      <c r="M264" s="32"/>
      <c r="N264" s="25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8.75" customHeight="1" x14ac:dyDescent="0.25">
      <c r="A265" s="27">
        <v>113</v>
      </c>
      <c r="B265" s="8" t="s">
        <v>300</v>
      </c>
      <c r="C265" s="6" t="s">
        <v>300</v>
      </c>
      <c r="D265" s="8" t="s">
        <v>507</v>
      </c>
      <c r="E265" s="8" t="s">
        <v>475</v>
      </c>
      <c r="F265" s="8">
        <v>40</v>
      </c>
      <c r="G265" s="8" t="s">
        <v>485</v>
      </c>
      <c r="H265" s="6">
        <v>116710</v>
      </c>
      <c r="I265" s="8">
        <v>3</v>
      </c>
      <c r="J265" s="54" t="s">
        <v>481</v>
      </c>
      <c r="K265" s="76">
        <v>18500</v>
      </c>
      <c r="L265" s="58">
        <f t="shared" si="11"/>
        <v>3145000</v>
      </c>
      <c r="M265" s="32"/>
      <c r="N265" s="25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8.75" customHeight="1" x14ac:dyDescent="0.25">
      <c r="A266" s="27">
        <v>110</v>
      </c>
      <c r="B266" s="8" t="s">
        <v>301</v>
      </c>
      <c r="C266" s="6" t="s">
        <v>301</v>
      </c>
      <c r="D266" s="8" t="s">
        <v>523</v>
      </c>
      <c r="E266" s="8">
        <v>1996</v>
      </c>
      <c r="F266" s="8">
        <v>40</v>
      </c>
      <c r="G266" s="8" t="s">
        <v>485</v>
      </c>
      <c r="H266" s="6">
        <v>16610</v>
      </c>
      <c r="I266" s="8">
        <v>3</v>
      </c>
      <c r="J266" s="54" t="s">
        <v>481</v>
      </c>
      <c r="K266" s="76">
        <v>12500</v>
      </c>
      <c r="L266" s="58">
        <f t="shared" si="11"/>
        <v>2125000</v>
      </c>
      <c r="M266" s="32"/>
      <c r="N266" s="25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8.75" customHeight="1" x14ac:dyDescent="0.25">
      <c r="A267" s="27">
        <v>112</v>
      </c>
      <c r="B267" s="8" t="s">
        <v>302</v>
      </c>
      <c r="C267" s="15" t="s">
        <v>302</v>
      </c>
      <c r="D267" s="8" t="s">
        <v>507</v>
      </c>
      <c r="E267" s="8">
        <v>1997</v>
      </c>
      <c r="F267" s="8">
        <v>40</v>
      </c>
      <c r="G267" s="8" t="s">
        <v>485</v>
      </c>
      <c r="H267" s="6">
        <v>16700</v>
      </c>
      <c r="I267" s="8">
        <v>3</v>
      </c>
      <c r="J267" s="54" t="s">
        <v>481</v>
      </c>
      <c r="K267" s="76">
        <v>13600</v>
      </c>
      <c r="L267" s="58">
        <f t="shared" si="11"/>
        <v>2312000</v>
      </c>
      <c r="M267" s="32"/>
      <c r="N267" s="25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8.75" customHeight="1" x14ac:dyDescent="0.25">
      <c r="A268" s="27">
        <v>106</v>
      </c>
      <c r="B268" s="21" t="s">
        <v>336</v>
      </c>
      <c r="C268" s="15"/>
      <c r="D268" s="8" t="s">
        <v>505</v>
      </c>
      <c r="E268" s="8">
        <v>2007</v>
      </c>
      <c r="F268" s="8">
        <v>36</v>
      </c>
      <c r="G268" s="8" t="s">
        <v>485</v>
      </c>
      <c r="H268" s="6">
        <v>116200</v>
      </c>
      <c r="I268" s="8">
        <v>3</v>
      </c>
      <c r="J268" s="54" t="s">
        <v>488</v>
      </c>
      <c r="K268" s="76">
        <v>8400</v>
      </c>
      <c r="L268" s="58">
        <f t="shared" si="11"/>
        <v>1428000</v>
      </c>
      <c r="M268" s="32"/>
      <c r="N268" s="25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8.75" customHeight="1" x14ac:dyDescent="0.25">
      <c r="A269" s="27">
        <v>111</v>
      </c>
      <c r="B269" s="21" t="s">
        <v>338</v>
      </c>
      <c r="C269" s="15"/>
      <c r="D269" s="8" t="s">
        <v>523</v>
      </c>
      <c r="E269" s="8" t="s">
        <v>475</v>
      </c>
      <c r="F269" s="8">
        <v>40</v>
      </c>
      <c r="G269" s="8" t="s">
        <v>485</v>
      </c>
      <c r="H269" s="6">
        <v>114060</v>
      </c>
      <c r="I269" s="8">
        <v>3</v>
      </c>
      <c r="J269" s="8" t="s">
        <v>481</v>
      </c>
      <c r="K269" s="76">
        <v>13400</v>
      </c>
      <c r="L269" s="58">
        <f t="shared" si="11"/>
        <v>2278000</v>
      </c>
      <c r="M269" s="32"/>
      <c r="N269" s="25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8.75" customHeight="1" x14ac:dyDescent="0.25">
      <c r="A270" s="27">
        <v>105</v>
      </c>
      <c r="B270" s="8" t="s">
        <v>303</v>
      </c>
      <c r="C270" s="15" t="s">
        <v>303</v>
      </c>
      <c r="D270" s="8" t="s">
        <v>505</v>
      </c>
      <c r="E270" s="6">
        <v>1988</v>
      </c>
      <c r="F270" s="8">
        <v>31</v>
      </c>
      <c r="G270" s="8" t="s">
        <v>483</v>
      </c>
      <c r="H270" s="6">
        <v>68273</v>
      </c>
      <c r="I270" s="8">
        <v>3</v>
      </c>
      <c r="J270" s="54" t="s">
        <v>517</v>
      </c>
      <c r="K270" s="76">
        <v>7200</v>
      </c>
      <c r="L270" s="58">
        <f t="shared" si="11"/>
        <v>1224000</v>
      </c>
      <c r="M270" s="32"/>
      <c r="N270" s="25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8.75" customHeight="1" x14ac:dyDescent="0.25">
      <c r="A271" s="27">
        <v>67</v>
      </c>
      <c r="B271" s="20"/>
      <c r="C271" s="15" t="s">
        <v>304</v>
      </c>
      <c r="D271" s="8" t="s">
        <v>516</v>
      </c>
      <c r="E271" s="6">
        <v>2005</v>
      </c>
      <c r="F271" s="8">
        <v>40</v>
      </c>
      <c r="G271" s="8" t="s">
        <v>485</v>
      </c>
      <c r="H271" s="6">
        <v>116520</v>
      </c>
      <c r="I271" s="8">
        <v>3</v>
      </c>
      <c r="J271" s="8" t="s">
        <v>481</v>
      </c>
      <c r="K271" s="76">
        <v>25500</v>
      </c>
      <c r="L271" s="58">
        <f t="shared" si="11"/>
        <v>4335000</v>
      </c>
      <c r="M271" s="32"/>
      <c r="N271" s="25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8.75" customHeight="1" x14ac:dyDescent="0.25">
      <c r="A272" s="27">
        <v>68</v>
      </c>
      <c r="B272" s="8" t="s">
        <v>305</v>
      </c>
      <c r="C272" s="15" t="s">
        <v>305</v>
      </c>
      <c r="D272" s="8" t="s">
        <v>505</v>
      </c>
      <c r="E272" s="6">
        <v>2002</v>
      </c>
      <c r="F272" s="8">
        <v>26</v>
      </c>
      <c r="G272" s="8" t="s">
        <v>485</v>
      </c>
      <c r="H272" s="6">
        <v>79160</v>
      </c>
      <c r="I272" s="8">
        <v>3</v>
      </c>
      <c r="J272" s="54" t="s">
        <v>488</v>
      </c>
      <c r="K272" s="76">
        <v>4200</v>
      </c>
      <c r="L272" s="58">
        <f t="shared" si="11"/>
        <v>714000</v>
      </c>
      <c r="M272" s="32"/>
      <c r="N272" s="25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9.5" customHeight="1" x14ac:dyDescent="0.25">
      <c r="A273" s="27">
        <v>69</v>
      </c>
      <c r="B273" s="41" t="s">
        <v>306</v>
      </c>
      <c r="C273" s="6" t="s">
        <v>306</v>
      </c>
      <c r="D273" s="8" t="s">
        <v>531</v>
      </c>
      <c r="E273" s="8" t="s">
        <v>475</v>
      </c>
      <c r="F273" s="8">
        <v>39</v>
      </c>
      <c r="G273" s="8" t="s">
        <v>520</v>
      </c>
      <c r="H273" s="6">
        <v>50515</v>
      </c>
      <c r="I273" s="8" t="s">
        <v>521</v>
      </c>
      <c r="J273" s="54" t="s">
        <v>481</v>
      </c>
      <c r="K273" s="76">
        <v>14500</v>
      </c>
      <c r="L273" s="58">
        <f t="shared" si="11"/>
        <v>2465000</v>
      </c>
      <c r="M273" s="32"/>
      <c r="N273" s="25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8.75" customHeight="1" x14ac:dyDescent="0.25">
      <c r="A274" s="27">
        <v>66</v>
      </c>
      <c r="B274" s="8" t="s">
        <v>307</v>
      </c>
      <c r="C274" s="6" t="s">
        <v>307</v>
      </c>
      <c r="D274" s="8" t="s">
        <v>505</v>
      </c>
      <c r="E274" s="6">
        <v>2005</v>
      </c>
      <c r="F274" s="8">
        <v>36</v>
      </c>
      <c r="G274" s="8" t="s">
        <v>478</v>
      </c>
      <c r="H274" s="6">
        <v>116234</v>
      </c>
      <c r="I274" s="8">
        <v>5</v>
      </c>
      <c r="J274" s="54" t="s">
        <v>488</v>
      </c>
      <c r="K274" s="76">
        <v>9900</v>
      </c>
      <c r="L274" s="58">
        <f t="shared" si="11"/>
        <v>1683000</v>
      </c>
      <c r="M274" s="32"/>
      <c r="N274" s="25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8.75" customHeight="1" x14ac:dyDescent="0.25">
      <c r="A275" s="27">
        <v>70</v>
      </c>
      <c r="B275" s="20"/>
      <c r="C275" s="6" t="s">
        <v>308</v>
      </c>
      <c r="D275" s="8" t="s">
        <v>505</v>
      </c>
      <c r="E275" s="6">
        <v>1988</v>
      </c>
      <c r="F275" s="8">
        <v>36</v>
      </c>
      <c r="G275" s="8" t="s">
        <v>483</v>
      </c>
      <c r="H275" s="6">
        <v>16233</v>
      </c>
      <c r="I275" s="8">
        <v>5</v>
      </c>
      <c r="J275" s="54" t="s">
        <v>517</v>
      </c>
      <c r="K275" s="76">
        <v>8000</v>
      </c>
      <c r="L275" s="58">
        <f t="shared" si="11"/>
        <v>1360000</v>
      </c>
      <c r="M275" s="32"/>
      <c r="N275" s="25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8.75" customHeight="1" x14ac:dyDescent="0.25">
      <c r="A276" s="27">
        <v>104</v>
      </c>
      <c r="B276" s="8" t="s">
        <v>309</v>
      </c>
      <c r="C276" s="15" t="s">
        <v>309</v>
      </c>
      <c r="D276" s="8" t="s">
        <v>523</v>
      </c>
      <c r="E276" s="8">
        <v>2007</v>
      </c>
      <c r="F276" s="8">
        <v>40</v>
      </c>
      <c r="G276" s="8" t="s">
        <v>485</v>
      </c>
      <c r="H276" s="11" t="s">
        <v>693</v>
      </c>
      <c r="I276" s="8">
        <v>5</v>
      </c>
      <c r="J276" s="54" t="s">
        <v>481</v>
      </c>
      <c r="K276" s="76">
        <v>12600</v>
      </c>
      <c r="L276" s="58">
        <f t="shared" si="11"/>
        <v>2142000</v>
      </c>
      <c r="M276" s="32"/>
      <c r="N276" s="25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8.75" customHeight="1" x14ac:dyDescent="0.25">
      <c r="A277" s="27">
        <v>64</v>
      </c>
      <c r="B277" s="8" t="s">
        <v>310</v>
      </c>
      <c r="C277" s="6" t="s">
        <v>310</v>
      </c>
      <c r="D277" s="8" t="s">
        <v>505</v>
      </c>
      <c r="E277" s="8">
        <v>1988</v>
      </c>
      <c r="F277" s="8">
        <v>36</v>
      </c>
      <c r="G277" s="8" t="s">
        <v>478</v>
      </c>
      <c r="H277" s="6">
        <v>16234</v>
      </c>
      <c r="I277" s="8">
        <v>5</v>
      </c>
      <c r="J277" s="54" t="s">
        <v>488</v>
      </c>
      <c r="K277" s="76">
        <v>7600</v>
      </c>
      <c r="L277" s="58">
        <f t="shared" si="11"/>
        <v>1292000</v>
      </c>
      <c r="M277" s="32"/>
      <c r="N277" s="25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8.75" customHeight="1" x14ac:dyDescent="0.25">
      <c r="A278" s="27">
        <v>102</v>
      </c>
      <c r="B278" s="8" t="s">
        <v>311</v>
      </c>
      <c r="C278" s="6" t="s">
        <v>311</v>
      </c>
      <c r="D278" s="8" t="s">
        <v>505</v>
      </c>
      <c r="E278" s="11">
        <v>1997</v>
      </c>
      <c r="F278" s="6" t="s">
        <v>691</v>
      </c>
      <c r="G278" s="8" t="s">
        <v>478</v>
      </c>
      <c r="H278" s="6">
        <v>16264</v>
      </c>
      <c r="I278" s="8">
        <v>3</v>
      </c>
      <c r="J278" s="54" t="s">
        <v>488</v>
      </c>
      <c r="K278" s="76">
        <v>7900</v>
      </c>
      <c r="L278" s="58">
        <f t="shared" si="11"/>
        <v>1343000</v>
      </c>
      <c r="M278" s="32"/>
      <c r="N278" s="25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8.75" customHeight="1" x14ac:dyDescent="0.25">
      <c r="A279" s="27">
        <v>101</v>
      </c>
      <c r="B279" s="21" t="s">
        <v>345</v>
      </c>
      <c r="C279" s="6"/>
      <c r="D279" s="8" t="s">
        <v>513</v>
      </c>
      <c r="E279" s="8" t="s">
        <v>475</v>
      </c>
      <c r="F279" s="8">
        <v>31</v>
      </c>
      <c r="G279" s="8" t="s">
        <v>485</v>
      </c>
      <c r="H279" s="6">
        <v>177200</v>
      </c>
      <c r="I279" s="8">
        <v>3</v>
      </c>
      <c r="J279" s="54" t="s">
        <v>481</v>
      </c>
      <c r="K279" s="76">
        <v>5900</v>
      </c>
      <c r="L279" s="58">
        <f t="shared" si="11"/>
        <v>1003000</v>
      </c>
      <c r="M279" s="32"/>
      <c r="N279" s="25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8.75" customHeight="1" x14ac:dyDescent="0.25">
      <c r="A280" s="27">
        <v>103</v>
      </c>
      <c r="B280" s="21" t="s">
        <v>347</v>
      </c>
      <c r="C280" s="6"/>
      <c r="D280" s="8" t="s">
        <v>507</v>
      </c>
      <c r="E280" s="8" t="s">
        <v>475</v>
      </c>
      <c r="F280" s="8">
        <v>40</v>
      </c>
      <c r="G280" s="8" t="s">
        <v>485</v>
      </c>
      <c r="H280" s="6">
        <v>116710</v>
      </c>
      <c r="I280" s="8">
        <v>3</v>
      </c>
      <c r="J280" s="54" t="s">
        <v>481</v>
      </c>
      <c r="K280" s="76">
        <v>15000</v>
      </c>
      <c r="L280" s="58">
        <f t="shared" si="11"/>
        <v>2550000</v>
      </c>
      <c r="M280" s="32"/>
      <c r="N280" s="25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8.75" customHeight="1" x14ac:dyDescent="0.25">
      <c r="A281" s="27">
        <v>97</v>
      </c>
      <c r="B281" s="21" t="s">
        <v>349</v>
      </c>
      <c r="C281" s="6"/>
      <c r="D281" s="8" t="s">
        <v>505</v>
      </c>
      <c r="E281" s="6">
        <v>2002</v>
      </c>
      <c r="F281" s="8">
        <v>36</v>
      </c>
      <c r="G281" s="8" t="s">
        <v>478</v>
      </c>
      <c r="H281" s="6">
        <v>16264</v>
      </c>
      <c r="I281" s="8">
        <v>3</v>
      </c>
      <c r="J281" s="54" t="s">
        <v>488</v>
      </c>
      <c r="K281" s="76">
        <v>7900</v>
      </c>
      <c r="L281" s="58">
        <f t="shared" si="11"/>
        <v>1343000</v>
      </c>
      <c r="M281" s="32"/>
      <c r="N281" s="25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8.75" customHeight="1" x14ac:dyDescent="0.25">
      <c r="A282" s="27">
        <v>56</v>
      </c>
      <c r="B282" s="8" t="s">
        <v>312</v>
      </c>
      <c r="C282" s="6" t="s">
        <v>312</v>
      </c>
      <c r="D282" s="8" t="s">
        <v>523</v>
      </c>
      <c r="E282" s="8" t="s">
        <v>475</v>
      </c>
      <c r="F282" s="8">
        <v>40</v>
      </c>
      <c r="G282" s="8" t="s">
        <v>485</v>
      </c>
      <c r="H282" s="11">
        <v>114060</v>
      </c>
      <c r="I282" s="8">
        <v>3</v>
      </c>
      <c r="J282" s="54" t="s">
        <v>481</v>
      </c>
      <c r="K282" s="76">
        <v>13400</v>
      </c>
      <c r="L282" s="58">
        <f t="shared" si="11"/>
        <v>2278000</v>
      </c>
      <c r="M282" s="32"/>
      <c r="N282" s="25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8.75" customHeight="1" x14ac:dyDescent="0.25">
      <c r="A283" s="27">
        <v>99</v>
      </c>
      <c r="B283" s="8" t="s">
        <v>313</v>
      </c>
      <c r="C283" s="6" t="s">
        <v>313</v>
      </c>
      <c r="D283" s="8" t="s">
        <v>513</v>
      </c>
      <c r="E283" s="6">
        <v>2008</v>
      </c>
      <c r="F283" s="8">
        <v>34</v>
      </c>
      <c r="G283" s="8" t="s">
        <v>485</v>
      </c>
      <c r="H283" s="6">
        <v>114200</v>
      </c>
      <c r="I283" s="8">
        <v>3</v>
      </c>
      <c r="J283" s="54" t="s">
        <v>488</v>
      </c>
      <c r="K283" s="76">
        <v>6900</v>
      </c>
      <c r="L283" s="58">
        <f t="shared" si="11"/>
        <v>1173000</v>
      </c>
      <c r="M283" s="32"/>
      <c r="N283" s="25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8.75" customHeight="1" x14ac:dyDescent="0.25">
      <c r="A284" s="27">
        <v>98</v>
      </c>
      <c r="B284" s="8" t="s">
        <v>314</v>
      </c>
      <c r="C284" s="6" t="s">
        <v>314</v>
      </c>
      <c r="D284" s="8" t="s">
        <v>505</v>
      </c>
      <c r="E284" s="8">
        <v>1990</v>
      </c>
      <c r="F284" s="8">
        <v>36</v>
      </c>
      <c r="G284" s="8" t="s">
        <v>483</v>
      </c>
      <c r="H284" s="6">
        <v>16263</v>
      </c>
      <c r="I284" s="8">
        <v>5</v>
      </c>
      <c r="J284" s="54" t="s">
        <v>517</v>
      </c>
      <c r="K284" s="76">
        <v>8000</v>
      </c>
      <c r="L284" s="58">
        <f t="shared" si="11"/>
        <v>1360000</v>
      </c>
      <c r="M284" s="32"/>
      <c r="N284" s="25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8.75" customHeight="1" x14ac:dyDescent="0.25">
      <c r="A285" s="27">
        <v>100</v>
      </c>
      <c r="B285" s="8" t="s">
        <v>316</v>
      </c>
      <c r="C285" s="6" t="s">
        <v>316</v>
      </c>
      <c r="D285" s="8" t="s">
        <v>505</v>
      </c>
      <c r="E285" s="8" t="s">
        <v>475</v>
      </c>
      <c r="F285" s="8" t="s">
        <v>691</v>
      </c>
      <c r="G285" s="8" t="s">
        <v>478</v>
      </c>
      <c r="H285" s="6">
        <v>116234</v>
      </c>
      <c r="I285" s="8">
        <v>3</v>
      </c>
      <c r="J285" s="54" t="s">
        <v>488</v>
      </c>
      <c r="K285" s="76">
        <v>10000</v>
      </c>
      <c r="L285" s="58">
        <f t="shared" si="11"/>
        <v>1700000</v>
      </c>
      <c r="M285" s="32"/>
      <c r="N285" s="25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8.75" customHeight="1" x14ac:dyDescent="0.25">
      <c r="A286" s="27">
        <v>95</v>
      </c>
      <c r="B286" s="8" t="s">
        <v>317</v>
      </c>
      <c r="C286" s="6" t="s">
        <v>317</v>
      </c>
      <c r="D286" s="8" t="s">
        <v>505</v>
      </c>
      <c r="E286" s="6">
        <v>2004</v>
      </c>
      <c r="F286" s="8">
        <v>36</v>
      </c>
      <c r="G286" s="8" t="s">
        <v>478</v>
      </c>
      <c r="H286" s="6">
        <v>16234</v>
      </c>
      <c r="I286" s="8">
        <v>5</v>
      </c>
      <c r="J286" s="54" t="s">
        <v>488</v>
      </c>
      <c r="K286" s="76">
        <v>7400</v>
      </c>
      <c r="L286" s="58">
        <f t="shared" si="11"/>
        <v>1258000</v>
      </c>
      <c r="M286" s="32"/>
      <c r="N286" s="25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8.75" customHeight="1" x14ac:dyDescent="0.25">
      <c r="A287" s="27">
        <v>96</v>
      </c>
      <c r="B287" s="8" t="s">
        <v>318</v>
      </c>
      <c r="C287" s="6" t="s">
        <v>318</v>
      </c>
      <c r="D287" s="8" t="s">
        <v>505</v>
      </c>
      <c r="E287" s="6">
        <v>2010</v>
      </c>
      <c r="F287" s="8">
        <v>36</v>
      </c>
      <c r="G287" s="8" t="s">
        <v>478</v>
      </c>
      <c r="H287" s="6">
        <v>116234</v>
      </c>
      <c r="I287" s="8">
        <v>5</v>
      </c>
      <c r="J287" s="54" t="s">
        <v>490</v>
      </c>
      <c r="K287" s="76">
        <v>9900</v>
      </c>
      <c r="L287" s="58">
        <f t="shared" si="11"/>
        <v>1683000</v>
      </c>
      <c r="M287" s="32"/>
      <c r="N287" s="25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8.75" customHeight="1" x14ac:dyDescent="0.25">
      <c r="A288" s="27">
        <v>94</v>
      </c>
      <c r="B288" s="20"/>
      <c r="C288" s="6" t="s">
        <v>319</v>
      </c>
      <c r="D288" s="8" t="s">
        <v>505</v>
      </c>
      <c r="E288" s="6">
        <v>2005</v>
      </c>
      <c r="F288" s="8" t="s">
        <v>691</v>
      </c>
      <c r="G288" s="8" t="s">
        <v>478</v>
      </c>
      <c r="H288" s="6">
        <v>116234</v>
      </c>
      <c r="I288" s="8">
        <v>5</v>
      </c>
      <c r="J288" s="54" t="s">
        <v>492</v>
      </c>
      <c r="K288" s="76">
        <v>9900</v>
      </c>
      <c r="L288" s="58">
        <f t="shared" si="11"/>
        <v>1683000</v>
      </c>
      <c r="M288" s="32"/>
      <c r="N288" s="25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8.75" customHeight="1" x14ac:dyDescent="0.25">
      <c r="A289" s="27">
        <v>93</v>
      </c>
      <c r="B289" s="8" t="s">
        <v>320</v>
      </c>
      <c r="C289" s="6" t="s">
        <v>320</v>
      </c>
      <c r="D289" s="8" t="s">
        <v>507</v>
      </c>
      <c r="E289" s="8">
        <v>1997</v>
      </c>
      <c r="F289" s="8">
        <v>40</v>
      </c>
      <c r="G289" s="8" t="s">
        <v>485</v>
      </c>
      <c r="H289" s="6">
        <v>16710</v>
      </c>
      <c r="I289" s="8">
        <v>3</v>
      </c>
      <c r="J289" s="54" t="s">
        <v>481</v>
      </c>
      <c r="K289" s="76">
        <v>13800</v>
      </c>
      <c r="L289" s="58">
        <f t="shared" si="11"/>
        <v>2346000</v>
      </c>
      <c r="M289" s="32"/>
      <c r="N289" s="25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8.75" customHeight="1" x14ac:dyDescent="0.25">
      <c r="A290" s="27">
        <v>91</v>
      </c>
      <c r="B290" s="8" t="s">
        <v>321</v>
      </c>
      <c r="C290" s="6" t="s">
        <v>321</v>
      </c>
      <c r="D290" s="8" t="s">
        <v>505</v>
      </c>
      <c r="E290" s="6">
        <v>1991</v>
      </c>
      <c r="F290" s="8">
        <v>36</v>
      </c>
      <c r="G290" s="8" t="s">
        <v>483</v>
      </c>
      <c r="H290" s="6">
        <v>16233</v>
      </c>
      <c r="I290" s="8">
        <v>5</v>
      </c>
      <c r="J290" s="54" t="s">
        <v>517</v>
      </c>
      <c r="K290" s="76">
        <v>7000</v>
      </c>
      <c r="L290" s="58">
        <f t="shared" si="11"/>
        <v>1190000</v>
      </c>
      <c r="M290" s="32"/>
      <c r="N290" s="25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8.75" customHeight="1" x14ac:dyDescent="0.25">
      <c r="A291" s="27">
        <v>92</v>
      </c>
      <c r="B291" s="8" t="s">
        <v>323</v>
      </c>
      <c r="C291" s="6" t="s">
        <v>323</v>
      </c>
      <c r="D291" s="8" t="s">
        <v>523</v>
      </c>
      <c r="E291" s="8" t="s">
        <v>475</v>
      </c>
      <c r="F291" s="8">
        <v>40</v>
      </c>
      <c r="G291" s="8" t="s">
        <v>485</v>
      </c>
      <c r="H291" s="6">
        <v>114060</v>
      </c>
      <c r="I291" s="8">
        <v>3</v>
      </c>
      <c r="J291" s="54" t="s">
        <v>481</v>
      </c>
      <c r="K291" s="76">
        <v>13500</v>
      </c>
      <c r="L291" s="58">
        <f t="shared" si="11"/>
        <v>2295000</v>
      </c>
      <c r="M291" s="32"/>
      <c r="N291" s="25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8.75" customHeight="1" x14ac:dyDescent="0.25">
      <c r="A292" s="27">
        <v>57</v>
      </c>
      <c r="B292" s="8" t="s">
        <v>324</v>
      </c>
      <c r="C292" s="6" t="s">
        <v>324</v>
      </c>
      <c r="D292" s="8" t="s">
        <v>507</v>
      </c>
      <c r="E292" s="8" t="s">
        <v>475</v>
      </c>
      <c r="F292" s="8">
        <v>40</v>
      </c>
      <c r="G292" s="8" t="s">
        <v>485</v>
      </c>
      <c r="H292" s="6">
        <v>116710</v>
      </c>
      <c r="I292" s="8">
        <v>3</v>
      </c>
      <c r="J292" s="54" t="s">
        <v>481</v>
      </c>
      <c r="K292" s="76">
        <v>18300</v>
      </c>
      <c r="L292" s="58">
        <f t="shared" si="11"/>
        <v>3111000</v>
      </c>
      <c r="M292" s="32"/>
      <c r="N292" s="25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8.75" customHeight="1" x14ac:dyDescent="0.25">
      <c r="A293" s="27">
        <v>86</v>
      </c>
      <c r="B293" s="8" t="s">
        <v>325</v>
      </c>
      <c r="C293" s="6" t="s">
        <v>325</v>
      </c>
      <c r="D293" s="8" t="s">
        <v>507</v>
      </c>
      <c r="E293" s="8" t="s">
        <v>475</v>
      </c>
      <c r="F293" s="8">
        <v>40</v>
      </c>
      <c r="G293" s="8" t="s">
        <v>485</v>
      </c>
      <c r="H293" s="6">
        <v>116710</v>
      </c>
      <c r="I293" s="8">
        <v>3</v>
      </c>
      <c r="J293" s="54" t="s">
        <v>481</v>
      </c>
      <c r="K293" s="76">
        <v>18500</v>
      </c>
      <c r="L293" s="58">
        <f t="shared" si="11"/>
        <v>3145000</v>
      </c>
      <c r="M293" s="32"/>
      <c r="N293" s="25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8.75" customHeight="1" x14ac:dyDescent="0.25">
      <c r="A294" s="27">
        <v>88</v>
      </c>
      <c r="B294" s="8" t="s">
        <v>326</v>
      </c>
      <c r="C294" s="6" t="s">
        <v>326</v>
      </c>
      <c r="D294" s="8" t="s">
        <v>505</v>
      </c>
      <c r="E294" s="8">
        <v>1991</v>
      </c>
      <c r="F294" s="8">
        <v>26</v>
      </c>
      <c r="G294" s="8" t="s">
        <v>483</v>
      </c>
      <c r="H294" s="6">
        <v>69173</v>
      </c>
      <c r="I294" s="8">
        <v>5</v>
      </c>
      <c r="J294" s="54" t="s">
        <v>488</v>
      </c>
      <c r="K294" s="76">
        <v>5900</v>
      </c>
      <c r="L294" s="58">
        <f t="shared" si="11"/>
        <v>1003000</v>
      </c>
      <c r="M294" s="32"/>
      <c r="N294" s="25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8.75" customHeight="1" x14ac:dyDescent="0.25">
      <c r="A295" s="27">
        <v>89</v>
      </c>
      <c r="B295" s="8" t="s">
        <v>327</v>
      </c>
      <c r="C295" s="6" t="s">
        <v>327</v>
      </c>
      <c r="D295" s="8" t="s">
        <v>523</v>
      </c>
      <c r="E295" s="8">
        <v>1997</v>
      </c>
      <c r="F295" s="8">
        <v>40</v>
      </c>
      <c r="G295" s="8" t="s">
        <v>485</v>
      </c>
      <c r="H295" s="11">
        <v>16610</v>
      </c>
      <c r="I295" s="8">
        <v>3</v>
      </c>
      <c r="J295" s="54" t="s">
        <v>481</v>
      </c>
      <c r="K295" s="76">
        <v>12600</v>
      </c>
      <c r="L295" s="58">
        <f t="shared" si="11"/>
        <v>2142000</v>
      </c>
      <c r="M295" s="32"/>
      <c r="N295" s="25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8.75" customHeight="1" x14ac:dyDescent="0.25">
      <c r="A296" s="27">
        <v>85</v>
      </c>
      <c r="B296" s="8" t="s">
        <v>328</v>
      </c>
      <c r="C296" s="6" t="s">
        <v>328</v>
      </c>
      <c r="D296" s="8" t="s">
        <v>516</v>
      </c>
      <c r="E296" s="6">
        <v>2007</v>
      </c>
      <c r="F296" s="8">
        <v>40</v>
      </c>
      <c r="G296" s="8" t="s">
        <v>495</v>
      </c>
      <c r="H296" s="6">
        <v>116519</v>
      </c>
      <c r="I296" s="8" t="s">
        <v>521</v>
      </c>
      <c r="J296" s="54" t="s">
        <v>543</v>
      </c>
      <c r="K296" s="76">
        <v>55000</v>
      </c>
      <c r="L296" s="58">
        <f t="shared" si="11"/>
        <v>9350000</v>
      </c>
      <c r="M296" s="32"/>
      <c r="N296" s="25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8.75" customHeight="1" x14ac:dyDescent="0.25">
      <c r="A297" s="27">
        <v>90</v>
      </c>
      <c r="B297" s="8" t="s">
        <v>329</v>
      </c>
      <c r="C297" s="6" t="s">
        <v>329</v>
      </c>
      <c r="D297" s="8" t="s">
        <v>511</v>
      </c>
      <c r="E297" s="8" t="s">
        <v>475</v>
      </c>
      <c r="F297" s="8">
        <v>36</v>
      </c>
      <c r="G297" s="8" t="s">
        <v>506</v>
      </c>
      <c r="H297" s="6">
        <v>118138</v>
      </c>
      <c r="I297" s="8" t="s">
        <v>521</v>
      </c>
      <c r="J297" s="8" t="s">
        <v>539</v>
      </c>
      <c r="K297" s="76">
        <v>29000</v>
      </c>
      <c r="L297" s="58">
        <f t="shared" si="11"/>
        <v>4930000</v>
      </c>
      <c r="M297" s="32"/>
      <c r="N297" s="25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8.75" customHeight="1" x14ac:dyDescent="0.25">
      <c r="A298" s="27">
        <v>87</v>
      </c>
      <c r="B298" s="8" t="s">
        <v>330</v>
      </c>
      <c r="C298" s="6" t="s">
        <v>330</v>
      </c>
      <c r="D298" s="8" t="s">
        <v>507</v>
      </c>
      <c r="E298" s="8">
        <v>2008</v>
      </c>
      <c r="F298" s="8">
        <v>40</v>
      </c>
      <c r="G298" s="8" t="s">
        <v>485</v>
      </c>
      <c r="H298" s="6">
        <v>116710</v>
      </c>
      <c r="I298" s="8">
        <v>3</v>
      </c>
      <c r="J298" s="54" t="s">
        <v>481</v>
      </c>
      <c r="K298" s="76">
        <v>15000</v>
      </c>
      <c r="L298" s="58">
        <f t="shared" si="11"/>
        <v>2550000</v>
      </c>
      <c r="M298" s="32"/>
      <c r="N298" s="25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8.75" customHeight="1" x14ac:dyDescent="0.25">
      <c r="A299" s="27">
        <v>80</v>
      </c>
      <c r="B299" s="8" t="s">
        <v>332</v>
      </c>
      <c r="C299" s="6" t="s">
        <v>332</v>
      </c>
      <c r="D299" s="8" t="s">
        <v>513</v>
      </c>
      <c r="E299" s="11">
        <v>1998</v>
      </c>
      <c r="F299" s="6" t="s">
        <v>692</v>
      </c>
      <c r="G299" s="8" t="s">
        <v>485</v>
      </c>
      <c r="H299" s="6">
        <v>14000</v>
      </c>
      <c r="I299" s="8">
        <v>3</v>
      </c>
      <c r="J299" s="54" t="s">
        <v>492</v>
      </c>
      <c r="K299" s="76">
        <v>5500</v>
      </c>
      <c r="L299" s="58">
        <f t="shared" si="11"/>
        <v>935000</v>
      </c>
      <c r="M299" s="32"/>
      <c r="N299" s="25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8.75" customHeight="1" x14ac:dyDescent="0.25">
      <c r="A300" s="27">
        <v>83</v>
      </c>
      <c r="B300" s="21" t="s">
        <v>365</v>
      </c>
      <c r="C300" s="6"/>
      <c r="D300" s="8" t="s">
        <v>505</v>
      </c>
      <c r="E300" s="8">
        <v>1996</v>
      </c>
      <c r="F300" s="8">
        <v>26</v>
      </c>
      <c r="G300" s="8" t="s">
        <v>530</v>
      </c>
      <c r="H300" s="6">
        <v>69166</v>
      </c>
      <c r="I300" s="8">
        <v>3</v>
      </c>
      <c r="J300" s="54" t="s">
        <v>488</v>
      </c>
      <c r="K300" s="76">
        <v>18000</v>
      </c>
      <c r="L300" s="58">
        <f t="shared" si="11"/>
        <v>3060000</v>
      </c>
      <c r="M300" s="32"/>
      <c r="N300" s="25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8.75" customHeight="1" x14ac:dyDescent="0.25">
      <c r="A301" s="27">
        <v>77</v>
      </c>
      <c r="B301" s="89"/>
      <c r="C301" s="6" t="s">
        <v>333</v>
      </c>
      <c r="D301" s="8" t="s">
        <v>513</v>
      </c>
      <c r="E301" s="8" t="s">
        <v>475</v>
      </c>
      <c r="F301" s="8">
        <v>31</v>
      </c>
      <c r="G301" s="8" t="s">
        <v>485</v>
      </c>
      <c r="H301" s="6">
        <v>77080</v>
      </c>
      <c r="I301" s="8">
        <v>3</v>
      </c>
      <c r="J301" s="54" t="s">
        <v>488</v>
      </c>
      <c r="K301" s="76">
        <v>4900</v>
      </c>
      <c r="L301" s="58">
        <f t="shared" si="11"/>
        <v>833000</v>
      </c>
      <c r="M301" s="32"/>
      <c r="N301" s="25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8.75" customHeight="1" x14ac:dyDescent="0.25">
      <c r="A302" s="27">
        <v>84</v>
      </c>
      <c r="B302" s="8" t="s">
        <v>334</v>
      </c>
      <c r="C302" s="11" t="s">
        <v>334</v>
      </c>
      <c r="D302" s="8" t="s">
        <v>507</v>
      </c>
      <c r="E302" s="8" t="s">
        <v>475</v>
      </c>
      <c r="F302" s="8">
        <v>40</v>
      </c>
      <c r="G302" s="8" t="s">
        <v>485</v>
      </c>
      <c r="H302" s="6">
        <v>116710</v>
      </c>
      <c r="I302" s="8">
        <v>3</v>
      </c>
      <c r="J302" s="54" t="s">
        <v>481</v>
      </c>
      <c r="K302" s="76">
        <v>18400</v>
      </c>
      <c r="L302" s="58">
        <f t="shared" si="11"/>
        <v>3128000</v>
      </c>
      <c r="M302" s="32"/>
      <c r="N302" s="25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8.75" customHeight="1" x14ac:dyDescent="0.25">
      <c r="A303" s="27">
        <v>78</v>
      </c>
      <c r="B303" s="8" t="s">
        <v>335</v>
      </c>
      <c r="C303" s="6" t="s">
        <v>335</v>
      </c>
      <c r="D303" s="8" t="s">
        <v>505</v>
      </c>
      <c r="E303" s="8">
        <v>1989</v>
      </c>
      <c r="F303" s="8">
        <v>31</v>
      </c>
      <c r="G303" s="8" t="s">
        <v>483</v>
      </c>
      <c r="H303" s="6">
        <v>68273</v>
      </c>
      <c r="I303" s="8">
        <v>5</v>
      </c>
      <c r="J303" s="54" t="s">
        <v>517</v>
      </c>
      <c r="K303" s="76">
        <v>8200</v>
      </c>
      <c r="L303" s="58">
        <f t="shared" si="11"/>
        <v>1394000</v>
      </c>
      <c r="M303" s="32"/>
      <c r="N303" s="25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8.75" customHeight="1" x14ac:dyDescent="0.25">
      <c r="A304" s="27">
        <v>65</v>
      </c>
      <c r="B304" s="8" t="s">
        <v>337</v>
      </c>
      <c r="C304" s="11" t="s">
        <v>337</v>
      </c>
      <c r="D304" s="8" t="s">
        <v>505</v>
      </c>
      <c r="E304" s="8">
        <v>1993</v>
      </c>
      <c r="F304" s="8">
        <v>31</v>
      </c>
      <c r="G304" s="8" t="s">
        <v>483</v>
      </c>
      <c r="H304" s="6">
        <v>68273</v>
      </c>
      <c r="I304" s="8">
        <v>5</v>
      </c>
      <c r="J304" s="54" t="s">
        <v>517</v>
      </c>
      <c r="K304" s="76">
        <v>7500</v>
      </c>
      <c r="L304" s="58">
        <f t="shared" si="11"/>
        <v>1275000</v>
      </c>
      <c r="M304" s="32"/>
      <c r="N304" s="25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8.75" customHeight="1" x14ac:dyDescent="0.25">
      <c r="A305" s="27">
        <v>82</v>
      </c>
      <c r="B305" s="8" t="s">
        <v>339</v>
      </c>
      <c r="C305" s="11" t="s">
        <v>339</v>
      </c>
      <c r="D305" s="8" t="s">
        <v>507</v>
      </c>
      <c r="E305" s="8" t="s">
        <v>475</v>
      </c>
      <c r="F305" s="8">
        <v>40</v>
      </c>
      <c r="G305" s="8" t="s">
        <v>485</v>
      </c>
      <c r="H305" s="6">
        <v>116710</v>
      </c>
      <c r="I305" s="8">
        <v>3</v>
      </c>
      <c r="J305" s="54" t="s">
        <v>481</v>
      </c>
      <c r="K305" s="76">
        <v>18400</v>
      </c>
      <c r="L305" s="58">
        <f t="shared" si="11"/>
        <v>3128000</v>
      </c>
      <c r="M305" s="32"/>
      <c r="N305" s="25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8.75" customHeight="1" x14ac:dyDescent="0.25">
      <c r="A306" s="27">
        <v>81</v>
      </c>
      <c r="B306" s="8" t="s">
        <v>340</v>
      </c>
      <c r="C306" s="6" t="s">
        <v>340</v>
      </c>
      <c r="D306" s="8" t="s">
        <v>523</v>
      </c>
      <c r="E306" s="8" t="s">
        <v>475</v>
      </c>
      <c r="F306" s="8">
        <v>40</v>
      </c>
      <c r="G306" s="8" t="s">
        <v>485</v>
      </c>
      <c r="H306" s="11">
        <v>114060</v>
      </c>
      <c r="I306" s="8">
        <v>3</v>
      </c>
      <c r="J306" s="54" t="s">
        <v>481</v>
      </c>
      <c r="K306" s="76">
        <v>13400</v>
      </c>
      <c r="L306" s="58">
        <f t="shared" si="11"/>
        <v>2278000</v>
      </c>
      <c r="M306" s="32"/>
      <c r="N306" s="25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8.75" customHeight="1" x14ac:dyDescent="0.25">
      <c r="A307" s="27">
        <v>79</v>
      </c>
      <c r="B307" s="21" t="s">
        <v>371</v>
      </c>
      <c r="C307" s="6"/>
      <c r="D307" s="8" t="s">
        <v>513</v>
      </c>
      <c r="E307" s="8">
        <v>2006</v>
      </c>
      <c r="F307" s="8">
        <v>34</v>
      </c>
      <c r="G307" s="8" t="s">
        <v>485</v>
      </c>
      <c r="H307" s="6">
        <v>114200</v>
      </c>
      <c r="I307" s="8">
        <v>3</v>
      </c>
      <c r="J307" s="8" t="s">
        <v>488</v>
      </c>
      <c r="K307" s="76">
        <v>6500</v>
      </c>
      <c r="L307" s="58">
        <f t="shared" si="11"/>
        <v>1105000</v>
      </c>
      <c r="M307" s="32"/>
      <c r="N307" s="25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8.75" customHeight="1" x14ac:dyDescent="0.25">
      <c r="A308" s="27">
        <v>76</v>
      </c>
      <c r="B308" s="21" t="s">
        <v>373</v>
      </c>
      <c r="C308" s="6"/>
      <c r="D308" s="8" t="s">
        <v>531</v>
      </c>
      <c r="E308" s="8" t="s">
        <v>475</v>
      </c>
      <c r="F308" s="8">
        <v>40</v>
      </c>
      <c r="G308" s="8" t="s">
        <v>485</v>
      </c>
      <c r="H308" s="8">
        <v>116900</v>
      </c>
      <c r="I308" s="8">
        <v>3</v>
      </c>
      <c r="J308" s="8" t="s">
        <v>481</v>
      </c>
      <c r="K308" s="76">
        <v>10400</v>
      </c>
      <c r="L308" s="58">
        <f t="shared" si="11"/>
        <v>1768000</v>
      </c>
      <c r="M308" s="32"/>
      <c r="N308" s="25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8.75" customHeight="1" x14ac:dyDescent="0.25">
      <c r="A309" s="27">
        <v>73</v>
      </c>
      <c r="B309" s="21" t="s">
        <v>375</v>
      </c>
      <c r="C309" s="6"/>
      <c r="D309" s="8" t="s">
        <v>523</v>
      </c>
      <c r="E309" s="8">
        <v>1993</v>
      </c>
      <c r="F309" s="8">
        <v>40</v>
      </c>
      <c r="G309" s="8" t="s">
        <v>483</v>
      </c>
      <c r="H309" s="6">
        <v>16613</v>
      </c>
      <c r="I309" s="8">
        <v>3</v>
      </c>
      <c r="J309" s="8" t="s">
        <v>492</v>
      </c>
      <c r="K309" s="76">
        <v>14700</v>
      </c>
      <c r="L309" s="58">
        <f t="shared" si="11"/>
        <v>2499000</v>
      </c>
      <c r="M309" s="32"/>
      <c r="N309" s="25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8.75" customHeight="1" x14ac:dyDescent="0.25">
      <c r="A310" s="27">
        <v>74</v>
      </c>
      <c r="B310" s="8" t="s">
        <v>341</v>
      </c>
      <c r="C310" s="6" t="s">
        <v>341</v>
      </c>
      <c r="D310" s="8" t="s">
        <v>505</v>
      </c>
      <c r="E310" s="8">
        <v>2005</v>
      </c>
      <c r="F310" s="8">
        <v>26</v>
      </c>
      <c r="G310" s="8" t="s">
        <v>485</v>
      </c>
      <c r="H310" s="6">
        <v>179160</v>
      </c>
      <c r="I310" s="8">
        <v>3</v>
      </c>
      <c r="J310" s="8" t="s">
        <v>527</v>
      </c>
      <c r="K310" s="76">
        <v>5000</v>
      </c>
      <c r="L310" s="58">
        <f t="shared" si="11"/>
        <v>850000</v>
      </c>
      <c r="M310" s="32"/>
      <c r="N310" s="25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8.75" customHeight="1" x14ac:dyDescent="0.25">
      <c r="A311" s="27">
        <v>63</v>
      </c>
      <c r="B311" s="8" t="s">
        <v>342</v>
      </c>
      <c r="C311" s="11" t="s">
        <v>342</v>
      </c>
      <c r="D311" s="8" t="s">
        <v>516</v>
      </c>
      <c r="E311" s="8">
        <v>2008</v>
      </c>
      <c r="F311" s="8">
        <v>40</v>
      </c>
      <c r="G311" s="8" t="s">
        <v>485</v>
      </c>
      <c r="H311" s="11">
        <v>116520</v>
      </c>
      <c r="I311" s="8">
        <v>3</v>
      </c>
      <c r="J311" s="8" t="s">
        <v>481</v>
      </c>
      <c r="K311" s="76">
        <v>25500</v>
      </c>
      <c r="L311" s="58">
        <f t="shared" si="11"/>
        <v>4335000</v>
      </c>
      <c r="M311" s="32"/>
      <c r="N311" s="25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8.75" customHeight="1" x14ac:dyDescent="0.25">
      <c r="A312" s="27">
        <v>72</v>
      </c>
      <c r="B312" s="21" t="s">
        <v>378</v>
      </c>
      <c r="C312" s="11"/>
      <c r="D312" s="8" t="s">
        <v>505</v>
      </c>
      <c r="E312" s="8">
        <v>1997</v>
      </c>
      <c r="F312" s="8">
        <v>36</v>
      </c>
      <c r="G312" s="8" t="s">
        <v>478</v>
      </c>
      <c r="H312" s="6">
        <v>16264</v>
      </c>
      <c r="I312" s="8">
        <v>3</v>
      </c>
      <c r="J312" s="8" t="s">
        <v>488</v>
      </c>
      <c r="K312" s="76">
        <v>7900</v>
      </c>
      <c r="L312" s="58">
        <f t="shared" si="11"/>
        <v>1343000</v>
      </c>
      <c r="M312" s="32"/>
      <c r="N312" s="25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8.75" customHeight="1" x14ac:dyDescent="0.25">
      <c r="A313" s="27">
        <v>55</v>
      </c>
      <c r="B313" s="20"/>
      <c r="C313" s="6" t="s">
        <v>343</v>
      </c>
      <c r="D313" s="8" t="s">
        <v>505</v>
      </c>
      <c r="E313" s="8">
        <v>2002</v>
      </c>
      <c r="F313" s="8">
        <v>36</v>
      </c>
      <c r="G313" s="8" t="s">
        <v>485</v>
      </c>
      <c r="H313" s="6">
        <v>16220</v>
      </c>
      <c r="I313" s="8">
        <v>5</v>
      </c>
      <c r="J313" s="54" t="s">
        <v>488</v>
      </c>
      <c r="K313" s="76">
        <v>7100</v>
      </c>
      <c r="L313" s="58">
        <f t="shared" si="11"/>
        <v>1207000</v>
      </c>
      <c r="M313" s="32"/>
      <c r="N313" s="25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8.75" customHeight="1" x14ac:dyDescent="0.25">
      <c r="A314" s="27">
        <v>54</v>
      </c>
      <c r="B314" s="8" t="s">
        <v>344</v>
      </c>
      <c r="C314" s="6" t="s">
        <v>344</v>
      </c>
      <c r="D314" s="8" t="s">
        <v>513</v>
      </c>
      <c r="E314" s="8">
        <v>2008</v>
      </c>
      <c r="F314" s="8">
        <v>34</v>
      </c>
      <c r="G314" s="8" t="s">
        <v>485</v>
      </c>
      <c r="H314" s="6">
        <v>114200</v>
      </c>
      <c r="I314" s="8">
        <v>3</v>
      </c>
      <c r="J314" s="54" t="s">
        <v>492</v>
      </c>
      <c r="K314" s="76">
        <v>7200</v>
      </c>
      <c r="L314" s="58">
        <f t="shared" si="11"/>
        <v>1224000</v>
      </c>
      <c r="M314" s="32"/>
      <c r="N314" s="25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8.75" customHeight="1" x14ac:dyDescent="0.25">
      <c r="A315" s="27">
        <v>52</v>
      </c>
      <c r="B315" s="8" t="s">
        <v>346</v>
      </c>
      <c r="C315" s="11" t="s">
        <v>346</v>
      </c>
      <c r="D315" s="8" t="s">
        <v>511</v>
      </c>
      <c r="E315" s="8">
        <v>2006</v>
      </c>
      <c r="F315" s="8">
        <v>36</v>
      </c>
      <c r="G315" s="8" t="s">
        <v>520</v>
      </c>
      <c r="H315" s="6">
        <v>118205</v>
      </c>
      <c r="I315" s="8">
        <v>3</v>
      </c>
      <c r="J315" s="54" t="s">
        <v>481</v>
      </c>
      <c r="K315" s="76">
        <v>28500</v>
      </c>
      <c r="L315" s="58">
        <f t="shared" si="11"/>
        <v>4845000</v>
      </c>
      <c r="M315" s="32"/>
      <c r="N315" s="25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8.75" customHeight="1" x14ac:dyDescent="0.25">
      <c r="A316" s="27">
        <v>53</v>
      </c>
      <c r="B316" s="8" t="s">
        <v>348</v>
      </c>
      <c r="C316" s="6" t="s">
        <v>348</v>
      </c>
      <c r="D316" s="8" t="s">
        <v>516</v>
      </c>
      <c r="E316" s="8" t="s">
        <v>475</v>
      </c>
      <c r="F316" s="8">
        <v>40</v>
      </c>
      <c r="G316" s="8" t="s">
        <v>485</v>
      </c>
      <c r="H316" s="6">
        <v>116520</v>
      </c>
      <c r="I316" s="8">
        <v>3</v>
      </c>
      <c r="J316" s="8" t="s">
        <v>490</v>
      </c>
      <c r="K316" s="76">
        <v>28000</v>
      </c>
      <c r="L316" s="58">
        <f t="shared" si="11"/>
        <v>4760000</v>
      </c>
      <c r="M316" s="32"/>
      <c r="N316" s="25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8.75" customHeight="1" x14ac:dyDescent="0.25">
      <c r="A317" s="27">
        <v>71</v>
      </c>
      <c r="B317" s="8" t="s">
        <v>350</v>
      </c>
      <c r="C317" s="11" t="s">
        <v>350</v>
      </c>
      <c r="D317" s="8" t="s">
        <v>508</v>
      </c>
      <c r="E317" s="8">
        <v>1995</v>
      </c>
      <c r="F317" s="8">
        <v>35</v>
      </c>
      <c r="G317" s="8" t="s">
        <v>506</v>
      </c>
      <c r="H317" s="6">
        <v>68628</v>
      </c>
      <c r="I317" s="8">
        <v>3</v>
      </c>
      <c r="J317" s="54" t="s">
        <v>490</v>
      </c>
      <c r="K317" s="76">
        <v>16800</v>
      </c>
      <c r="L317" s="58">
        <f t="shared" si="11"/>
        <v>2856000</v>
      </c>
      <c r="M317" s="32"/>
      <c r="N317" s="25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8.75" customHeight="1" x14ac:dyDescent="0.25">
      <c r="A318" s="27">
        <v>75</v>
      </c>
      <c r="B318" s="8" t="s">
        <v>351</v>
      </c>
      <c r="C318" s="6" t="s">
        <v>351</v>
      </c>
      <c r="D318" s="8" t="s">
        <v>505</v>
      </c>
      <c r="E318" s="6">
        <v>2004</v>
      </c>
      <c r="F318" s="8">
        <v>36</v>
      </c>
      <c r="G318" s="8" t="s">
        <v>478</v>
      </c>
      <c r="H318" s="11">
        <v>16264</v>
      </c>
      <c r="I318" s="8">
        <v>3</v>
      </c>
      <c r="J318" s="54" t="s">
        <v>481</v>
      </c>
      <c r="K318" s="76">
        <v>7900</v>
      </c>
      <c r="L318" s="58">
        <f t="shared" si="11"/>
        <v>1343000</v>
      </c>
      <c r="M318" s="32"/>
      <c r="N318" s="25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8.75" customHeight="1" x14ac:dyDescent="0.25">
      <c r="A319" s="27">
        <v>51</v>
      </c>
      <c r="B319" s="21" t="s">
        <v>385</v>
      </c>
      <c r="C319" s="6"/>
      <c r="D319" s="8" t="s">
        <v>507</v>
      </c>
      <c r="E319" s="8">
        <v>2000</v>
      </c>
      <c r="F319" s="8">
        <v>40</v>
      </c>
      <c r="G319" s="8" t="s">
        <v>485</v>
      </c>
      <c r="H319" s="6">
        <v>16710</v>
      </c>
      <c r="I319" s="8">
        <v>3</v>
      </c>
      <c r="J319" s="54" t="s">
        <v>481</v>
      </c>
      <c r="K319" s="76">
        <v>14400</v>
      </c>
      <c r="L319" s="58">
        <f t="shared" si="11"/>
        <v>2448000</v>
      </c>
      <c r="M319" s="32"/>
      <c r="N319" s="25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9.5" customHeight="1" x14ac:dyDescent="0.25">
      <c r="A320" s="71">
        <v>50</v>
      </c>
      <c r="B320" s="8" t="s">
        <v>352</v>
      </c>
      <c r="C320" s="6" t="s">
        <v>352</v>
      </c>
      <c r="D320" s="8" t="s">
        <v>508</v>
      </c>
      <c r="E320" s="8">
        <v>2006</v>
      </c>
      <c r="F320" s="8">
        <v>40</v>
      </c>
      <c r="G320" s="8" t="s">
        <v>483</v>
      </c>
      <c r="H320" s="6">
        <v>16623</v>
      </c>
      <c r="I320" s="8">
        <v>3</v>
      </c>
      <c r="J320" s="54" t="s">
        <v>490</v>
      </c>
      <c r="K320" s="76">
        <v>13000</v>
      </c>
      <c r="L320" s="58">
        <f t="shared" si="11"/>
        <v>2210000</v>
      </c>
      <c r="M320" s="44"/>
      <c r="N320" s="57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8.75" customHeight="1" x14ac:dyDescent="0.25">
      <c r="A321" s="27"/>
      <c r="B321" s="8" t="s">
        <v>353</v>
      </c>
      <c r="C321" s="6" t="s">
        <v>353</v>
      </c>
      <c r="D321" s="8" t="s">
        <v>507</v>
      </c>
      <c r="E321" s="8">
        <v>1991</v>
      </c>
      <c r="F321" s="8">
        <v>40</v>
      </c>
      <c r="G321" s="8" t="s">
        <v>485</v>
      </c>
      <c r="H321" s="6">
        <v>16700</v>
      </c>
      <c r="I321" s="8">
        <v>3</v>
      </c>
      <c r="J321" s="54" t="s">
        <v>481</v>
      </c>
      <c r="K321" s="76">
        <v>14500</v>
      </c>
      <c r="L321" s="58">
        <f t="shared" si="11"/>
        <v>2465000</v>
      </c>
      <c r="M321" s="32"/>
      <c r="N321" s="25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8.75" customHeight="1" x14ac:dyDescent="0.25">
      <c r="A322" s="27"/>
      <c r="B322" s="8" t="s">
        <v>354</v>
      </c>
      <c r="C322" s="6" t="s">
        <v>354</v>
      </c>
      <c r="D322" s="8" t="s">
        <v>524</v>
      </c>
      <c r="E322" s="8">
        <v>1996</v>
      </c>
      <c r="F322" s="8">
        <v>40</v>
      </c>
      <c r="G322" s="8" t="s">
        <v>485</v>
      </c>
      <c r="H322" s="6">
        <v>16570</v>
      </c>
      <c r="I322" s="8">
        <v>3</v>
      </c>
      <c r="J322" s="54" t="s">
        <v>490</v>
      </c>
      <c r="K322" s="76">
        <v>10900</v>
      </c>
      <c r="L322" s="58">
        <f t="shared" si="11"/>
        <v>1853000</v>
      </c>
      <c r="M322" s="32"/>
      <c r="N322" s="25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8.75" customHeight="1" x14ac:dyDescent="0.25">
      <c r="A323" s="27"/>
      <c r="B323" s="21" t="s">
        <v>459</v>
      </c>
      <c r="C323" s="6"/>
      <c r="D323" s="8" t="s">
        <v>511</v>
      </c>
      <c r="E323" s="8">
        <v>1991</v>
      </c>
      <c r="F323" s="8">
        <v>36</v>
      </c>
      <c r="G323" s="8" t="s">
        <v>506</v>
      </c>
      <c r="H323" s="6">
        <v>18238</v>
      </c>
      <c r="I323" s="8">
        <v>3</v>
      </c>
      <c r="J323" s="54" t="s">
        <v>517</v>
      </c>
      <c r="K323" s="76">
        <v>22000</v>
      </c>
      <c r="L323" s="58">
        <f t="shared" si="11"/>
        <v>3740000</v>
      </c>
      <c r="M323" s="32"/>
      <c r="N323" s="25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8.75" customHeight="1" x14ac:dyDescent="0.25">
      <c r="A324" s="27"/>
      <c r="B324" s="8" t="s">
        <v>355</v>
      </c>
      <c r="C324" s="11" t="s">
        <v>355</v>
      </c>
      <c r="D324" s="8" t="s">
        <v>511</v>
      </c>
      <c r="E324" s="8">
        <v>1991</v>
      </c>
      <c r="F324" s="8">
        <v>36</v>
      </c>
      <c r="G324" s="8" t="s">
        <v>506</v>
      </c>
      <c r="H324" s="6">
        <v>18238</v>
      </c>
      <c r="I324" s="8">
        <v>3</v>
      </c>
      <c r="J324" s="54" t="s">
        <v>517</v>
      </c>
      <c r="K324" s="76">
        <v>21000</v>
      </c>
      <c r="L324" s="58">
        <f t="shared" si="11"/>
        <v>3570000</v>
      </c>
      <c r="M324" s="32"/>
      <c r="N324" s="25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8.75" customHeight="1" x14ac:dyDescent="0.25">
      <c r="A325" s="27"/>
      <c r="B325" s="8" t="s">
        <v>356</v>
      </c>
      <c r="C325" s="6" t="s">
        <v>356</v>
      </c>
      <c r="D325" s="8" t="s">
        <v>511</v>
      </c>
      <c r="E325" s="6">
        <v>1990</v>
      </c>
      <c r="F325" s="8">
        <v>36</v>
      </c>
      <c r="G325" s="8" t="s">
        <v>506</v>
      </c>
      <c r="H325" s="6">
        <v>18238</v>
      </c>
      <c r="I325" s="8">
        <v>3</v>
      </c>
      <c r="J325" s="54" t="s">
        <v>517</v>
      </c>
      <c r="K325" s="76">
        <v>20000</v>
      </c>
      <c r="L325" s="58">
        <f t="shared" ref="L325:L334" si="12">K325*170</f>
        <v>3400000</v>
      </c>
      <c r="M325" s="32"/>
      <c r="N325" s="25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8.75" customHeight="1" x14ac:dyDescent="0.25">
      <c r="A326" s="27"/>
      <c r="B326" s="8" t="s">
        <v>357</v>
      </c>
      <c r="C326" s="6" t="s">
        <v>357</v>
      </c>
      <c r="D326" s="8" t="s">
        <v>507</v>
      </c>
      <c r="E326" s="8" t="s">
        <v>475</v>
      </c>
      <c r="F326" s="8">
        <v>40</v>
      </c>
      <c r="G326" s="8" t="s">
        <v>485</v>
      </c>
      <c r="H326" s="6">
        <v>116710</v>
      </c>
      <c r="I326" s="8">
        <v>3</v>
      </c>
      <c r="J326" s="54" t="s">
        <v>481</v>
      </c>
      <c r="K326" s="76">
        <v>18400</v>
      </c>
      <c r="L326" s="58">
        <f t="shared" si="12"/>
        <v>3128000</v>
      </c>
      <c r="M326" s="32"/>
      <c r="N326" s="25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8.75" customHeight="1" x14ac:dyDescent="0.25">
      <c r="A327" s="27"/>
      <c r="B327" s="20"/>
      <c r="C327" s="6" t="s">
        <v>358</v>
      </c>
      <c r="D327" s="8" t="s">
        <v>525</v>
      </c>
      <c r="E327" s="6">
        <v>2004</v>
      </c>
      <c r="F327" s="8">
        <v>40</v>
      </c>
      <c r="G327" s="8" t="s">
        <v>485</v>
      </c>
      <c r="H327" s="11">
        <v>16570</v>
      </c>
      <c r="I327" s="8">
        <v>3</v>
      </c>
      <c r="J327" s="54" t="s">
        <v>481</v>
      </c>
      <c r="K327" s="76">
        <v>14500</v>
      </c>
      <c r="L327" s="58">
        <f t="shared" si="12"/>
        <v>2465000</v>
      </c>
      <c r="M327" s="32"/>
      <c r="N327" s="25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8.75" customHeight="1" x14ac:dyDescent="0.25">
      <c r="A328" s="27"/>
      <c r="B328" s="8" t="s">
        <v>359</v>
      </c>
      <c r="C328" s="6" t="s">
        <v>359</v>
      </c>
      <c r="D328" s="8" t="s">
        <v>505</v>
      </c>
      <c r="E328" s="6">
        <v>2006</v>
      </c>
      <c r="F328" s="8">
        <v>36</v>
      </c>
      <c r="G328" s="8" t="s">
        <v>485</v>
      </c>
      <c r="H328" s="6">
        <v>116200</v>
      </c>
      <c r="I328" s="8">
        <v>3</v>
      </c>
      <c r="J328" s="54" t="s">
        <v>481</v>
      </c>
      <c r="K328" s="76">
        <v>8400</v>
      </c>
      <c r="L328" s="58">
        <f t="shared" si="12"/>
        <v>1428000</v>
      </c>
      <c r="M328" s="32"/>
      <c r="N328" s="25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8.75" customHeight="1" x14ac:dyDescent="0.25">
      <c r="A329" s="27"/>
      <c r="B329" s="8" t="s">
        <v>360</v>
      </c>
      <c r="C329" s="6" t="s">
        <v>360</v>
      </c>
      <c r="D329" s="8" t="s">
        <v>508</v>
      </c>
      <c r="E329" s="6">
        <v>2002</v>
      </c>
      <c r="F329" s="6">
        <v>35</v>
      </c>
      <c r="G329" s="8" t="s">
        <v>509</v>
      </c>
      <c r="H329" s="6">
        <v>168622</v>
      </c>
      <c r="I329" s="8">
        <v>3</v>
      </c>
      <c r="J329" s="54" t="s">
        <v>488</v>
      </c>
      <c r="K329" s="76">
        <v>8900</v>
      </c>
      <c r="L329" s="58">
        <f t="shared" si="12"/>
        <v>1513000</v>
      </c>
      <c r="M329" s="32"/>
      <c r="N329" s="25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8.75" customHeight="1" x14ac:dyDescent="0.25">
      <c r="A330" s="27"/>
      <c r="B330" s="8" t="s">
        <v>361</v>
      </c>
      <c r="C330" s="6" t="s">
        <v>361</v>
      </c>
      <c r="D330" s="8" t="s">
        <v>505</v>
      </c>
      <c r="E330" s="8" t="s">
        <v>475</v>
      </c>
      <c r="F330" s="8">
        <v>31</v>
      </c>
      <c r="G330" s="8" t="s">
        <v>489</v>
      </c>
      <c r="H330" s="6">
        <v>178271</v>
      </c>
      <c r="I330" s="8">
        <v>5</v>
      </c>
      <c r="J330" s="54" t="s">
        <v>481</v>
      </c>
      <c r="K330" s="76">
        <v>12000</v>
      </c>
      <c r="L330" s="58">
        <f t="shared" si="12"/>
        <v>2040000</v>
      </c>
      <c r="M330" s="32"/>
      <c r="N330" s="25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8.75" customHeight="1" x14ac:dyDescent="0.25">
      <c r="A331" s="27"/>
      <c r="B331" s="8" t="s">
        <v>362</v>
      </c>
      <c r="C331" s="6" t="s">
        <v>362</v>
      </c>
      <c r="D331" s="8" t="s">
        <v>505</v>
      </c>
      <c r="E331" s="8">
        <v>2007</v>
      </c>
      <c r="F331" s="8">
        <v>26</v>
      </c>
      <c r="G331" s="8" t="s">
        <v>478</v>
      </c>
      <c r="H331" s="6">
        <v>179174</v>
      </c>
      <c r="I331" s="8">
        <v>5</v>
      </c>
      <c r="J331" s="54" t="s">
        <v>542</v>
      </c>
      <c r="K331" s="76">
        <v>8000</v>
      </c>
      <c r="L331" s="58">
        <f t="shared" si="12"/>
        <v>1360000</v>
      </c>
      <c r="M331" s="32"/>
      <c r="N331" s="25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8.75" customHeight="1" x14ac:dyDescent="0.25">
      <c r="A332" s="27"/>
      <c r="B332" s="8" t="s">
        <v>363</v>
      </c>
      <c r="C332" s="6" t="s">
        <v>363</v>
      </c>
      <c r="D332" s="8" t="s">
        <v>505</v>
      </c>
      <c r="E332" s="8" t="s">
        <v>475</v>
      </c>
      <c r="F332" s="8">
        <v>41</v>
      </c>
      <c r="G332" s="8" t="s">
        <v>483</v>
      </c>
      <c r="H332" s="6">
        <v>116333</v>
      </c>
      <c r="I332" s="8">
        <v>3</v>
      </c>
      <c r="J332" s="54" t="s">
        <v>527</v>
      </c>
      <c r="K332" s="76">
        <v>14200</v>
      </c>
      <c r="L332" s="58">
        <f t="shared" si="12"/>
        <v>2414000</v>
      </c>
      <c r="M332" s="32"/>
      <c r="N332" s="25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8.75" customHeight="1" x14ac:dyDescent="0.25">
      <c r="A333" s="27"/>
      <c r="B333" s="8" t="s">
        <v>364</v>
      </c>
      <c r="C333" s="11" t="s">
        <v>364</v>
      </c>
      <c r="D333" s="8" t="s">
        <v>505</v>
      </c>
      <c r="E333" s="6">
        <v>2010</v>
      </c>
      <c r="F333" s="6" t="s">
        <v>691</v>
      </c>
      <c r="G333" s="8" t="s">
        <v>478</v>
      </c>
      <c r="H333" s="6">
        <v>116234</v>
      </c>
      <c r="I333" s="8">
        <v>5</v>
      </c>
      <c r="J333" s="54" t="s">
        <v>488</v>
      </c>
      <c r="K333" s="76">
        <v>9600</v>
      </c>
      <c r="L333" s="58">
        <f t="shared" si="12"/>
        <v>1632000</v>
      </c>
      <c r="M333" s="32"/>
      <c r="N333" s="25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9.5" customHeight="1" x14ac:dyDescent="0.25">
      <c r="A334" s="27"/>
      <c r="B334" s="8" t="s">
        <v>366</v>
      </c>
      <c r="C334" s="6" t="s">
        <v>366</v>
      </c>
      <c r="D334" s="41" t="s">
        <v>505</v>
      </c>
      <c r="E334" s="41" t="s">
        <v>475</v>
      </c>
      <c r="F334" s="56">
        <v>36</v>
      </c>
      <c r="G334" s="41" t="s">
        <v>478</v>
      </c>
      <c r="H334" s="56">
        <v>116234</v>
      </c>
      <c r="I334" s="41">
        <v>5</v>
      </c>
      <c r="J334" s="81" t="s">
        <v>481</v>
      </c>
      <c r="K334" s="79">
        <v>9600</v>
      </c>
      <c r="L334" s="62">
        <f t="shared" si="12"/>
        <v>1632000</v>
      </c>
      <c r="M334" s="32"/>
      <c r="N334" s="25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8.75" customHeight="1" x14ac:dyDescent="0.25">
      <c r="A335" s="27"/>
      <c r="B335" s="8" t="s">
        <v>367</v>
      </c>
      <c r="C335" s="6" t="s">
        <v>367</v>
      </c>
      <c r="D335" s="8"/>
      <c r="E335" s="8"/>
      <c r="F335" s="8"/>
      <c r="G335" s="8"/>
      <c r="H335" s="8"/>
      <c r="I335" s="8"/>
      <c r="J335" s="8"/>
      <c r="K335" s="76">
        <f>SUM(K3:K334)</f>
        <v>5652600</v>
      </c>
      <c r="L335" s="58">
        <f>SUM(L3:L334)</f>
        <v>960942000</v>
      </c>
      <c r="M335" s="32"/>
      <c r="N335" s="25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8.75" customHeight="1" x14ac:dyDescent="0.25">
      <c r="A336" s="27"/>
      <c r="B336" s="8" t="s">
        <v>368</v>
      </c>
      <c r="C336" s="6" t="s">
        <v>368</v>
      </c>
      <c r="D336" s="8"/>
      <c r="E336" s="8"/>
      <c r="F336" s="8"/>
      <c r="G336" s="8"/>
      <c r="H336" s="8"/>
      <c r="I336" s="8"/>
      <c r="J336" s="8"/>
      <c r="K336" s="76"/>
      <c r="L336" s="58"/>
      <c r="M336" s="32"/>
      <c r="N336" s="25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8.75" customHeight="1" x14ac:dyDescent="0.25">
      <c r="A337" s="27"/>
      <c r="B337" s="8" t="s">
        <v>369</v>
      </c>
      <c r="C337" s="6" t="s">
        <v>369</v>
      </c>
      <c r="D337" s="8"/>
      <c r="E337" s="8"/>
      <c r="F337" s="8"/>
      <c r="G337" s="8"/>
      <c r="H337" s="8"/>
      <c r="I337" s="8"/>
      <c r="J337" s="8"/>
      <c r="K337" s="76"/>
      <c r="L337" s="58"/>
      <c r="M337" s="32"/>
      <c r="N337" s="25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8.75" customHeight="1" x14ac:dyDescent="0.25">
      <c r="A338" s="27"/>
      <c r="B338" s="21" t="s">
        <v>395</v>
      </c>
      <c r="C338" s="6"/>
      <c r="D338" s="8"/>
      <c r="E338" s="8"/>
      <c r="F338" s="8"/>
      <c r="G338" s="8"/>
      <c r="H338" s="8"/>
      <c r="I338" s="8"/>
      <c r="J338" s="8"/>
      <c r="K338" s="76"/>
      <c r="L338" s="58"/>
      <c r="M338" s="32"/>
      <c r="N338" s="25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8.75" customHeight="1" x14ac:dyDescent="0.25">
      <c r="A339" s="27"/>
      <c r="B339" s="8" t="s">
        <v>370</v>
      </c>
      <c r="C339" s="11" t="s">
        <v>370</v>
      </c>
      <c r="D339" s="8"/>
      <c r="E339" s="8"/>
      <c r="F339" s="8"/>
      <c r="G339" s="8"/>
      <c r="H339" s="8"/>
      <c r="I339" s="8"/>
      <c r="J339" s="8"/>
      <c r="K339" s="76"/>
      <c r="L339" s="58"/>
      <c r="M339" s="32"/>
      <c r="N339" s="25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8.75" customHeight="1" x14ac:dyDescent="0.25">
      <c r="A340" s="27"/>
      <c r="B340" s="20"/>
      <c r="C340" s="6" t="s">
        <v>372</v>
      </c>
      <c r="D340" s="8"/>
      <c r="E340" s="8"/>
      <c r="F340" s="8"/>
      <c r="G340" s="8"/>
      <c r="H340" s="8"/>
      <c r="I340" s="8"/>
      <c r="J340" s="8"/>
      <c r="K340" s="76"/>
      <c r="L340" s="58"/>
      <c r="M340" s="32"/>
      <c r="N340" s="25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8.75" customHeight="1" x14ac:dyDescent="0.25">
      <c r="A341" s="27"/>
      <c r="B341" s="8" t="s">
        <v>374</v>
      </c>
      <c r="C341" s="6" t="s">
        <v>374</v>
      </c>
      <c r="D341" s="8"/>
      <c r="E341" s="8"/>
      <c r="F341" s="8"/>
      <c r="G341" s="8"/>
      <c r="H341" s="8"/>
      <c r="I341" s="8"/>
      <c r="J341" s="8"/>
      <c r="K341" s="76"/>
      <c r="L341" s="58"/>
      <c r="M341" s="32"/>
      <c r="N341" s="25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8.75" customHeight="1" x14ac:dyDescent="0.25">
      <c r="A342" s="27"/>
      <c r="B342" s="8" t="s">
        <v>376</v>
      </c>
      <c r="C342" s="6" t="s">
        <v>376</v>
      </c>
      <c r="D342" s="8"/>
      <c r="E342" s="8"/>
      <c r="F342" s="8"/>
      <c r="G342" s="8"/>
      <c r="H342" s="8"/>
      <c r="I342" s="8"/>
      <c r="J342" s="8"/>
      <c r="K342" s="76"/>
      <c r="L342" s="58"/>
      <c r="M342" s="32"/>
      <c r="N342" s="25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8.75" customHeight="1" x14ac:dyDescent="0.25">
      <c r="A343" s="27"/>
      <c r="B343" s="20"/>
      <c r="C343" s="6" t="s">
        <v>377</v>
      </c>
      <c r="D343" s="8"/>
      <c r="E343" s="8"/>
      <c r="F343" s="8"/>
      <c r="G343" s="8"/>
      <c r="H343" s="8"/>
      <c r="I343" s="8"/>
      <c r="J343" s="8"/>
      <c r="K343" s="76"/>
      <c r="L343" s="58"/>
      <c r="M343" s="32"/>
      <c r="N343" s="25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8.75" customHeight="1" x14ac:dyDescent="0.25">
      <c r="A344" s="27"/>
      <c r="B344" s="8" t="s">
        <v>379</v>
      </c>
      <c r="C344" s="6" t="s">
        <v>379</v>
      </c>
      <c r="D344" s="8"/>
      <c r="E344" s="8"/>
      <c r="F344" s="8"/>
      <c r="G344" s="8"/>
      <c r="H344" s="8"/>
      <c r="I344" s="8"/>
      <c r="J344" s="8"/>
      <c r="K344" s="76"/>
      <c r="L344" s="58"/>
      <c r="M344" s="32"/>
      <c r="N344" s="25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8.75" customHeight="1" x14ac:dyDescent="0.25">
      <c r="A345" s="27"/>
      <c r="B345" s="8" t="s">
        <v>380</v>
      </c>
      <c r="C345" s="6" t="s">
        <v>380</v>
      </c>
      <c r="D345" s="8"/>
      <c r="E345" s="8"/>
      <c r="F345" s="8"/>
      <c r="G345" s="8"/>
      <c r="H345" s="8"/>
      <c r="I345" s="8"/>
      <c r="J345" s="8"/>
      <c r="K345" s="76"/>
      <c r="L345" s="58"/>
      <c r="M345" s="32"/>
      <c r="N345" s="25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8.75" customHeight="1" x14ac:dyDescent="0.25">
      <c r="A346" s="27"/>
      <c r="B346" s="8" t="s">
        <v>381</v>
      </c>
      <c r="C346" s="6" t="s">
        <v>381</v>
      </c>
      <c r="D346" s="8"/>
      <c r="E346" s="8"/>
      <c r="F346" s="8"/>
      <c r="G346" s="8"/>
      <c r="H346" s="8"/>
      <c r="I346" s="8"/>
      <c r="J346" s="8"/>
      <c r="K346" s="76"/>
      <c r="L346" s="58"/>
      <c r="M346" s="32"/>
      <c r="N346" s="25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8.75" customHeight="1" x14ac:dyDescent="0.25">
      <c r="A347" s="27"/>
      <c r="B347" s="8" t="s">
        <v>382</v>
      </c>
      <c r="C347" s="6" t="s">
        <v>382</v>
      </c>
      <c r="D347" s="8"/>
      <c r="E347" s="8"/>
      <c r="F347" s="8"/>
      <c r="G347" s="8"/>
      <c r="H347" s="8"/>
      <c r="I347" s="8"/>
      <c r="J347" s="8"/>
      <c r="K347" s="76"/>
      <c r="L347" s="58"/>
      <c r="M347" s="32"/>
      <c r="N347" s="25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8.75" customHeight="1" x14ac:dyDescent="0.25">
      <c r="A348" s="27"/>
      <c r="B348" s="8" t="s">
        <v>383</v>
      </c>
      <c r="C348" s="11" t="s">
        <v>383</v>
      </c>
      <c r="D348" s="8"/>
      <c r="E348" s="8"/>
      <c r="F348" s="8"/>
      <c r="G348" s="8"/>
      <c r="H348" s="8"/>
      <c r="I348" s="8"/>
      <c r="J348" s="8"/>
      <c r="K348" s="76"/>
      <c r="L348" s="58"/>
      <c r="M348" s="32"/>
      <c r="N348" s="25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8.75" customHeight="1" x14ac:dyDescent="0.25">
      <c r="A349" s="27"/>
      <c r="B349" s="8" t="s">
        <v>384</v>
      </c>
      <c r="C349" s="6" t="s">
        <v>384</v>
      </c>
      <c r="D349" s="8"/>
      <c r="E349" s="8"/>
      <c r="F349" s="8"/>
      <c r="G349" s="8"/>
      <c r="H349" s="8"/>
      <c r="I349" s="8"/>
      <c r="J349" s="8"/>
      <c r="K349" s="76"/>
      <c r="L349" s="58"/>
      <c r="M349" s="32"/>
      <c r="N349" s="25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8.75" customHeight="1" x14ac:dyDescent="0.25">
      <c r="A350" s="27"/>
      <c r="B350" s="8" t="s">
        <v>386</v>
      </c>
      <c r="C350" s="11" t="s">
        <v>386</v>
      </c>
      <c r="D350" s="8"/>
      <c r="E350" s="8"/>
      <c r="F350" s="8"/>
      <c r="G350" s="8"/>
      <c r="H350" s="8"/>
      <c r="I350" s="8"/>
      <c r="J350" s="8"/>
      <c r="K350" s="76"/>
      <c r="L350" s="58"/>
      <c r="M350" s="32"/>
      <c r="N350" s="25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8.75" customHeight="1" x14ac:dyDescent="0.25">
      <c r="A351" s="27"/>
      <c r="B351" s="8" t="s">
        <v>387</v>
      </c>
      <c r="C351" s="6" t="s">
        <v>387</v>
      </c>
      <c r="D351" s="8"/>
      <c r="E351" s="8"/>
      <c r="F351" s="8"/>
      <c r="G351" s="8"/>
      <c r="H351" s="8"/>
      <c r="I351" s="8"/>
      <c r="J351" s="8"/>
      <c r="K351" s="76"/>
      <c r="L351" s="58"/>
      <c r="M351" s="32"/>
      <c r="N351" s="25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8.75" customHeight="1" x14ac:dyDescent="0.25">
      <c r="A352" s="27"/>
      <c r="B352" s="8" t="s">
        <v>388</v>
      </c>
      <c r="C352" s="11" t="s">
        <v>388</v>
      </c>
      <c r="D352" s="8"/>
      <c r="E352" s="8"/>
      <c r="F352" s="8"/>
      <c r="G352" s="8"/>
      <c r="H352" s="8"/>
      <c r="I352" s="8"/>
      <c r="J352" s="8"/>
      <c r="K352" s="76"/>
      <c r="L352" s="58"/>
      <c r="M352" s="32"/>
      <c r="N352" s="25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8.75" customHeight="1" x14ac:dyDescent="0.25">
      <c r="A353" s="27"/>
      <c r="B353" s="8" t="s">
        <v>389</v>
      </c>
      <c r="C353" s="11" t="s">
        <v>389</v>
      </c>
      <c r="D353" s="8"/>
      <c r="E353" s="8"/>
      <c r="F353" s="8"/>
      <c r="G353" s="8"/>
      <c r="H353" s="8"/>
      <c r="I353" s="8"/>
      <c r="J353" s="8"/>
      <c r="K353" s="76"/>
      <c r="L353" s="58"/>
      <c r="M353" s="32"/>
      <c r="N353" s="25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8.75" customHeight="1" x14ac:dyDescent="0.25">
      <c r="A354" s="27"/>
      <c r="B354" s="8" t="s">
        <v>390</v>
      </c>
      <c r="C354" s="6" t="s">
        <v>390</v>
      </c>
      <c r="D354" s="8"/>
      <c r="E354" s="8"/>
      <c r="F354" s="8"/>
      <c r="G354" s="8"/>
      <c r="H354" s="8"/>
      <c r="I354" s="8"/>
      <c r="J354" s="8"/>
      <c r="K354" s="76"/>
      <c r="L354" s="58"/>
      <c r="M354" s="32"/>
      <c r="N354" s="25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8.75" customHeight="1" x14ac:dyDescent="0.25">
      <c r="A355" s="27"/>
      <c r="B355" s="21" t="s">
        <v>396</v>
      </c>
      <c r="C355" s="6"/>
      <c r="D355" s="8"/>
      <c r="E355" s="8"/>
      <c r="F355" s="8"/>
      <c r="G355" s="8"/>
      <c r="H355" s="8"/>
      <c r="I355" s="8"/>
      <c r="J355" s="8"/>
      <c r="K355" s="76"/>
      <c r="L355" s="58"/>
      <c r="M355" s="32"/>
      <c r="N355" s="25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8.75" customHeight="1" x14ac:dyDescent="0.25">
      <c r="A356" s="27"/>
      <c r="B356" s="8" t="s">
        <v>391</v>
      </c>
      <c r="C356" s="11" t="s">
        <v>391</v>
      </c>
      <c r="D356" s="37"/>
      <c r="E356" s="37"/>
      <c r="F356" s="37"/>
      <c r="G356" s="37"/>
      <c r="H356" s="37"/>
      <c r="I356" s="8"/>
      <c r="J356" s="8"/>
      <c r="K356" s="76"/>
      <c r="L356" s="58"/>
      <c r="M356" s="32"/>
      <c r="N356" s="25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8.75" customHeight="1" x14ac:dyDescent="0.25">
      <c r="A357" s="27"/>
      <c r="B357" s="8" t="s">
        <v>392</v>
      </c>
      <c r="C357" s="6" t="s">
        <v>392</v>
      </c>
      <c r="D357" s="37"/>
      <c r="E357" s="37"/>
      <c r="F357" s="37"/>
      <c r="G357" s="37"/>
      <c r="H357" s="37"/>
      <c r="I357" s="8"/>
      <c r="J357" s="8"/>
      <c r="K357" s="76"/>
      <c r="L357" s="58"/>
      <c r="M357" s="32"/>
      <c r="N357" s="25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8.75" customHeight="1" x14ac:dyDescent="0.25">
      <c r="A358" s="27"/>
      <c r="B358" s="8" t="s">
        <v>393</v>
      </c>
      <c r="C358" s="6" t="s">
        <v>393</v>
      </c>
      <c r="D358" s="37"/>
      <c r="E358" s="37"/>
      <c r="F358" s="37"/>
      <c r="G358" s="37"/>
      <c r="H358" s="37"/>
      <c r="I358" s="8"/>
      <c r="J358" s="8"/>
      <c r="K358" s="76"/>
      <c r="L358" s="58"/>
      <c r="M358" s="32"/>
      <c r="N358" s="25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9.5" customHeight="1" x14ac:dyDescent="0.25">
      <c r="A359" s="27"/>
      <c r="B359" s="8" t="s">
        <v>394</v>
      </c>
      <c r="C359" s="17" t="s">
        <v>394</v>
      </c>
      <c r="D359" s="37"/>
      <c r="E359" s="37"/>
      <c r="F359" s="37"/>
      <c r="G359" s="37"/>
      <c r="H359" s="37"/>
      <c r="I359" s="8"/>
      <c r="J359" s="8"/>
      <c r="K359" s="76"/>
      <c r="L359" s="58"/>
      <c r="M359" s="32"/>
      <c r="N359" s="25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8.75" customHeight="1" x14ac:dyDescent="0.25">
      <c r="A360" s="27"/>
      <c r="B360" s="27"/>
      <c r="C360" s="8"/>
      <c r="D360" s="37"/>
      <c r="E360" s="37"/>
      <c r="F360" s="37"/>
      <c r="G360" s="37"/>
      <c r="H360" s="37"/>
      <c r="I360" s="8"/>
      <c r="J360" s="8"/>
      <c r="K360" s="76"/>
      <c r="L360" s="58"/>
      <c r="M360" s="32"/>
      <c r="N360" s="25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8.75" customHeight="1" x14ac:dyDescent="0.25">
      <c r="A361" s="27"/>
      <c r="B361" s="27"/>
      <c r="C361" s="8"/>
      <c r="D361" s="37"/>
      <c r="E361" s="37"/>
      <c r="F361" s="37"/>
      <c r="G361" s="37"/>
      <c r="H361" s="37"/>
      <c r="I361" s="8"/>
      <c r="J361" s="8"/>
      <c r="K361" s="76"/>
      <c r="L361" s="58"/>
      <c r="M361" s="32"/>
      <c r="N361" s="25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8.75" customHeight="1" x14ac:dyDescent="0.25">
      <c r="A362" s="27"/>
      <c r="B362" s="27"/>
      <c r="C362" s="8"/>
      <c r="D362" s="37"/>
      <c r="E362" s="37"/>
      <c r="F362" s="37"/>
      <c r="G362" s="37"/>
      <c r="H362" s="37"/>
      <c r="I362" s="8"/>
      <c r="J362" s="8"/>
      <c r="K362" s="76"/>
      <c r="L362" s="58"/>
      <c r="M362" s="32"/>
      <c r="N362" s="25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8.75" customHeight="1" x14ac:dyDescent="0.25">
      <c r="A363" s="27"/>
      <c r="B363" s="27"/>
      <c r="C363" s="82"/>
      <c r="D363" s="37"/>
      <c r="E363" s="37"/>
      <c r="F363" s="37"/>
      <c r="G363" s="37"/>
      <c r="H363" s="37"/>
      <c r="I363" s="8"/>
      <c r="J363" s="8"/>
      <c r="K363" s="76"/>
      <c r="L363" s="58"/>
      <c r="M363" s="32"/>
      <c r="N363" s="25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8.75" customHeight="1" x14ac:dyDescent="0.25">
      <c r="A364" s="27"/>
      <c r="B364" s="27"/>
      <c r="C364" s="8"/>
      <c r="D364" s="37"/>
      <c r="E364" s="37"/>
      <c r="F364" s="37"/>
      <c r="G364" s="37"/>
      <c r="H364" s="37"/>
      <c r="I364" s="8"/>
      <c r="J364" s="8"/>
      <c r="K364" s="76"/>
      <c r="L364" s="58"/>
      <c r="M364" s="32"/>
      <c r="N364" s="25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8.75" customHeight="1" x14ac:dyDescent="0.25">
      <c r="A365" s="27"/>
      <c r="B365" s="27"/>
      <c r="C365" s="82"/>
      <c r="D365" s="37"/>
      <c r="E365" s="37"/>
      <c r="F365" s="37"/>
      <c r="G365" s="37"/>
      <c r="H365" s="37"/>
      <c r="I365" s="8"/>
      <c r="J365" s="8"/>
      <c r="K365" s="76"/>
      <c r="L365" s="58"/>
      <c r="M365" s="32"/>
      <c r="N365" s="25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8.75" customHeight="1" x14ac:dyDescent="0.25">
      <c r="A366" s="27"/>
      <c r="B366" s="27"/>
      <c r="C366" s="8"/>
      <c r="D366" s="37"/>
      <c r="E366" s="37"/>
      <c r="F366" s="37"/>
      <c r="G366" s="37"/>
      <c r="H366" s="37"/>
      <c r="I366" s="8"/>
      <c r="J366" s="8"/>
      <c r="K366" s="76"/>
      <c r="L366" s="58"/>
      <c r="M366" s="32"/>
      <c r="N366" s="25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8.75" customHeight="1" x14ac:dyDescent="0.25">
      <c r="A367" s="27"/>
      <c r="B367" s="27"/>
      <c r="C367" s="8"/>
      <c r="D367" s="37"/>
      <c r="E367" s="37"/>
      <c r="F367" s="37"/>
      <c r="G367" s="37"/>
      <c r="H367" s="37"/>
      <c r="I367" s="8"/>
      <c r="J367" s="8"/>
      <c r="K367" s="76"/>
      <c r="L367" s="58"/>
      <c r="M367" s="32"/>
      <c r="N367" s="25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8.75" customHeight="1" x14ac:dyDescent="0.25">
      <c r="A368" s="27"/>
      <c r="B368" s="27"/>
      <c r="C368" s="8"/>
      <c r="D368" s="37"/>
      <c r="E368" s="37"/>
      <c r="F368" s="37"/>
      <c r="G368" s="37"/>
      <c r="H368" s="37"/>
      <c r="I368" s="8"/>
      <c r="J368" s="8"/>
      <c r="K368" s="76"/>
      <c r="L368" s="58"/>
      <c r="M368" s="32"/>
      <c r="N368" s="25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8.75" customHeight="1" x14ac:dyDescent="0.25">
      <c r="A369" s="27"/>
      <c r="B369" s="27"/>
      <c r="C369" s="8"/>
      <c r="D369" s="37"/>
      <c r="E369" s="37"/>
      <c r="F369" s="37"/>
      <c r="G369" s="37"/>
      <c r="H369" s="37"/>
      <c r="I369" s="8"/>
      <c r="J369" s="8"/>
      <c r="K369" s="76"/>
      <c r="L369" s="58"/>
      <c r="M369" s="32"/>
      <c r="N369" s="25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8.75" customHeight="1" x14ac:dyDescent="0.25">
      <c r="A370" s="27"/>
      <c r="B370" s="27"/>
      <c r="C370" s="8"/>
      <c r="D370" s="37"/>
      <c r="E370" s="37"/>
      <c r="F370" s="37"/>
      <c r="G370" s="37"/>
      <c r="H370" s="37"/>
      <c r="I370" s="8"/>
      <c r="J370" s="8"/>
      <c r="K370" s="76"/>
      <c r="L370" s="58"/>
      <c r="M370" s="32"/>
      <c r="N370" s="25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8.75" customHeight="1" x14ac:dyDescent="0.25">
      <c r="A371" s="27"/>
      <c r="B371" s="27"/>
      <c r="C371" s="8"/>
      <c r="D371" s="37"/>
      <c r="E371" s="37"/>
      <c r="F371" s="37"/>
      <c r="G371" s="37"/>
      <c r="H371" s="37"/>
      <c r="I371" s="8"/>
      <c r="J371" s="8"/>
      <c r="K371" s="76"/>
      <c r="L371" s="58"/>
      <c r="M371" s="32"/>
      <c r="N371" s="25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8.75" customHeight="1" x14ac:dyDescent="0.25">
      <c r="A372" s="27"/>
      <c r="B372" s="27"/>
      <c r="C372" s="8"/>
      <c r="D372" s="37"/>
      <c r="E372" s="37"/>
      <c r="F372" s="37"/>
      <c r="G372" s="37"/>
      <c r="H372" s="37"/>
      <c r="I372" s="8"/>
      <c r="J372" s="8"/>
      <c r="K372" s="76"/>
      <c r="L372" s="58"/>
      <c r="M372" s="32"/>
      <c r="N372" s="25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8.75" customHeight="1" x14ac:dyDescent="0.25">
      <c r="A373" s="27"/>
      <c r="B373" s="27"/>
      <c r="C373" s="8"/>
      <c r="D373" s="37"/>
      <c r="E373" s="37"/>
      <c r="F373" s="37"/>
      <c r="G373" s="37"/>
      <c r="H373" s="37"/>
      <c r="I373" s="8"/>
      <c r="J373" s="8"/>
      <c r="K373" s="76"/>
      <c r="L373" s="58"/>
      <c r="M373" s="32"/>
      <c r="N373" s="25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8.75" customHeight="1" x14ac:dyDescent="0.25">
      <c r="A374" s="27"/>
      <c r="B374" s="27"/>
      <c r="C374" s="8"/>
      <c r="D374" s="37"/>
      <c r="E374" s="37"/>
      <c r="F374" s="37"/>
      <c r="G374" s="37"/>
      <c r="H374" s="37"/>
      <c r="I374" s="8"/>
      <c r="J374" s="8"/>
      <c r="K374" s="76"/>
      <c r="L374" s="58"/>
      <c r="M374" s="32"/>
      <c r="N374" s="25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8.75" customHeight="1" x14ac:dyDescent="0.25">
      <c r="A375" s="27"/>
      <c r="B375" s="27"/>
      <c r="C375" s="8"/>
      <c r="D375" s="37"/>
      <c r="E375" s="37"/>
      <c r="F375" s="37"/>
      <c r="G375" s="37"/>
      <c r="H375" s="37"/>
      <c r="I375" s="8"/>
      <c r="J375" s="8"/>
      <c r="K375" s="76"/>
      <c r="L375" s="58"/>
      <c r="M375" s="32"/>
      <c r="N375" s="25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8.75" customHeight="1" x14ac:dyDescent="0.25">
      <c r="A376" s="27"/>
      <c r="B376" s="27"/>
      <c r="C376" s="8"/>
      <c r="D376" s="37"/>
      <c r="E376" s="37"/>
      <c r="F376" s="37"/>
      <c r="G376" s="37"/>
      <c r="H376" s="37"/>
      <c r="I376" s="8"/>
      <c r="J376" s="8"/>
      <c r="K376" s="76"/>
      <c r="L376" s="58"/>
      <c r="M376" s="32"/>
      <c r="N376" s="25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8.75" customHeight="1" x14ac:dyDescent="0.25">
      <c r="A377" s="27"/>
      <c r="B377" s="27"/>
      <c r="C377" s="8"/>
      <c r="D377" s="37"/>
      <c r="E377" s="37"/>
      <c r="F377" s="37"/>
      <c r="G377" s="37"/>
      <c r="H377" s="37"/>
      <c r="I377" s="8"/>
      <c r="J377" s="8"/>
      <c r="K377" s="76"/>
      <c r="L377" s="58"/>
      <c r="M377" s="32"/>
      <c r="N377" s="25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8.75" customHeight="1" x14ac:dyDescent="0.25">
      <c r="A378" s="27"/>
      <c r="B378" s="27"/>
      <c r="C378" s="8"/>
      <c r="D378" s="37"/>
      <c r="E378" s="37"/>
      <c r="F378" s="37"/>
      <c r="G378" s="37"/>
      <c r="H378" s="37"/>
      <c r="I378" s="8"/>
      <c r="J378" s="8"/>
      <c r="K378" s="76"/>
      <c r="L378" s="58"/>
      <c r="M378" s="32"/>
      <c r="N378" s="25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8.75" customHeight="1" x14ac:dyDescent="0.25">
      <c r="A379" s="27"/>
      <c r="B379" s="27"/>
      <c r="C379" s="8"/>
      <c r="D379" s="37"/>
      <c r="E379" s="37"/>
      <c r="F379" s="37"/>
      <c r="G379" s="37"/>
      <c r="H379" s="37"/>
      <c r="I379" s="8"/>
      <c r="J379" s="8"/>
      <c r="K379" s="76"/>
      <c r="L379" s="58"/>
      <c r="M379" s="32"/>
      <c r="N379" s="25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8.75" customHeight="1" x14ac:dyDescent="0.25">
      <c r="A380" s="27"/>
      <c r="B380" s="27"/>
      <c r="C380" s="8"/>
      <c r="D380" s="37"/>
      <c r="E380" s="37"/>
      <c r="F380" s="37"/>
      <c r="G380" s="37"/>
      <c r="H380" s="37"/>
      <c r="I380" s="8"/>
      <c r="J380" s="8"/>
      <c r="K380" s="76"/>
      <c r="L380" s="58"/>
      <c r="M380" s="32"/>
      <c r="N380" s="25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8.75" customHeight="1" x14ac:dyDescent="0.25">
      <c r="A381" s="27"/>
      <c r="B381" s="27"/>
      <c r="C381" s="37"/>
      <c r="D381" s="37"/>
      <c r="E381" s="37"/>
      <c r="F381" s="37"/>
      <c r="G381" s="37"/>
      <c r="H381" s="37"/>
      <c r="I381" s="8"/>
      <c r="J381" s="8"/>
      <c r="K381" s="76"/>
      <c r="L381" s="58"/>
      <c r="M381" s="32"/>
      <c r="N381" s="25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8.75" customHeight="1" x14ac:dyDescent="0.25">
      <c r="A382" s="27"/>
      <c r="B382" s="27"/>
      <c r="C382" s="37"/>
      <c r="D382" s="37"/>
      <c r="E382" s="37"/>
      <c r="F382" s="37"/>
      <c r="G382" s="37"/>
      <c r="H382" s="37"/>
      <c r="I382" s="8"/>
      <c r="J382" s="8"/>
      <c r="K382" s="76"/>
      <c r="L382" s="58"/>
      <c r="M382" s="32"/>
      <c r="N382" s="25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8.75" customHeight="1" x14ac:dyDescent="0.25">
      <c r="A383" s="27"/>
      <c r="B383" s="27"/>
      <c r="C383" s="37"/>
      <c r="D383" s="37"/>
      <c r="E383" s="37"/>
      <c r="F383" s="37"/>
      <c r="G383" s="37"/>
      <c r="H383" s="37"/>
      <c r="I383" s="8"/>
      <c r="J383" s="8"/>
      <c r="K383" s="76"/>
      <c r="L383" s="58"/>
      <c r="M383" s="32"/>
      <c r="N383" s="25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8.75" customHeight="1" x14ac:dyDescent="0.25">
      <c r="A384" s="27"/>
      <c r="B384" s="27"/>
      <c r="C384" s="37"/>
      <c r="D384" s="37"/>
      <c r="E384" s="37"/>
      <c r="F384" s="37"/>
      <c r="G384" s="37"/>
      <c r="H384" s="37"/>
      <c r="I384" s="8"/>
      <c r="J384" s="8"/>
      <c r="K384" s="76"/>
      <c r="L384" s="58"/>
      <c r="M384" s="32"/>
      <c r="N384" s="25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8.75" customHeight="1" x14ac:dyDescent="0.25">
      <c r="A385" s="27"/>
      <c r="B385" s="27"/>
      <c r="C385" s="37"/>
      <c r="D385" s="37"/>
      <c r="E385" s="37"/>
      <c r="F385" s="37"/>
      <c r="G385" s="37"/>
      <c r="H385" s="37"/>
      <c r="I385" s="8"/>
      <c r="J385" s="8"/>
      <c r="K385" s="76"/>
      <c r="L385" s="58"/>
      <c r="M385" s="32"/>
      <c r="N385" s="25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8.75" customHeight="1" x14ac:dyDescent="0.25">
      <c r="A386" s="27"/>
      <c r="B386" s="27"/>
      <c r="C386" s="37"/>
      <c r="D386" s="37"/>
      <c r="E386" s="37"/>
      <c r="F386" s="37"/>
      <c r="G386" s="37"/>
      <c r="H386" s="37"/>
      <c r="I386" s="8"/>
      <c r="J386" s="8"/>
      <c r="K386" s="76"/>
      <c r="L386" s="58"/>
      <c r="M386" s="32"/>
      <c r="N386" s="25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8.75" customHeight="1" x14ac:dyDescent="0.25">
      <c r="A387" s="27"/>
      <c r="B387" s="27"/>
      <c r="C387" s="37"/>
      <c r="D387" s="37"/>
      <c r="E387" s="37"/>
      <c r="F387" s="37"/>
      <c r="G387" s="37"/>
      <c r="H387" s="37"/>
      <c r="I387" s="8"/>
      <c r="J387" s="8"/>
      <c r="K387" s="76"/>
      <c r="L387" s="58"/>
      <c r="M387" s="32"/>
      <c r="N387" s="25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8.75" customHeight="1" x14ac:dyDescent="0.25">
      <c r="A388" s="27"/>
      <c r="B388" s="27"/>
      <c r="C388" s="37"/>
      <c r="D388" s="37"/>
      <c r="E388" s="37"/>
      <c r="F388" s="37"/>
      <c r="G388" s="37"/>
      <c r="H388" s="37"/>
      <c r="I388" s="8"/>
      <c r="J388" s="8"/>
      <c r="K388" s="76"/>
      <c r="L388" s="58"/>
      <c r="M388" s="32"/>
      <c r="N388" s="25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8.75" customHeight="1" x14ac:dyDescent="0.25">
      <c r="A389" s="27"/>
      <c r="B389" s="27"/>
      <c r="C389" s="37"/>
      <c r="D389" s="37"/>
      <c r="E389" s="37"/>
      <c r="F389" s="37"/>
      <c r="G389" s="37"/>
      <c r="H389" s="37"/>
      <c r="I389" s="8"/>
      <c r="J389" s="8"/>
      <c r="K389" s="76"/>
      <c r="L389" s="58"/>
      <c r="M389" s="32"/>
      <c r="N389" s="25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8.75" customHeight="1" x14ac:dyDescent="0.25">
      <c r="A390" s="27"/>
      <c r="B390" s="27"/>
      <c r="C390" s="37"/>
      <c r="D390" s="37"/>
      <c r="E390" s="37"/>
      <c r="F390" s="37"/>
      <c r="G390" s="37"/>
      <c r="H390" s="37"/>
      <c r="I390" s="8"/>
      <c r="J390" s="8"/>
      <c r="K390" s="76"/>
      <c r="L390" s="58"/>
      <c r="M390" s="32"/>
      <c r="N390" s="25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8.75" customHeight="1" x14ac:dyDescent="0.25">
      <c r="A391" s="27"/>
      <c r="B391" s="27"/>
      <c r="C391" s="37"/>
      <c r="D391" s="37"/>
      <c r="E391" s="37"/>
      <c r="F391" s="37"/>
      <c r="G391" s="37"/>
      <c r="H391" s="37"/>
      <c r="I391" s="8"/>
      <c r="J391" s="8"/>
      <c r="K391" s="76"/>
      <c r="L391" s="58"/>
      <c r="M391" s="32"/>
      <c r="N391" s="25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8.75" customHeight="1" x14ac:dyDescent="0.25">
      <c r="A392" s="27"/>
      <c r="B392" s="27"/>
      <c r="C392" s="37"/>
      <c r="D392" s="37"/>
      <c r="E392" s="37"/>
      <c r="F392" s="37"/>
      <c r="G392" s="37"/>
      <c r="H392" s="37"/>
      <c r="I392" s="8"/>
      <c r="J392" s="8"/>
      <c r="K392" s="76"/>
      <c r="L392" s="58"/>
      <c r="M392" s="32"/>
      <c r="N392" s="25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8.75" customHeight="1" x14ac:dyDescent="0.25">
      <c r="A393" s="27"/>
      <c r="B393" s="27"/>
      <c r="C393" s="37"/>
      <c r="D393" s="37"/>
      <c r="E393" s="37"/>
      <c r="F393" s="37"/>
      <c r="G393" s="37"/>
      <c r="H393" s="37"/>
      <c r="I393" s="8"/>
      <c r="J393" s="8"/>
      <c r="K393" s="76"/>
      <c r="L393" s="58"/>
      <c r="M393" s="32"/>
      <c r="N393" s="25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8.75" customHeight="1" x14ac:dyDescent="0.25">
      <c r="A394" s="27"/>
      <c r="B394" s="27"/>
      <c r="C394" s="37"/>
      <c r="D394" s="37"/>
      <c r="E394" s="37"/>
      <c r="F394" s="37"/>
      <c r="G394" s="37"/>
      <c r="H394" s="37"/>
      <c r="I394" s="8"/>
      <c r="J394" s="8"/>
      <c r="K394" s="76"/>
      <c r="L394" s="58"/>
      <c r="M394" s="32"/>
      <c r="N394" s="25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8.75" customHeight="1" x14ac:dyDescent="0.25">
      <c r="A395" s="27"/>
      <c r="B395" s="27"/>
      <c r="C395" s="37"/>
      <c r="D395" s="37"/>
      <c r="E395" s="37"/>
      <c r="F395" s="37"/>
      <c r="G395" s="37"/>
      <c r="H395" s="37"/>
      <c r="I395" s="8"/>
      <c r="J395" s="8"/>
      <c r="K395" s="76"/>
      <c r="L395" s="58"/>
      <c r="M395" s="32"/>
      <c r="N395" s="25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8.75" customHeight="1" x14ac:dyDescent="0.25">
      <c r="A396" s="27"/>
      <c r="B396" s="27"/>
      <c r="C396" s="37"/>
      <c r="D396" s="37"/>
      <c r="E396" s="37"/>
      <c r="F396" s="37"/>
      <c r="G396" s="37"/>
      <c r="H396" s="37"/>
      <c r="I396" s="8"/>
      <c r="J396" s="8"/>
      <c r="K396" s="76"/>
      <c r="L396" s="58"/>
      <c r="M396" s="32"/>
      <c r="N396" s="25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8.75" customHeight="1" x14ac:dyDescent="0.25">
      <c r="A397" s="27"/>
      <c r="B397" s="27"/>
      <c r="C397" s="37"/>
      <c r="D397" s="37"/>
      <c r="E397" s="37"/>
      <c r="F397" s="37"/>
      <c r="G397" s="37"/>
      <c r="H397" s="37"/>
      <c r="I397" s="8"/>
      <c r="J397" s="8"/>
      <c r="K397" s="76"/>
      <c r="L397" s="58"/>
      <c r="M397" s="32"/>
      <c r="N397" s="25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8.75" customHeight="1" x14ac:dyDescent="0.25">
      <c r="A398" s="27"/>
      <c r="B398" s="27"/>
      <c r="C398" s="37"/>
      <c r="D398" s="37"/>
      <c r="E398" s="37"/>
      <c r="F398" s="37"/>
      <c r="G398" s="37"/>
      <c r="H398" s="37"/>
      <c r="I398" s="8"/>
      <c r="J398" s="8"/>
      <c r="K398" s="76"/>
      <c r="L398" s="58"/>
      <c r="M398" s="32"/>
      <c r="N398" s="25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8.75" customHeight="1" x14ac:dyDescent="0.25">
      <c r="A399" s="27"/>
      <c r="B399" s="27"/>
      <c r="C399" s="37"/>
      <c r="D399" s="37"/>
      <c r="E399" s="37"/>
      <c r="F399" s="37"/>
      <c r="G399" s="37"/>
      <c r="H399" s="37"/>
      <c r="I399" s="8"/>
      <c r="J399" s="8"/>
      <c r="K399" s="76"/>
      <c r="L399" s="58"/>
      <c r="M399" s="32"/>
      <c r="N399" s="25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8.75" customHeight="1" x14ac:dyDescent="0.25">
      <c r="A400" s="27"/>
      <c r="B400" s="27"/>
      <c r="C400" s="37"/>
      <c r="D400" s="37"/>
      <c r="E400" s="37"/>
      <c r="F400" s="37"/>
      <c r="G400" s="37"/>
      <c r="H400" s="37"/>
      <c r="I400" s="8"/>
      <c r="J400" s="8"/>
      <c r="K400" s="76"/>
      <c r="L400" s="58"/>
      <c r="M400" s="32"/>
      <c r="N400" s="25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8.75" customHeight="1" x14ac:dyDescent="0.25">
      <c r="A401" s="27"/>
      <c r="B401" s="27"/>
      <c r="C401" s="37"/>
      <c r="D401" s="37"/>
      <c r="E401" s="37"/>
      <c r="F401" s="37"/>
      <c r="G401" s="37"/>
      <c r="H401" s="37"/>
      <c r="I401" s="8"/>
      <c r="J401" s="8"/>
      <c r="K401" s="76"/>
      <c r="L401" s="58"/>
      <c r="M401" s="32"/>
      <c r="N401" s="25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8.75" customHeight="1" x14ac:dyDescent="0.25">
      <c r="A402" s="27"/>
      <c r="B402" s="27"/>
      <c r="C402" s="74"/>
      <c r="D402" s="37"/>
      <c r="E402" s="37"/>
      <c r="F402" s="37"/>
      <c r="G402" s="37"/>
      <c r="H402" s="37"/>
      <c r="I402" s="8"/>
      <c r="J402" s="8"/>
      <c r="K402" s="76"/>
      <c r="L402" s="58"/>
      <c r="M402" s="32"/>
      <c r="N402" s="25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8.75" customHeight="1" x14ac:dyDescent="0.25">
      <c r="A403" s="27"/>
      <c r="B403" s="27"/>
      <c r="C403" s="37"/>
      <c r="D403" s="37"/>
      <c r="E403" s="37"/>
      <c r="F403" s="37"/>
      <c r="G403" s="37"/>
      <c r="H403" s="37"/>
      <c r="I403" s="8"/>
      <c r="J403" s="8"/>
      <c r="K403" s="76"/>
      <c r="L403" s="58"/>
      <c r="M403" s="32"/>
      <c r="N403" s="25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8.75" customHeight="1" x14ac:dyDescent="0.25">
      <c r="A404" s="27"/>
      <c r="B404" s="27"/>
      <c r="C404" s="37"/>
      <c r="D404" s="37"/>
      <c r="E404" s="37"/>
      <c r="F404" s="37"/>
      <c r="G404" s="37"/>
      <c r="H404" s="37"/>
      <c r="I404" s="8"/>
      <c r="J404" s="8"/>
      <c r="K404" s="76"/>
      <c r="L404" s="58"/>
      <c r="M404" s="32"/>
      <c r="N404" s="25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8.75" customHeight="1" x14ac:dyDescent="0.25">
      <c r="A405" s="27"/>
      <c r="B405" s="27"/>
      <c r="C405" s="37"/>
      <c r="D405" s="37"/>
      <c r="E405" s="37"/>
      <c r="F405" s="37"/>
      <c r="G405" s="37"/>
      <c r="H405" s="37"/>
      <c r="I405" s="8"/>
      <c r="J405" s="8"/>
      <c r="K405" s="76"/>
      <c r="L405" s="58"/>
      <c r="M405" s="32"/>
      <c r="N405" s="25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8.75" customHeight="1" x14ac:dyDescent="0.25">
      <c r="A406" s="27"/>
      <c r="B406" s="27"/>
      <c r="C406" s="37"/>
      <c r="D406" s="37"/>
      <c r="E406" s="37"/>
      <c r="F406" s="37"/>
      <c r="G406" s="37"/>
      <c r="H406" s="37"/>
      <c r="I406" s="8"/>
      <c r="J406" s="8"/>
      <c r="K406" s="76"/>
      <c r="L406" s="58"/>
      <c r="M406" s="32"/>
      <c r="N406" s="25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8.75" customHeight="1" x14ac:dyDescent="0.25">
      <c r="A407" s="27"/>
      <c r="B407" s="27"/>
      <c r="C407" s="37"/>
      <c r="D407" s="37"/>
      <c r="E407" s="37"/>
      <c r="F407" s="37"/>
      <c r="G407" s="37"/>
      <c r="H407" s="37"/>
      <c r="I407" s="8"/>
      <c r="J407" s="8"/>
      <c r="K407" s="76"/>
      <c r="L407" s="58"/>
      <c r="M407" s="32"/>
      <c r="N407" s="25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8.75" customHeight="1" x14ac:dyDescent="0.25">
      <c r="A408" s="27"/>
      <c r="B408" s="27"/>
      <c r="C408" s="37"/>
      <c r="D408" s="37"/>
      <c r="E408" s="37"/>
      <c r="F408" s="37"/>
      <c r="G408" s="37"/>
      <c r="H408" s="37"/>
      <c r="I408" s="8"/>
      <c r="J408" s="8"/>
      <c r="K408" s="76"/>
      <c r="L408" s="58"/>
      <c r="M408" s="32"/>
      <c r="N408" s="25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8.75" customHeight="1" x14ac:dyDescent="0.25">
      <c r="A409" s="27"/>
      <c r="B409" s="27"/>
      <c r="C409" s="37"/>
      <c r="D409" s="37"/>
      <c r="E409" s="37"/>
      <c r="F409" s="37"/>
      <c r="G409" s="37"/>
      <c r="H409" s="37"/>
      <c r="I409" s="8"/>
      <c r="J409" s="8"/>
      <c r="K409" s="76"/>
      <c r="L409" s="58"/>
      <c r="M409" s="32"/>
      <c r="N409" s="25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8.75" customHeight="1" x14ac:dyDescent="0.25">
      <c r="A410" s="27"/>
      <c r="B410" s="27"/>
      <c r="C410" s="37"/>
      <c r="D410" s="37"/>
      <c r="E410" s="37"/>
      <c r="F410" s="37"/>
      <c r="G410" s="37"/>
      <c r="H410" s="37"/>
      <c r="I410" s="8"/>
      <c r="J410" s="8"/>
      <c r="K410" s="76"/>
      <c r="L410" s="58"/>
      <c r="M410" s="32"/>
      <c r="N410" s="25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8.75" customHeight="1" x14ac:dyDescent="0.25">
      <c r="A411" s="27"/>
      <c r="B411" s="27"/>
      <c r="C411" s="37"/>
      <c r="D411" s="37"/>
      <c r="E411" s="37"/>
      <c r="F411" s="37"/>
      <c r="G411" s="37"/>
      <c r="H411" s="37"/>
      <c r="I411" s="8"/>
      <c r="J411" s="8"/>
      <c r="K411" s="76"/>
      <c r="L411" s="58"/>
      <c r="M411" s="32"/>
      <c r="N411" s="25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8.75" customHeight="1" x14ac:dyDescent="0.25">
      <c r="A412" s="27"/>
      <c r="B412" s="27"/>
      <c r="C412" s="37"/>
      <c r="D412" s="37"/>
      <c r="E412" s="37"/>
      <c r="F412" s="37"/>
      <c r="G412" s="37"/>
      <c r="H412" s="37"/>
      <c r="I412" s="8"/>
      <c r="J412" s="8"/>
      <c r="K412" s="76"/>
      <c r="L412" s="58"/>
      <c r="M412" s="32"/>
      <c r="N412" s="25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8.75" customHeight="1" x14ac:dyDescent="0.25">
      <c r="A413" s="27"/>
      <c r="B413" s="27"/>
      <c r="C413" s="37"/>
      <c r="D413" s="37"/>
      <c r="E413" s="37"/>
      <c r="F413" s="37"/>
      <c r="G413" s="37"/>
      <c r="H413" s="37"/>
      <c r="I413" s="8"/>
      <c r="J413" s="8"/>
      <c r="K413" s="76"/>
      <c r="L413" s="58"/>
      <c r="M413" s="32"/>
      <c r="N413" s="25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8.75" customHeight="1" x14ac:dyDescent="0.25">
      <c r="A414" s="27"/>
      <c r="B414" s="27"/>
      <c r="C414" s="37"/>
      <c r="D414" s="37"/>
      <c r="E414" s="37"/>
      <c r="F414" s="37"/>
      <c r="G414" s="37"/>
      <c r="H414" s="37"/>
      <c r="I414" s="8"/>
      <c r="J414" s="8"/>
      <c r="K414" s="76"/>
      <c r="L414" s="58"/>
      <c r="M414" s="32"/>
      <c r="N414" s="25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8.75" customHeight="1" x14ac:dyDescent="0.25">
      <c r="A415" s="27"/>
      <c r="B415" s="27"/>
      <c r="C415" s="37"/>
      <c r="D415" s="37"/>
      <c r="E415" s="37"/>
      <c r="F415" s="37"/>
      <c r="G415" s="37"/>
      <c r="H415" s="37"/>
      <c r="I415" s="8"/>
      <c r="J415" s="8"/>
      <c r="K415" s="76"/>
      <c r="L415" s="58"/>
      <c r="M415" s="32"/>
      <c r="N415" s="25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8.75" customHeight="1" x14ac:dyDescent="0.25">
      <c r="A416" s="27"/>
      <c r="B416" s="27"/>
      <c r="C416" s="37"/>
      <c r="D416" s="37"/>
      <c r="E416" s="37"/>
      <c r="F416" s="37"/>
      <c r="G416" s="37"/>
      <c r="H416" s="37"/>
      <c r="I416" s="8"/>
      <c r="J416" s="8"/>
      <c r="K416" s="76"/>
      <c r="L416" s="58"/>
      <c r="M416" s="32"/>
      <c r="N416" s="25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8.75" customHeight="1" x14ac:dyDescent="0.25">
      <c r="A417" s="27"/>
      <c r="B417" s="27"/>
      <c r="C417" s="37"/>
      <c r="D417" s="37"/>
      <c r="E417" s="37"/>
      <c r="F417" s="37"/>
      <c r="G417" s="37"/>
      <c r="H417" s="37"/>
      <c r="I417" s="8"/>
      <c r="J417" s="8"/>
      <c r="K417" s="76"/>
      <c r="L417" s="58"/>
      <c r="M417" s="32"/>
      <c r="N417" s="25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8.75" customHeight="1" x14ac:dyDescent="0.25">
      <c r="A418" s="27"/>
      <c r="B418" s="27"/>
      <c r="C418" s="37"/>
      <c r="D418" s="37"/>
      <c r="E418" s="37"/>
      <c r="F418" s="37"/>
      <c r="G418" s="37"/>
      <c r="H418" s="37"/>
      <c r="I418" s="8"/>
      <c r="J418" s="8"/>
      <c r="K418" s="76"/>
      <c r="L418" s="58"/>
      <c r="M418" s="32"/>
      <c r="N418" s="25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8.75" customHeight="1" x14ac:dyDescent="0.25">
      <c r="A419" s="27"/>
      <c r="B419" s="27"/>
      <c r="C419" s="37"/>
      <c r="D419" s="37"/>
      <c r="E419" s="37"/>
      <c r="F419" s="37"/>
      <c r="G419" s="37"/>
      <c r="H419" s="37"/>
      <c r="I419" s="8"/>
      <c r="J419" s="8"/>
      <c r="K419" s="76"/>
      <c r="L419" s="58"/>
      <c r="M419" s="32"/>
      <c r="N419" s="25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8.75" customHeight="1" x14ac:dyDescent="0.25">
      <c r="A420" s="27"/>
      <c r="B420" s="27"/>
      <c r="C420" s="37"/>
      <c r="D420" s="37"/>
      <c r="E420" s="37"/>
      <c r="F420" s="37"/>
      <c r="G420" s="37"/>
      <c r="H420" s="37"/>
      <c r="I420" s="8"/>
      <c r="J420" s="8"/>
      <c r="K420" s="76"/>
      <c r="L420" s="58"/>
      <c r="M420" s="32"/>
      <c r="N420" s="25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8.75" customHeight="1" x14ac:dyDescent="0.25">
      <c r="A421" s="27"/>
      <c r="B421" s="27"/>
      <c r="C421" s="37"/>
      <c r="D421" s="37"/>
      <c r="E421" s="37"/>
      <c r="F421" s="37"/>
      <c r="G421" s="37"/>
      <c r="H421" s="37"/>
      <c r="I421" s="8"/>
      <c r="J421" s="8"/>
      <c r="K421" s="76"/>
      <c r="L421" s="58"/>
      <c r="M421" s="32"/>
      <c r="N421" s="25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8.75" customHeight="1" x14ac:dyDescent="0.25">
      <c r="A422" s="27"/>
      <c r="B422" s="27"/>
      <c r="C422" s="37"/>
      <c r="D422" s="37"/>
      <c r="E422" s="37"/>
      <c r="F422" s="37"/>
      <c r="G422" s="37"/>
      <c r="H422" s="37"/>
      <c r="I422" s="8"/>
      <c r="J422" s="8"/>
      <c r="K422" s="76"/>
      <c r="L422" s="58"/>
      <c r="M422" s="32"/>
      <c r="N422" s="25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8.75" customHeight="1" x14ac:dyDescent="0.25">
      <c r="A423" s="27"/>
      <c r="B423" s="27"/>
      <c r="C423" s="37"/>
      <c r="D423" s="37"/>
      <c r="E423" s="37"/>
      <c r="F423" s="37"/>
      <c r="G423" s="37"/>
      <c r="H423" s="37"/>
      <c r="I423" s="8"/>
      <c r="J423" s="8"/>
      <c r="K423" s="76"/>
      <c r="L423" s="58"/>
      <c r="M423" s="32"/>
      <c r="N423" s="25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8.75" customHeight="1" x14ac:dyDescent="0.25">
      <c r="A424" s="27"/>
      <c r="B424" s="27"/>
      <c r="C424" s="37"/>
      <c r="D424" s="37"/>
      <c r="E424" s="37"/>
      <c r="F424" s="37"/>
      <c r="G424" s="37"/>
      <c r="H424" s="37"/>
      <c r="I424" s="8"/>
      <c r="J424" s="8"/>
      <c r="K424" s="76"/>
      <c r="L424" s="58"/>
      <c r="M424" s="32"/>
      <c r="N424" s="25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8.75" customHeight="1" x14ac:dyDescent="0.25">
      <c r="A425" s="27"/>
      <c r="B425" s="27"/>
      <c r="C425" s="37"/>
      <c r="D425" s="37"/>
      <c r="E425" s="37"/>
      <c r="F425" s="37"/>
      <c r="G425" s="37"/>
      <c r="H425" s="37"/>
      <c r="I425" s="8"/>
      <c r="J425" s="8"/>
      <c r="K425" s="76"/>
      <c r="L425" s="58"/>
      <c r="M425" s="32"/>
      <c r="N425" s="25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8.75" customHeight="1" x14ac:dyDescent="0.25">
      <c r="A426" s="27"/>
      <c r="B426" s="27"/>
      <c r="C426" s="37"/>
      <c r="D426" s="37"/>
      <c r="E426" s="37"/>
      <c r="F426" s="37"/>
      <c r="G426" s="37"/>
      <c r="H426" s="37"/>
      <c r="I426" s="8"/>
      <c r="J426" s="8"/>
      <c r="K426" s="76"/>
      <c r="L426" s="58"/>
      <c r="M426" s="32"/>
      <c r="N426" s="25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8.75" customHeight="1" x14ac:dyDescent="0.25">
      <c r="A427" s="27"/>
      <c r="B427" s="27"/>
      <c r="C427" s="37"/>
      <c r="D427" s="37"/>
      <c r="E427" s="37"/>
      <c r="F427" s="37"/>
      <c r="G427" s="37"/>
      <c r="H427" s="37"/>
      <c r="I427" s="8"/>
      <c r="J427" s="8"/>
      <c r="K427" s="76"/>
      <c r="L427" s="58"/>
      <c r="M427" s="32"/>
      <c r="N427" s="25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8.75" customHeight="1" x14ac:dyDescent="0.25">
      <c r="A428" s="27"/>
      <c r="B428" s="27"/>
      <c r="C428" s="37"/>
      <c r="D428" s="37"/>
      <c r="E428" s="37"/>
      <c r="F428" s="37"/>
      <c r="G428" s="37"/>
      <c r="H428" s="37"/>
      <c r="I428" s="8"/>
      <c r="J428" s="8"/>
      <c r="K428" s="76"/>
      <c r="L428" s="58"/>
      <c r="M428" s="32"/>
      <c r="N428" s="25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8.75" customHeight="1" x14ac:dyDescent="0.25">
      <c r="A429" s="27"/>
      <c r="B429" s="27"/>
      <c r="C429" s="37"/>
      <c r="D429" s="37"/>
      <c r="E429" s="37"/>
      <c r="F429" s="37"/>
      <c r="G429" s="37"/>
      <c r="H429" s="37"/>
      <c r="I429" s="8"/>
      <c r="J429" s="8"/>
      <c r="K429" s="76"/>
      <c r="L429" s="58"/>
      <c r="M429" s="32"/>
      <c r="N429" s="25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8.75" customHeight="1" x14ac:dyDescent="0.25">
      <c r="A430" s="27"/>
      <c r="B430" s="27"/>
      <c r="C430" s="37"/>
      <c r="D430" s="37"/>
      <c r="E430" s="37"/>
      <c r="F430" s="37"/>
      <c r="G430" s="37"/>
      <c r="H430" s="37"/>
      <c r="I430" s="8"/>
      <c r="J430" s="8"/>
      <c r="K430" s="76"/>
      <c r="L430" s="58"/>
      <c r="M430" s="32"/>
      <c r="N430" s="25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8.75" customHeight="1" x14ac:dyDescent="0.25">
      <c r="A431" s="27"/>
      <c r="B431" s="27"/>
      <c r="C431" s="37"/>
      <c r="D431" s="37"/>
      <c r="E431" s="37"/>
      <c r="F431" s="37"/>
      <c r="G431" s="37"/>
      <c r="H431" s="37"/>
      <c r="I431" s="8"/>
      <c r="J431" s="8"/>
      <c r="K431" s="76"/>
      <c r="L431" s="58"/>
      <c r="M431" s="32"/>
      <c r="N431" s="25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8.75" customHeight="1" x14ac:dyDescent="0.25">
      <c r="A432" s="27"/>
      <c r="B432" s="27"/>
      <c r="C432" s="37"/>
      <c r="D432" s="37"/>
      <c r="E432" s="37"/>
      <c r="F432" s="37"/>
      <c r="G432" s="37"/>
      <c r="H432" s="37"/>
      <c r="I432" s="8"/>
      <c r="J432" s="8"/>
      <c r="K432" s="76"/>
      <c r="L432" s="58"/>
      <c r="M432" s="32"/>
      <c r="N432" s="25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8.75" customHeight="1" x14ac:dyDescent="0.25">
      <c r="A433" s="27"/>
      <c r="B433" s="27"/>
      <c r="C433" s="37"/>
      <c r="D433" s="37"/>
      <c r="E433" s="37"/>
      <c r="F433" s="37"/>
      <c r="G433" s="37"/>
      <c r="H433" s="37"/>
      <c r="I433" s="8"/>
      <c r="J433" s="8"/>
      <c r="K433" s="76"/>
      <c r="L433" s="58"/>
      <c r="M433" s="32"/>
      <c r="N433" s="25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8.75" customHeight="1" x14ac:dyDescent="0.25">
      <c r="A434" s="27"/>
      <c r="B434" s="27"/>
      <c r="C434" s="37"/>
      <c r="D434" s="37"/>
      <c r="E434" s="37"/>
      <c r="F434" s="37"/>
      <c r="G434" s="37"/>
      <c r="H434" s="37"/>
      <c r="I434" s="8"/>
      <c r="J434" s="8"/>
      <c r="K434" s="76"/>
      <c r="L434" s="58"/>
      <c r="M434" s="32"/>
      <c r="N434" s="25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8.75" customHeight="1" x14ac:dyDescent="0.25">
      <c r="A435" s="27"/>
      <c r="B435" s="27"/>
      <c r="C435" s="37"/>
      <c r="D435" s="37"/>
      <c r="E435" s="37"/>
      <c r="F435" s="37"/>
      <c r="G435" s="37"/>
      <c r="H435" s="37"/>
      <c r="I435" s="8"/>
      <c r="J435" s="8"/>
      <c r="K435" s="76"/>
      <c r="L435" s="58"/>
      <c r="M435" s="32"/>
      <c r="N435" s="25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8.75" customHeight="1" x14ac:dyDescent="0.25">
      <c r="A436" s="27"/>
      <c r="B436" s="27"/>
      <c r="C436" s="37"/>
      <c r="D436" s="37"/>
      <c r="E436" s="37"/>
      <c r="F436" s="37"/>
      <c r="G436" s="37"/>
      <c r="H436" s="37"/>
      <c r="I436" s="8"/>
      <c r="J436" s="8"/>
      <c r="K436" s="76"/>
      <c r="L436" s="58"/>
      <c r="M436" s="32"/>
      <c r="N436" s="25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8.75" customHeight="1" x14ac:dyDescent="0.25">
      <c r="A437" s="27"/>
      <c r="B437" s="27"/>
      <c r="C437" s="37"/>
      <c r="D437" s="37"/>
      <c r="E437" s="37"/>
      <c r="F437" s="37"/>
      <c r="G437" s="37"/>
      <c r="H437" s="37"/>
      <c r="I437" s="8"/>
      <c r="J437" s="8"/>
      <c r="K437" s="76"/>
      <c r="L437" s="58"/>
      <c r="M437" s="32"/>
      <c r="N437" s="25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8.75" customHeight="1" x14ac:dyDescent="0.25">
      <c r="A438" s="27"/>
      <c r="B438" s="27"/>
      <c r="C438" s="37"/>
      <c r="D438" s="37"/>
      <c r="E438" s="37"/>
      <c r="F438" s="37"/>
      <c r="G438" s="37"/>
      <c r="H438" s="37"/>
      <c r="I438" s="8"/>
      <c r="J438" s="8"/>
      <c r="K438" s="76"/>
      <c r="L438" s="58"/>
      <c r="M438" s="32"/>
      <c r="N438" s="25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8.75" customHeight="1" x14ac:dyDescent="0.25">
      <c r="A439" s="27"/>
      <c r="B439" s="27"/>
      <c r="C439" s="37"/>
      <c r="D439" s="37"/>
      <c r="E439" s="37"/>
      <c r="F439" s="37"/>
      <c r="G439" s="37"/>
      <c r="H439" s="37"/>
      <c r="I439" s="8"/>
      <c r="J439" s="8"/>
      <c r="K439" s="76"/>
      <c r="L439" s="58"/>
      <c r="M439" s="32"/>
      <c r="N439" s="25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8.75" customHeight="1" x14ac:dyDescent="0.25">
      <c r="A440" s="27"/>
      <c r="B440" s="27"/>
      <c r="C440" s="37"/>
      <c r="D440" s="37"/>
      <c r="E440" s="37"/>
      <c r="F440" s="37"/>
      <c r="G440" s="37"/>
      <c r="H440" s="37"/>
      <c r="I440" s="8"/>
      <c r="J440" s="8"/>
      <c r="K440" s="76"/>
      <c r="L440" s="58"/>
      <c r="M440" s="32"/>
      <c r="N440" s="25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8.75" customHeight="1" x14ac:dyDescent="0.25">
      <c r="A441" s="27"/>
      <c r="B441" s="27"/>
      <c r="C441" s="37"/>
      <c r="D441" s="37"/>
      <c r="E441" s="37"/>
      <c r="F441" s="37"/>
      <c r="G441" s="37"/>
      <c r="H441" s="37"/>
      <c r="I441" s="8"/>
      <c r="J441" s="8"/>
      <c r="K441" s="76"/>
      <c r="L441" s="58"/>
      <c r="M441" s="32"/>
      <c r="N441" s="25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8.75" customHeight="1" x14ac:dyDescent="0.25">
      <c r="A442" s="27"/>
      <c r="B442" s="27"/>
      <c r="C442" s="37"/>
      <c r="D442" s="37"/>
      <c r="E442" s="37"/>
      <c r="F442" s="37"/>
      <c r="G442" s="37"/>
      <c r="H442" s="37"/>
      <c r="I442" s="8"/>
      <c r="J442" s="8"/>
      <c r="K442" s="76"/>
      <c r="L442" s="58"/>
      <c r="M442" s="32"/>
      <c r="N442" s="25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8.75" customHeight="1" x14ac:dyDescent="0.25">
      <c r="A443" s="27"/>
      <c r="B443" s="27"/>
      <c r="C443" s="37"/>
      <c r="D443" s="37"/>
      <c r="E443" s="37"/>
      <c r="F443" s="37"/>
      <c r="G443" s="37"/>
      <c r="H443" s="37"/>
      <c r="I443" s="8"/>
      <c r="J443" s="8"/>
      <c r="K443" s="76"/>
      <c r="L443" s="58"/>
      <c r="M443" s="32"/>
      <c r="N443" s="25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8.75" customHeight="1" x14ac:dyDescent="0.25">
      <c r="A444" s="27"/>
      <c r="B444" s="27"/>
      <c r="C444" s="37"/>
      <c r="D444" s="37"/>
      <c r="E444" s="37"/>
      <c r="F444" s="37"/>
      <c r="G444" s="37"/>
      <c r="H444" s="37"/>
      <c r="I444" s="8"/>
      <c r="J444" s="8"/>
      <c r="K444" s="76"/>
      <c r="L444" s="58"/>
      <c r="M444" s="32"/>
      <c r="N444" s="25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8.75" customHeight="1" x14ac:dyDescent="0.25">
      <c r="A445" s="27"/>
      <c r="B445" s="27"/>
      <c r="C445" s="37"/>
      <c r="D445" s="37"/>
      <c r="E445" s="37"/>
      <c r="F445" s="37"/>
      <c r="G445" s="37"/>
      <c r="H445" s="37"/>
      <c r="I445" s="8"/>
      <c r="J445" s="8"/>
      <c r="K445" s="76"/>
      <c r="L445" s="58"/>
      <c r="M445" s="32"/>
      <c r="N445" s="25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8.75" customHeight="1" x14ac:dyDescent="0.25">
      <c r="A446" s="27"/>
      <c r="B446" s="27"/>
      <c r="C446" s="37"/>
      <c r="D446" s="37"/>
      <c r="E446" s="37"/>
      <c r="F446" s="37"/>
      <c r="G446" s="37"/>
      <c r="H446" s="37"/>
      <c r="I446" s="8"/>
      <c r="J446" s="8"/>
      <c r="K446" s="76"/>
      <c r="L446" s="58"/>
      <c r="M446" s="32"/>
      <c r="N446" s="25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8.75" customHeight="1" x14ac:dyDescent="0.25">
      <c r="A447" s="27"/>
      <c r="B447" s="27"/>
      <c r="C447" s="37"/>
      <c r="D447" s="37"/>
      <c r="E447" s="37"/>
      <c r="F447" s="37"/>
      <c r="G447" s="37"/>
      <c r="H447" s="37"/>
      <c r="I447" s="8"/>
      <c r="J447" s="8"/>
      <c r="K447" s="76"/>
      <c r="L447" s="58"/>
      <c r="M447" s="32"/>
      <c r="N447" s="25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8.75" customHeight="1" x14ac:dyDescent="0.25">
      <c r="A448" s="27"/>
      <c r="B448" s="27"/>
      <c r="C448" s="37"/>
      <c r="D448" s="37"/>
      <c r="E448" s="37"/>
      <c r="F448" s="37"/>
      <c r="G448" s="37"/>
      <c r="H448" s="37"/>
      <c r="I448" s="8"/>
      <c r="J448" s="8"/>
      <c r="K448" s="76"/>
      <c r="L448" s="58"/>
      <c r="M448" s="32"/>
      <c r="N448" s="25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8.75" customHeight="1" x14ac:dyDescent="0.25">
      <c r="A449" s="27"/>
      <c r="B449" s="27"/>
      <c r="C449" s="37"/>
      <c r="D449" s="37"/>
      <c r="E449" s="37"/>
      <c r="F449" s="37"/>
      <c r="G449" s="37"/>
      <c r="H449" s="37"/>
      <c r="I449" s="8"/>
      <c r="J449" s="8"/>
      <c r="K449" s="76"/>
      <c r="L449" s="58"/>
      <c r="M449" s="32"/>
      <c r="N449" s="25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8.75" customHeight="1" x14ac:dyDescent="0.25">
      <c r="A450" s="27"/>
      <c r="B450" s="27"/>
      <c r="C450" s="37"/>
      <c r="D450" s="37"/>
      <c r="E450" s="37"/>
      <c r="F450" s="37"/>
      <c r="G450" s="37"/>
      <c r="H450" s="37"/>
      <c r="I450" s="8"/>
      <c r="J450" s="8"/>
      <c r="K450" s="76"/>
      <c r="L450" s="58"/>
      <c r="M450" s="32"/>
      <c r="N450" s="25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8.75" customHeight="1" x14ac:dyDescent="0.25">
      <c r="A451" s="27"/>
      <c r="B451" s="27"/>
      <c r="C451" s="37"/>
      <c r="D451" s="37"/>
      <c r="E451" s="37"/>
      <c r="F451" s="37"/>
      <c r="G451" s="37"/>
      <c r="H451" s="37"/>
      <c r="I451" s="8"/>
      <c r="J451" s="8"/>
      <c r="K451" s="76"/>
      <c r="L451" s="58"/>
      <c r="M451" s="32"/>
      <c r="N451" s="25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8.75" customHeight="1" x14ac:dyDescent="0.25">
      <c r="A452" s="27"/>
      <c r="B452" s="27"/>
      <c r="C452" s="37"/>
      <c r="D452" s="37"/>
      <c r="E452" s="37"/>
      <c r="F452" s="37"/>
      <c r="G452" s="37"/>
      <c r="H452" s="37"/>
      <c r="I452" s="8"/>
      <c r="J452" s="8"/>
      <c r="K452" s="76"/>
      <c r="L452" s="58"/>
      <c r="M452" s="32"/>
      <c r="N452" s="25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8.75" customHeight="1" x14ac:dyDescent="0.25">
      <c r="A453" s="27"/>
      <c r="B453" s="27"/>
      <c r="C453" s="37"/>
      <c r="D453" s="37"/>
      <c r="E453" s="37"/>
      <c r="F453" s="37"/>
      <c r="G453" s="37"/>
      <c r="H453" s="37"/>
      <c r="I453" s="8"/>
      <c r="J453" s="8"/>
      <c r="K453" s="76"/>
      <c r="L453" s="58"/>
      <c r="M453" s="32"/>
      <c r="N453" s="25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8.75" customHeight="1" x14ac:dyDescent="0.25">
      <c r="A454" s="27"/>
      <c r="B454" s="27"/>
      <c r="C454" s="37"/>
      <c r="D454" s="37"/>
      <c r="E454" s="37"/>
      <c r="F454" s="37"/>
      <c r="G454" s="37"/>
      <c r="H454" s="37"/>
      <c r="I454" s="8"/>
      <c r="J454" s="8"/>
      <c r="K454" s="76"/>
      <c r="L454" s="58"/>
      <c r="M454" s="32"/>
      <c r="N454" s="25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8.75" customHeight="1" x14ac:dyDescent="0.25">
      <c r="A455" s="27"/>
      <c r="B455" s="27"/>
      <c r="C455" s="37"/>
      <c r="D455" s="37"/>
      <c r="E455" s="37"/>
      <c r="F455" s="37"/>
      <c r="G455" s="37"/>
      <c r="H455" s="37"/>
      <c r="I455" s="8"/>
      <c r="J455" s="8"/>
      <c r="K455" s="76"/>
      <c r="L455" s="58"/>
      <c r="M455" s="32"/>
      <c r="N455" s="25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8.75" customHeight="1" x14ac:dyDescent="0.25">
      <c r="A456" s="27"/>
      <c r="B456" s="27"/>
      <c r="C456" s="37"/>
      <c r="D456" s="37"/>
      <c r="E456" s="37"/>
      <c r="F456" s="37"/>
      <c r="G456" s="37"/>
      <c r="H456" s="37"/>
      <c r="I456" s="8"/>
      <c r="J456" s="8"/>
      <c r="K456" s="76"/>
      <c r="L456" s="58"/>
      <c r="M456" s="32"/>
      <c r="N456" s="25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8.75" customHeight="1" x14ac:dyDescent="0.25">
      <c r="A457" s="27"/>
      <c r="B457" s="27"/>
      <c r="C457" s="37"/>
      <c r="D457" s="37"/>
      <c r="E457" s="37"/>
      <c r="F457" s="37"/>
      <c r="G457" s="37"/>
      <c r="H457" s="37"/>
      <c r="I457" s="8"/>
      <c r="J457" s="8"/>
      <c r="K457" s="76"/>
      <c r="L457" s="58"/>
      <c r="M457" s="32"/>
      <c r="N457" s="25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8.75" customHeight="1" x14ac:dyDescent="0.25">
      <c r="A458" s="27"/>
      <c r="B458" s="27"/>
      <c r="C458" s="37"/>
      <c r="D458" s="37"/>
      <c r="E458" s="37"/>
      <c r="F458" s="37"/>
      <c r="G458" s="37"/>
      <c r="H458" s="37"/>
      <c r="I458" s="8"/>
      <c r="J458" s="8"/>
      <c r="K458" s="76"/>
      <c r="L458" s="58"/>
      <c r="M458" s="32"/>
      <c r="N458" s="25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8.75" customHeight="1" x14ac:dyDescent="0.25">
      <c r="A459" s="27"/>
      <c r="B459" s="27"/>
      <c r="C459" s="37"/>
      <c r="D459" s="37"/>
      <c r="E459" s="37"/>
      <c r="F459" s="37"/>
      <c r="G459" s="37"/>
      <c r="H459" s="37"/>
      <c r="I459" s="8"/>
      <c r="J459" s="8"/>
      <c r="K459" s="76"/>
      <c r="L459" s="58"/>
      <c r="M459" s="32"/>
      <c r="N459" s="25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8.75" customHeight="1" x14ac:dyDescent="0.25">
      <c r="A460" s="27"/>
      <c r="B460" s="27"/>
      <c r="C460" s="37"/>
      <c r="D460" s="37"/>
      <c r="E460" s="37"/>
      <c r="F460" s="37"/>
      <c r="G460" s="37"/>
      <c r="H460" s="37"/>
      <c r="I460" s="8"/>
      <c r="J460" s="8"/>
      <c r="K460" s="76"/>
      <c r="L460" s="58"/>
      <c r="M460" s="32"/>
      <c r="N460" s="25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8.75" customHeight="1" x14ac:dyDescent="0.25">
      <c r="A461" s="27"/>
      <c r="B461" s="27"/>
      <c r="C461" s="37"/>
      <c r="D461" s="37"/>
      <c r="E461" s="37"/>
      <c r="F461" s="37"/>
      <c r="G461" s="37"/>
      <c r="H461" s="37"/>
      <c r="I461" s="8"/>
      <c r="J461" s="8"/>
      <c r="K461" s="76"/>
      <c r="L461" s="58"/>
      <c r="M461" s="32"/>
      <c r="N461" s="25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8.75" customHeight="1" x14ac:dyDescent="0.25">
      <c r="A462" s="27"/>
      <c r="B462" s="27"/>
      <c r="C462" s="37"/>
      <c r="D462" s="37"/>
      <c r="E462" s="37"/>
      <c r="F462" s="37"/>
      <c r="G462" s="37"/>
      <c r="H462" s="37"/>
      <c r="I462" s="8"/>
      <c r="J462" s="8"/>
      <c r="K462" s="76"/>
      <c r="L462" s="58"/>
      <c r="M462" s="32"/>
      <c r="N462" s="25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8.75" customHeight="1" x14ac:dyDescent="0.25">
      <c r="A463" s="27"/>
      <c r="B463" s="27"/>
      <c r="C463" s="37"/>
      <c r="D463" s="37"/>
      <c r="E463" s="37"/>
      <c r="F463" s="37"/>
      <c r="G463" s="37"/>
      <c r="H463" s="37"/>
      <c r="I463" s="8"/>
      <c r="J463" s="8"/>
      <c r="K463" s="76"/>
      <c r="L463" s="58"/>
      <c r="M463" s="32"/>
      <c r="N463" s="25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8.75" customHeight="1" x14ac:dyDescent="0.25">
      <c r="A464" s="27"/>
      <c r="B464" s="27"/>
      <c r="C464" s="37"/>
      <c r="D464" s="37"/>
      <c r="E464" s="37"/>
      <c r="F464" s="37"/>
      <c r="G464" s="37"/>
      <c r="H464" s="37"/>
      <c r="I464" s="8"/>
      <c r="J464" s="8"/>
      <c r="K464" s="76"/>
      <c r="L464" s="58"/>
      <c r="M464" s="32"/>
      <c r="N464" s="25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8.75" customHeight="1" x14ac:dyDescent="0.25">
      <c r="A465" s="27"/>
      <c r="B465" s="27"/>
      <c r="C465" s="37"/>
      <c r="D465" s="37"/>
      <c r="E465" s="37"/>
      <c r="F465" s="37"/>
      <c r="G465" s="37"/>
      <c r="H465" s="37"/>
      <c r="I465" s="8"/>
      <c r="J465" s="8"/>
      <c r="K465" s="76"/>
      <c r="L465" s="58"/>
      <c r="M465" s="32"/>
      <c r="N465" s="25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8.75" customHeight="1" x14ac:dyDescent="0.25">
      <c r="A466" s="27"/>
      <c r="B466" s="27"/>
      <c r="C466" s="37"/>
      <c r="D466" s="37"/>
      <c r="E466" s="37"/>
      <c r="F466" s="37"/>
      <c r="G466" s="37"/>
      <c r="H466" s="37"/>
      <c r="I466" s="8"/>
      <c r="J466" s="8"/>
      <c r="K466" s="76"/>
      <c r="L466" s="58"/>
      <c r="M466" s="32"/>
      <c r="N466" s="25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8.75" customHeight="1" x14ac:dyDescent="0.25">
      <c r="A467" s="27"/>
      <c r="B467" s="27"/>
      <c r="C467" s="37"/>
      <c r="D467" s="37"/>
      <c r="E467" s="37"/>
      <c r="F467" s="37"/>
      <c r="G467" s="37"/>
      <c r="H467" s="37"/>
      <c r="I467" s="8"/>
      <c r="J467" s="8"/>
      <c r="K467" s="76"/>
      <c r="L467" s="58"/>
      <c r="M467" s="32"/>
      <c r="N467" s="25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8.75" customHeight="1" x14ac:dyDescent="0.25">
      <c r="A468" s="27"/>
      <c r="B468" s="27"/>
      <c r="C468" s="37"/>
      <c r="D468" s="37"/>
      <c r="E468" s="37"/>
      <c r="F468" s="37"/>
      <c r="G468" s="37"/>
      <c r="H468" s="37"/>
      <c r="I468" s="8"/>
      <c r="J468" s="8"/>
      <c r="K468" s="76"/>
      <c r="L468" s="58"/>
      <c r="M468" s="32"/>
      <c r="N468" s="25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8.75" customHeight="1" x14ac:dyDescent="0.25">
      <c r="A469" s="27"/>
      <c r="B469" s="27"/>
      <c r="C469" s="37"/>
      <c r="D469" s="37"/>
      <c r="E469" s="37"/>
      <c r="F469" s="37"/>
      <c r="G469" s="37"/>
      <c r="H469" s="37"/>
      <c r="I469" s="8"/>
      <c r="J469" s="8"/>
      <c r="K469" s="76"/>
      <c r="L469" s="58"/>
      <c r="M469" s="32"/>
      <c r="N469" s="25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8.75" customHeight="1" x14ac:dyDescent="0.25">
      <c r="A470" s="27"/>
      <c r="B470" s="27"/>
      <c r="C470" s="37"/>
      <c r="D470" s="37"/>
      <c r="E470" s="37"/>
      <c r="F470" s="37"/>
      <c r="G470" s="37"/>
      <c r="H470" s="37"/>
      <c r="I470" s="8"/>
      <c r="J470" s="8"/>
      <c r="K470" s="76"/>
      <c r="L470" s="58"/>
      <c r="M470" s="32"/>
      <c r="N470" s="25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8.75" customHeight="1" x14ac:dyDescent="0.25">
      <c r="A471" s="27"/>
      <c r="B471" s="27"/>
      <c r="C471" s="37"/>
      <c r="D471" s="37"/>
      <c r="E471" s="37"/>
      <c r="F471" s="37"/>
      <c r="G471" s="37"/>
      <c r="H471" s="37"/>
      <c r="I471" s="8"/>
      <c r="J471" s="8"/>
      <c r="K471" s="76"/>
      <c r="L471" s="58"/>
      <c r="M471" s="32"/>
      <c r="N471" s="25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8.75" customHeight="1" x14ac:dyDescent="0.25">
      <c r="A472" s="27"/>
      <c r="B472" s="27"/>
      <c r="C472" s="37"/>
      <c r="D472" s="37"/>
      <c r="E472" s="37"/>
      <c r="F472" s="37"/>
      <c r="G472" s="37"/>
      <c r="H472" s="37"/>
      <c r="I472" s="8"/>
      <c r="J472" s="8"/>
      <c r="K472" s="76"/>
      <c r="L472" s="58"/>
      <c r="M472" s="32"/>
      <c r="N472" s="25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8.75" customHeight="1" x14ac:dyDescent="0.25">
      <c r="A473" s="27"/>
      <c r="B473" s="27"/>
      <c r="C473" s="37"/>
      <c r="D473" s="37"/>
      <c r="E473" s="37"/>
      <c r="F473" s="37"/>
      <c r="G473" s="37"/>
      <c r="H473" s="37"/>
      <c r="I473" s="8"/>
      <c r="J473" s="8"/>
      <c r="K473" s="76"/>
      <c r="L473" s="58"/>
      <c r="M473" s="32"/>
      <c r="N473" s="25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8.75" customHeight="1" x14ac:dyDescent="0.25">
      <c r="A474" s="27"/>
      <c r="B474" s="27"/>
      <c r="C474" s="37"/>
      <c r="D474" s="37"/>
      <c r="E474" s="37"/>
      <c r="F474" s="37"/>
      <c r="G474" s="37"/>
      <c r="H474" s="37"/>
      <c r="I474" s="8"/>
      <c r="J474" s="8"/>
      <c r="K474" s="76"/>
      <c r="L474" s="58"/>
      <c r="M474" s="32"/>
      <c r="N474" s="25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8.75" customHeight="1" x14ac:dyDescent="0.25">
      <c r="A475" s="27"/>
      <c r="B475" s="27"/>
      <c r="C475" s="37"/>
      <c r="D475" s="37"/>
      <c r="E475" s="37"/>
      <c r="F475" s="37"/>
      <c r="G475" s="37"/>
      <c r="H475" s="37"/>
      <c r="I475" s="8"/>
      <c r="J475" s="8"/>
      <c r="K475" s="76"/>
      <c r="L475" s="58"/>
      <c r="M475" s="32"/>
      <c r="N475" s="25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8.75" customHeight="1" x14ac:dyDescent="0.25">
      <c r="A476" s="27"/>
      <c r="B476" s="27"/>
      <c r="C476" s="37"/>
      <c r="D476" s="37"/>
      <c r="E476" s="37"/>
      <c r="F476" s="37"/>
      <c r="G476" s="37"/>
      <c r="H476" s="37"/>
      <c r="I476" s="8"/>
      <c r="J476" s="8"/>
      <c r="K476" s="76"/>
      <c r="L476" s="58"/>
      <c r="M476" s="32"/>
      <c r="N476" s="25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8.75" customHeight="1" x14ac:dyDescent="0.25">
      <c r="A477" s="27"/>
      <c r="B477" s="27"/>
      <c r="C477" s="37"/>
      <c r="D477" s="37"/>
      <c r="E477" s="37"/>
      <c r="F477" s="37"/>
      <c r="G477" s="37"/>
      <c r="H477" s="37"/>
      <c r="I477" s="8"/>
      <c r="J477" s="8"/>
      <c r="K477" s="76"/>
      <c r="L477" s="58"/>
      <c r="M477" s="32"/>
      <c r="N477" s="25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8.75" customHeight="1" x14ac:dyDescent="0.25">
      <c r="A478" s="27"/>
      <c r="B478" s="27"/>
      <c r="C478" s="37"/>
      <c r="D478" s="37"/>
      <c r="E478" s="37"/>
      <c r="F478" s="37"/>
      <c r="G478" s="37"/>
      <c r="H478" s="37"/>
      <c r="I478" s="8"/>
      <c r="J478" s="8"/>
      <c r="K478" s="76"/>
      <c r="L478" s="58"/>
      <c r="M478" s="32"/>
      <c r="N478" s="25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8.75" customHeight="1" x14ac:dyDescent="0.25">
      <c r="A479" s="27"/>
      <c r="B479" s="27"/>
      <c r="C479" s="37"/>
      <c r="D479" s="37"/>
      <c r="E479" s="37"/>
      <c r="F479" s="37"/>
      <c r="G479" s="37"/>
      <c r="H479" s="37"/>
      <c r="I479" s="8"/>
      <c r="J479" s="8"/>
      <c r="K479" s="76"/>
      <c r="L479" s="58"/>
      <c r="M479" s="32"/>
      <c r="N479" s="25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8.75" customHeight="1" x14ac:dyDescent="0.25">
      <c r="A480" s="27"/>
      <c r="B480" s="27"/>
      <c r="C480" s="37"/>
      <c r="D480" s="37"/>
      <c r="E480" s="37"/>
      <c r="F480" s="37"/>
      <c r="G480" s="37"/>
      <c r="H480" s="37"/>
      <c r="I480" s="8"/>
      <c r="J480" s="8"/>
      <c r="K480" s="76"/>
      <c r="L480" s="58"/>
      <c r="M480" s="32"/>
      <c r="N480" s="25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8.75" customHeight="1" x14ac:dyDescent="0.25">
      <c r="A481" s="27"/>
      <c r="B481" s="27"/>
      <c r="C481" s="37"/>
      <c r="D481" s="37"/>
      <c r="E481" s="37"/>
      <c r="F481" s="37"/>
      <c r="G481" s="37"/>
      <c r="H481" s="37"/>
      <c r="I481" s="8"/>
      <c r="J481" s="8"/>
      <c r="K481" s="76"/>
      <c r="L481" s="58"/>
      <c r="M481" s="32"/>
      <c r="N481" s="25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8.75" customHeight="1" x14ac:dyDescent="0.25">
      <c r="A482" s="27"/>
      <c r="B482" s="27"/>
      <c r="C482" s="37"/>
      <c r="D482" s="37"/>
      <c r="E482" s="37"/>
      <c r="F482" s="37"/>
      <c r="G482" s="37"/>
      <c r="H482" s="37"/>
      <c r="I482" s="8"/>
      <c r="J482" s="8"/>
      <c r="K482" s="76"/>
      <c r="L482" s="58"/>
      <c r="M482" s="32"/>
      <c r="N482" s="25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8.75" customHeight="1" x14ac:dyDescent="0.25">
      <c r="A483" s="27"/>
      <c r="B483" s="27"/>
      <c r="C483" s="37"/>
      <c r="D483" s="37"/>
      <c r="E483" s="37"/>
      <c r="F483" s="37"/>
      <c r="G483" s="37"/>
      <c r="H483" s="37"/>
      <c r="I483" s="8"/>
      <c r="J483" s="8"/>
      <c r="K483" s="76"/>
      <c r="L483" s="58"/>
      <c r="M483" s="32"/>
      <c r="N483" s="25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8.75" customHeight="1" x14ac:dyDescent="0.25">
      <c r="A484" s="27"/>
      <c r="B484" s="27"/>
      <c r="C484" s="37"/>
      <c r="D484" s="37"/>
      <c r="E484" s="37"/>
      <c r="F484" s="37"/>
      <c r="G484" s="37"/>
      <c r="H484" s="37"/>
      <c r="I484" s="8"/>
      <c r="J484" s="8"/>
      <c r="K484" s="76"/>
      <c r="L484" s="58"/>
      <c r="M484" s="32"/>
      <c r="N484" s="25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8.75" customHeight="1" x14ac:dyDescent="0.25">
      <c r="A485" s="27"/>
      <c r="B485" s="27"/>
      <c r="C485" s="37"/>
      <c r="D485" s="37"/>
      <c r="E485" s="37"/>
      <c r="F485" s="37"/>
      <c r="G485" s="37"/>
      <c r="H485" s="37"/>
      <c r="I485" s="8"/>
      <c r="J485" s="8"/>
      <c r="K485" s="76"/>
      <c r="L485" s="58"/>
      <c r="M485" s="32"/>
      <c r="N485" s="25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8.75" customHeight="1" x14ac:dyDescent="0.25">
      <c r="A486" s="27"/>
      <c r="B486" s="27"/>
      <c r="C486" s="37"/>
      <c r="D486" s="37"/>
      <c r="E486" s="37"/>
      <c r="F486" s="37"/>
      <c r="G486" s="37"/>
      <c r="H486" s="37"/>
      <c r="I486" s="8"/>
      <c r="J486" s="8"/>
      <c r="K486" s="76"/>
      <c r="L486" s="58"/>
      <c r="M486" s="32"/>
      <c r="N486" s="25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8.75" customHeight="1" x14ac:dyDescent="0.25">
      <c r="A487" s="27"/>
      <c r="B487" s="27"/>
      <c r="C487" s="37"/>
      <c r="D487" s="37"/>
      <c r="E487" s="37"/>
      <c r="F487" s="37"/>
      <c r="G487" s="37"/>
      <c r="H487" s="37"/>
      <c r="I487" s="8"/>
      <c r="J487" s="8"/>
      <c r="K487" s="76"/>
      <c r="L487" s="58"/>
      <c r="M487" s="32"/>
      <c r="N487" s="25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8.75" customHeight="1" x14ac:dyDescent="0.25">
      <c r="A488" s="27"/>
      <c r="B488" s="27"/>
      <c r="C488" s="37"/>
      <c r="D488" s="37"/>
      <c r="E488" s="37"/>
      <c r="F488" s="37"/>
      <c r="G488" s="37"/>
      <c r="H488" s="37"/>
      <c r="I488" s="8"/>
      <c r="J488" s="8"/>
      <c r="K488" s="76"/>
      <c r="L488" s="58"/>
      <c r="M488" s="32"/>
      <c r="N488" s="25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8.75" customHeight="1" x14ac:dyDescent="0.25">
      <c r="A489" s="27"/>
      <c r="B489" s="27"/>
      <c r="C489" s="37"/>
      <c r="D489" s="37"/>
      <c r="E489" s="37"/>
      <c r="F489" s="37"/>
      <c r="G489" s="37"/>
      <c r="H489" s="37"/>
      <c r="I489" s="8"/>
      <c r="J489" s="8"/>
      <c r="K489" s="76"/>
      <c r="L489" s="58"/>
      <c r="M489" s="32"/>
      <c r="N489" s="25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8.75" customHeight="1" x14ac:dyDescent="0.25">
      <c r="A490" s="27"/>
      <c r="B490" s="27"/>
      <c r="C490" s="37"/>
      <c r="D490" s="37"/>
      <c r="E490" s="37"/>
      <c r="F490" s="37"/>
      <c r="G490" s="37"/>
      <c r="H490" s="37"/>
      <c r="I490" s="8"/>
      <c r="J490" s="8"/>
      <c r="K490" s="76"/>
      <c r="L490" s="58"/>
      <c r="M490" s="32"/>
      <c r="N490" s="25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8.75" customHeight="1" x14ac:dyDescent="0.25">
      <c r="A491" s="27"/>
      <c r="B491" s="27"/>
      <c r="C491" s="37"/>
      <c r="D491" s="37"/>
      <c r="E491" s="37"/>
      <c r="F491" s="37"/>
      <c r="G491" s="37"/>
      <c r="H491" s="37"/>
      <c r="I491" s="8"/>
      <c r="J491" s="8"/>
      <c r="K491" s="76"/>
      <c r="L491" s="58"/>
      <c r="M491" s="32"/>
      <c r="N491" s="25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8.75" customHeight="1" x14ac:dyDescent="0.25">
      <c r="A492" s="27"/>
      <c r="B492" s="27"/>
      <c r="C492" s="37"/>
      <c r="D492" s="37"/>
      <c r="E492" s="37"/>
      <c r="F492" s="37"/>
      <c r="G492" s="37"/>
      <c r="H492" s="37"/>
      <c r="I492" s="8"/>
      <c r="J492" s="8"/>
      <c r="K492" s="76"/>
      <c r="L492" s="58"/>
      <c r="M492" s="32"/>
      <c r="N492" s="25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8.75" customHeight="1" x14ac:dyDescent="0.25">
      <c r="A493" s="27"/>
      <c r="B493" s="27"/>
      <c r="C493" s="37"/>
      <c r="D493" s="37"/>
      <c r="E493" s="37"/>
      <c r="F493" s="37"/>
      <c r="G493" s="37"/>
      <c r="H493" s="37"/>
      <c r="I493" s="8"/>
      <c r="J493" s="8"/>
      <c r="K493" s="76"/>
      <c r="L493" s="58"/>
      <c r="M493" s="32"/>
      <c r="N493" s="25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8.75" customHeight="1" x14ac:dyDescent="0.25">
      <c r="A494" s="27"/>
      <c r="B494" s="27"/>
      <c r="C494" s="37"/>
      <c r="D494" s="37"/>
      <c r="E494" s="37"/>
      <c r="F494" s="37"/>
      <c r="G494" s="37"/>
      <c r="H494" s="37"/>
      <c r="I494" s="8"/>
      <c r="J494" s="8"/>
      <c r="K494" s="76"/>
      <c r="L494" s="58"/>
      <c r="M494" s="32"/>
      <c r="N494" s="25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8.75" customHeight="1" x14ac:dyDescent="0.25">
      <c r="A495" s="27"/>
      <c r="B495" s="27"/>
      <c r="C495" s="37"/>
      <c r="D495" s="37"/>
      <c r="E495" s="37"/>
      <c r="F495" s="37"/>
      <c r="G495" s="37"/>
      <c r="H495" s="37"/>
      <c r="I495" s="8"/>
      <c r="J495" s="8"/>
      <c r="K495" s="76"/>
      <c r="L495" s="58"/>
      <c r="M495" s="32"/>
      <c r="N495" s="25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8.75" customHeight="1" x14ac:dyDescent="0.25">
      <c r="A496" s="27"/>
      <c r="B496" s="27"/>
      <c r="C496" s="37"/>
      <c r="D496" s="37"/>
      <c r="E496" s="37"/>
      <c r="F496" s="37"/>
      <c r="G496" s="37"/>
      <c r="H496" s="37"/>
      <c r="I496" s="8"/>
      <c r="J496" s="8"/>
      <c r="K496" s="76"/>
      <c r="L496" s="58"/>
      <c r="M496" s="32"/>
      <c r="N496" s="25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8.75" customHeight="1" x14ac:dyDescent="0.25">
      <c r="A497" s="27"/>
      <c r="B497" s="27"/>
      <c r="C497" s="37"/>
      <c r="D497" s="37"/>
      <c r="E497" s="37"/>
      <c r="F497" s="37"/>
      <c r="G497" s="37"/>
      <c r="H497" s="37"/>
      <c r="I497" s="8"/>
      <c r="J497" s="8"/>
      <c r="K497" s="76"/>
      <c r="L497" s="58"/>
      <c r="M497" s="32"/>
      <c r="N497" s="25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8.75" customHeight="1" x14ac:dyDescent="0.25">
      <c r="A498" s="27"/>
      <c r="B498" s="27"/>
      <c r="C498" s="37"/>
      <c r="D498" s="37"/>
      <c r="E498" s="37"/>
      <c r="F498" s="37"/>
      <c r="G498" s="37"/>
      <c r="H498" s="37"/>
      <c r="I498" s="8"/>
      <c r="J498" s="8"/>
      <c r="K498" s="76"/>
      <c r="L498" s="58"/>
      <c r="M498" s="32"/>
      <c r="N498" s="25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8.75" customHeight="1" x14ac:dyDescent="0.25">
      <c r="A499" s="27"/>
      <c r="B499" s="27"/>
      <c r="C499" s="37"/>
      <c r="D499" s="37"/>
      <c r="E499" s="37"/>
      <c r="F499" s="37"/>
      <c r="G499" s="37"/>
      <c r="H499" s="37"/>
      <c r="I499" s="8"/>
      <c r="J499" s="8"/>
      <c r="K499" s="76"/>
      <c r="L499" s="58"/>
      <c r="M499" s="32"/>
      <c r="N499" s="25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8.75" customHeight="1" x14ac:dyDescent="0.25">
      <c r="A500" s="27"/>
      <c r="B500" s="27"/>
      <c r="C500" s="37"/>
      <c r="D500" s="37"/>
      <c r="E500" s="37"/>
      <c r="F500" s="37"/>
      <c r="G500" s="37"/>
      <c r="H500" s="37"/>
      <c r="I500" s="8"/>
      <c r="J500" s="8"/>
      <c r="K500" s="76"/>
      <c r="L500" s="58"/>
      <c r="M500" s="32"/>
      <c r="N500" s="25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8.75" customHeight="1" x14ac:dyDescent="0.25">
      <c r="A501" s="27"/>
      <c r="B501" s="27"/>
      <c r="C501" s="37"/>
      <c r="D501" s="37"/>
      <c r="E501" s="37"/>
      <c r="F501" s="37"/>
      <c r="G501" s="37"/>
      <c r="H501" s="37"/>
      <c r="I501" s="8"/>
      <c r="J501" s="8"/>
      <c r="K501" s="76"/>
      <c r="L501" s="58"/>
      <c r="M501" s="32"/>
      <c r="N501" s="25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8.75" customHeight="1" x14ac:dyDescent="0.25">
      <c r="A502" s="27"/>
      <c r="B502" s="27"/>
      <c r="C502" s="37"/>
      <c r="D502" s="37"/>
      <c r="E502" s="37"/>
      <c r="F502" s="37"/>
      <c r="G502" s="37"/>
      <c r="H502" s="37"/>
      <c r="I502" s="8"/>
      <c r="J502" s="8"/>
      <c r="K502" s="76"/>
      <c r="L502" s="58"/>
      <c r="M502" s="32"/>
      <c r="N502" s="25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8.75" customHeight="1" x14ac:dyDescent="0.25">
      <c r="A503" s="27"/>
      <c r="B503" s="27"/>
      <c r="C503" s="37"/>
      <c r="D503" s="37"/>
      <c r="E503" s="37"/>
      <c r="F503" s="37"/>
      <c r="G503" s="37"/>
      <c r="H503" s="37"/>
      <c r="I503" s="8"/>
      <c r="J503" s="8"/>
      <c r="K503" s="76"/>
      <c r="L503" s="58"/>
      <c r="M503" s="32"/>
      <c r="N503" s="25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8.75" customHeight="1" x14ac:dyDescent="0.25">
      <c r="A504" s="27"/>
      <c r="B504" s="27"/>
      <c r="C504" s="37"/>
      <c r="D504" s="37"/>
      <c r="E504" s="37"/>
      <c r="F504" s="37"/>
      <c r="G504" s="37"/>
      <c r="H504" s="37"/>
      <c r="I504" s="8"/>
      <c r="J504" s="8"/>
      <c r="K504" s="76"/>
      <c r="L504" s="58"/>
      <c r="M504" s="32"/>
      <c r="N504" s="25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8.75" customHeight="1" x14ac:dyDescent="0.25">
      <c r="A505" s="27"/>
      <c r="B505" s="27"/>
      <c r="C505" s="37"/>
      <c r="D505" s="37"/>
      <c r="E505" s="37"/>
      <c r="F505" s="37"/>
      <c r="G505" s="37"/>
      <c r="H505" s="37"/>
      <c r="I505" s="8"/>
      <c r="J505" s="8"/>
      <c r="K505" s="76"/>
      <c r="L505" s="58"/>
      <c r="M505" s="32"/>
      <c r="N505" s="25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8.75" customHeight="1" x14ac:dyDescent="0.25">
      <c r="A506" s="27"/>
      <c r="B506" s="27"/>
      <c r="C506" s="37"/>
      <c r="D506" s="37"/>
      <c r="E506" s="37"/>
      <c r="F506" s="37"/>
      <c r="G506" s="37"/>
      <c r="H506" s="37"/>
      <c r="I506" s="8"/>
      <c r="J506" s="8"/>
      <c r="K506" s="76"/>
      <c r="L506" s="58"/>
      <c r="M506" s="32"/>
      <c r="N506" s="25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8.75" customHeight="1" x14ac:dyDescent="0.25">
      <c r="A507" s="27"/>
      <c r="B507" s="27"/>
      <c r="C507" s="37"/>
      <c r="D507" s="37"/>
      <c r="E507" s="37"/>
      <c r="F507" s="37"/>
      <c r="G507" s="37"/>
      <c r="H507" s="37"/>
      <c r="I507" s="8"/>
      <c r="J507" s="8"/>
      <c r="K507" s="76"/>
      <c r="L507" s="58"/>
      <c r="M507" s="32"/>
      <c r="N507" s="25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8.75" customHeight="1" x14ac:dyDescent="0.25">
      <c r="A508" s="27"/>
      <c r="B508" s="27"/>
      <c r="C508" s="37"/>
      <c r="D508" s="37"/>
      <c r="E508" s="37"/>
      <c r="F508" s="37"/>
      <c r="G508" s="37"/>
      <c r="H508" s="37"/>
      <c r="I508" s="8"/>
      <c r="J508" s="8"/>
      <c r="K508" s="76"/>
      <c r="L508" s="58"/>
      <c r="M508" s="32"/>
      <c r="N508" s="25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8.75" customHeight="1" x14ac:dyDescent="0.25">
      <c r="A509" s="27"/>
      <c r="B509" s="27"/>
      <c r="C509" s="37"/>
      <c r="D509" s="37"/>
      <c r="E509" s="37"/>
      <c r="F509" s="37"/>
      <c r="G509" s="37"/>
      <c r="H509" s="37"/>
      <c r="I509" s="8"/>
      <c r="J509" s="8"/>
      <c r="K509" s="76"/>
      <c r="L509" s="58"/>
      <c r="M509" s="32"/>
      <c r="N509" s="25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8.75" customHeight="1" x14ac:dyDescent="0.25">
      <c r="A510" s="27"/>
      <c r="B510" s="27"/>
      <c r="C510" s="37"/>
      <c r="D510" s="37"/>
      <c r="E510" s="37"/>
      <c r="F510" s="37"/>
      <c r="G510" s="37"/>
      <c r="H510" s="37"/>
      <c r="I510" s="8"/>
      <c r="J510" s="8"/>
      <c r="K510" s="76"/>
      <c r="L510" s="58"/>
      <c r="M510" s="32"/>
      <c r="N510" s="25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8.75" customHeight="1" x14ac:dyDescent="0.25">
      <c r="A511" s="27"/>
      <c r="B511" s="27"/>
      <c r="C511" s="37"/>
      <c r="D511" s="37"/>
      <c r="E511" s="37"/>
      <c r="F511" s="37"/>
      <c r="G511" s="37"/>
      <c r="H511" s="37"/>
      <c r="I511" s="8"/>
      <c r="J511" s="8"/>
      <c r="K511" s="76"/>
      <c r="L511" s="58"/>
      <c r="M511" s="32"/>
      <c r="N511" s="25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8.75" customHeight="1" x14ac:dyDescent="0.25">
      <c r="A512" s="27"/>
      <c r="B512" s="27"/>
      <c r="C512" s="37"/>
      <c r="D512" s="37"/>
      <c r="E512" s="37"/>
      <c r="F512" s="37"/>
      <c r="G512" s="37"/>
      <c r="H512" s="37"/>
      <c r="I512" s="8"/>
      <c r="J512" s="8"/>
      <c r="K512" s="76"/>
      <c r="L512" s="58"/>
      <c r="M512" s="32"/>
      <c r="N512" s="25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8.75" customHeight="1" x14ac:dyDescent="0.25">
      <c r="A513" s="27"/>
      <c r="B513" s="27"/>
      <c r="C513" s="37"/>
      <c r="D513" s="37"/>
      <c r="E513" s="37"/>
      <c r="F513" s="37"/>
      <c r="G513" s="37"/>
      <c r="H513" s="37"/>
      <c r="I513" s="8"/>
      <c r="J513" s="8"/>
      <c r="K513" s="76"/>
      <c r="L513" s="58"/>
      <c r="M513" s="32"/>
      <c r="N513" s="25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8.75" customHeight="1" x14ac:dyDescent="0.25">
      <c r="A514" s="27"/>
      <c r="B514" s="27"/>
      <c r="C514" s="37"/>
      <c r="D514" s="37"/>
      <c r="E514" s="37"/>
      <c r="F514" s="37"/>
      <c r="G514" s="37"/>
      <c r="H514" s="37"/>
      <c r="I514" s="8"/>
      <c r="J514" s="8"/>
      <c r="K514" s="76"/>
      <c r="L514" s="58"/>
      <c r="M514" s="32"/>
      <c r="N514" s="25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8.75" customHeight="1" x14ac:dyDescent="0.25">
      <c r="A515" s="27"/>
      <c r="B515" s="27"/>
      <c r="C515" s="37"/>
      <c r="D515" s="37"/>
      <c r="E515" s="37"/>
      <c r="F515" s="37"/>
      <c r="G515" s="37"/>
      <c r="H515" s="37"/>
      <c r="I515" s="8"/>
      <c r="J515" s="8"/>
      <c r="K515" s="76"/>
      <c r="L515" s="58"/>
      <c r="M515" s="32"/>
      <c r="N515" s="25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8.75" customHeight="1" x14ac:dyDescent="0.25">
      <c r="A516" s="27"/>
      <c r="B516" s="27"/>
      <c r="C516" s="37"/>
      <c r="D516" s="37"/>
      <c r="E516" s="37"/>
      <c r="F516" s="37"/>
      <c r="G516" s="37"/>
      <c r="H516" s="37"/>
      <c r="I516" s="8"/>
      <c r="J516" s="8"/>
      <c r="K516" s="76"/>
      <c r="L516" s="58"/>
      <c r="M516" s="32"/>
      <c r="N516" s="25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8.75" customHeight="1" x14ac:dyDescent="0.25">
      <c r="A517" s="27"/>
      <c r="B517" s="27"/>
      <c r="C517" s="37"/>
      <c r="D517" s="37"/>
      <c r="E517" s="37"/>
      <c r="F517" s="37"/>
      <c r="G517" s="37"/>
      <c r="H517" s="37"/>
      <c r="I517" s="8"/>
      <c r="J517" s="8"/>
      <c r="K517" s="76"/>
      <c r="L517" s="58"/>
      <c r="M517" s="32"/>
      <c r="N517" s="25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8.75" customHeight="1" x14ac:dyDescent="0.25">
      <c r="A518" s="27"/>
      <c r="B518" s="27"/>
      <c r="C518" s="37"/>
      <c r="D518" s="37"/>
      <c r="E518" s="37"/>
      <c r="F518" s="37"/>
      <c r="G518" s="37"/>
      <c r="H518" s="37"/>
      <c r="I518" s="8"/>
      <c r="J518" s="8"/>
      <c r="K518" s="76"/>
      <c r="L518" s="58"/>
      <c r="M518" s="32"/>
      <c r="N518" s="25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8.75" customHeight="1" x14ac:dyDescent="0.25">
      <c r="A519" s="27"/>
      <c r="B519" s="27"/>
      <c r="C519" s="37"/>
      <c r="D519" s="37"/>
      <c r="E519" s="37"/>
      <c r="F519" s="37"/>
      <c r="G519" s="37"/>
      <c r="H519" s="37"/>
      <c r="I519" s="8"/>
      <c r="J519" s="8"/>
      <c r="K519" s="76"/>
      <c r="L519" s="58"/>
      <c r="M519" s="32"/>
      <c r="N519" s="25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8.75" customHeight="1" x14ac:dyDescent="0.25">
      <c r="A520" s="27"/>
      <c r="B520" s="27"/>
      <c r="C520" s="37"/>
      <c r="D520" s="37"/>
      <c r="E520" s="37"/>
      <c r="F520" s="37"/>
      <c r="G520" s="37"/>
      <c r="H520" s="37"/>
      <c r="I520" s="8"/>
      <c r="J520" s="8"/>
      <c r="K520" s="76"/>
      <c r="L520" s="58"/>
      <c r="M520" s="32"/>
      <c r="N520" s="25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8.75" customHeight="1" x14ac:dyDescent="0.25">
      <c r="A521" s="27"/>
      <c r="B521" s="27"/>
      <c r="C521" s="37"/>
      <c r="D521" s="37"/>
      <c r="E521" s="37"/>
      <c r="F521" s="37"/>
      <c r="G521" s="37"/>
      <c r="H521" s="37"/>
      <c r="I521" s="8"/>
      <c r="J521" s="8"/>
      <c r="K521" s="76"/>
      <c r="L521" s="58"/>
      <c r="M521" s="32"/>
      <c r="N521" s="25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8.75" customHeight="1" x14ac:dyDescent="0.25">
      <c r="A522" s="27"/>
      <c r="B522" s="27"/>
      <c r="C522" s="37"/>
      <c r="D522" s="37"/>
      <c r="E522" s="37"/>
      <c r="F522" s="37"/>
      <c r="G522" s="37"/>
      <c r="H522" s="37"/>
      <c r="I522" s="8"/>
      <c r="J522" s="8"/>
      <c r="K522" s="76"/>
      <c r="L522" s="58"/>
      <c r="M522" s="32"/>
      <c r="N522" s="25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8.75" customHeight="1" x14ac:dyDescent="0.25">
      <c r="A523" s="27"/>
      <c r="B523" s="27"/>
      <c r="C523" s="37"/>
      <c r="D523" s="37"/>
      <c r="E523" s="37"/>
      <c r="F523" s="37"/>
      <c r="G523" s="37"/>
      <c r="H523" s="37"/>
      <c r="I523" s="8"/>
      <c r="J523" s="8"/>
      <c r="K523" s="76"/>
      <c r="L523" s="58"/>
      <c r="M523" s="32"/>
      <c r="N523" s="25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8.75" customHeight="1" x14ac:dyDescent="0.25">
      <c r="A524" s="27"/>
      <c r="B524" s="27"/>
      <c r="C524" s="37"/>
      <c r="D524" s="37"/>
      <c r="E524" s="37"/>
      <c r="F524" s="37"/>
      <c r="G524" s="37"/>
      <c r="H524" s="37"/>
      <c r="I524" s="8"/>
      <c r="J524" s="8"/>
      <c r="K524" s="76"/>
      <c r="L524" s="58"/>
      <c r="M524" s="32"/>
      <c r="N524" s="25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8.75" customHeight="1" x14ac:dyDescent="0.25">
      <c r="A525" s="27"/>
      <c r="B525" s="27"/>
      <c r="C525" s="37"/>
      <c r="D525" s="37"/>
      <c r="E525" s="37"/>
      <c r="F525" s="37"/>
      <c r="G525" s="37"/>
      <c r="H525" s="37"/>
      <c r="I525" s="8"/>
      <c r="J525" s="8"/>
      <c r="K525" s="76"/>
      <c r="L525" s="58"/>
      <c r="M525" s="32"/>
      <c r="N525" s="25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8.75" customHeight="1" x14ac:dyDescent="0.25">
      <c r="A526" s="27"/>
      <c r="B526" s="27"/>
      <c r="C526" s="37"/>
      <c r="D526" s="37"/>
      <c r="E526" s="37"/>
      <c r="F526" s="37"/>
      <c r="G526" s="37"/>
      <c r="H526" s="37"/>
      <c r="I526" s="8"/>
      <c r="J526" s="8"/>
      <c r="K526" s="76"/>
      <c r="L526" s="58"/>
      <c r="M526" s="32"/>
      <c r="N526" s="25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8.75" customHeight="1" x14ac:dyDescent="0.25">
      <c r="A527" s="27"/>
      <c r="B527" s="27"/>
      <c r="C527" s="37"/>
      <c r="D527" s="37"/>
      <c r="E527" s="37"/>
      <c r="F527" s="37"/>
      <c r="G527" s="37"/>
      <c r="H527" s="37"/>
      <c r="I527" s="8"/>
      <c r="J527" s="8"/>
      <c r="K527" s="76"/>
      <c r="L527" s="58"/>
      <c r="M527" s="32"/>
      <c r="N527" s="25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8.75" customHeight="1" x14ac:dyDescent="0.25">
      <c r="A528" s="27"/>
      <c r="B528" s="27"/>
      <c r="C528" s="37"/>
      <c r="D528" s="37"/>
      <c r="E528" s="37"/>
      <c r="F528" s="37"/>
      <c r="G528" s="37"/>
      <c r="H528" s="37"/>
      <c r="I528" s="8"/>
      <c r="J528" s="8"/>
      <c r="K528" s="76"/>
      <c r="L528" s="58"/>
      <c r="M528" s="32"/>
      <c r="N528" s="25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8.75" customHeight="1" x14ac:dyDescent="0.25">
      <c r="A529" s="27"/>
      <c r="B529" s="27"/>
      <c r="C529" s="74"/>
      <c r="D529" s="37"/>
      <c r="E529" s="37"/>
      <c r="F529" s="37"/>
      <c r="G529" s="37"/>
      <c r="H529" s="37"/>
      <c r="I529" s="8"/>
      <c r="J529" s="8"/>
      <c r="K529" s="76"/>
      <c r="L529" s="58"/>
      <c r="M529" s="32"/>
      <c r="N529" s="25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8.75" customHeight="1" x14ac:dyDescent="0.25">
      <c r="A530" s="27"/>
      <c r="B530" s="27"/>
      <c r="C530" s="37"/>
      <c r="D530" s="37"/>
      <c r="E530" s="37"/>
      <c r="F530" s="37"/>
      <c r="G530" s="37"/>
      <c r="H530" s="37"/>
      <c r="I530" s="8"/>
      <c r="J530" s="8"/>
      <c r="K530" s="76"/>
      <c r="L530" s="58"/>
      <c r="M530" s="32"/>
      <c r="N530" s="25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8.75" customHeight="1" x14ac:dyDescent="0.25">
      <c r="A531" s="27"/>
      <c r="B531" s="27"/>
      <c r="C531" s="37"/>
      <c r="D531" s="37"/>
      <c r="E531" s="37"/>
      <c r="F531" s="37"/>
      <c r="G531" s="37"/>
      <c r="H531" s="37"/>
      <c r="I531" s="8"/>
      <c r="J531" s="8"/>
      <c r="K531" s="76"/>
      <c r="L531" s="58"/>
      <c r="M531" s="32"/>
      <c r="N531" s="25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8.75" customHeight="1" x14ac:dyDescent="0.25">
      <c r="A532" s="27"/>
      <c r="B532" s="27"/>
      <c r="C532" s="37"/>
      <c r="D532" s="37"/>
      <c r="E532" s="37"/>
      <c r="F532" s="37"/>
      <c r="G532" s="37"/>
      <c r="H532" s="37"/>
      <c r="I532" s="8"/>
      <c r="J532" s="8"/>
      <c r="K532" s="76"/>
      <c r="L532" s="58"/>
      <c r="M532" s="32"/>
      <c r="N532" s="25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8.75" customHeight="1" x14ac:dyDescent="0.25">
      <c r="A533" s="27"/>
      <c r="B533" s="27"/>
      <c r="C533" s="37"/>
      <c r="D533" s="37"/>
      <c r="E533" s="37"/>
      <c r="F533" s="37"/>
      <c r="G533" s="37"/>
      <c r="H533" s="37"/>
      <c r="I533" s="8"/>
      <c r="J533" s="8"/>
      <c r="K533" s="76"/>
      <c r="L533" s="58"/>
      <c r="M533" s="32"/>
      <c r="N533" s="25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8.75" customHeight="1" x14ac:dyDescent="0.25">
      <c r="A534" s="27"/>
      <c r="B534" s="27"/>
      <c r="C534" s="37"/>
      <c r="D534" s="37"/>
      <c r="E534" s="37"/>
      <c r="F534" s="37"/>
      <c r="G534" s="37"/>
      <c r="H534" s="37"/>
      <c r="I534" s="8"/>
      <c r="J534" s="8"/>
      <c r="K534" s="76"/>
      <c r="L534" s="58"/>
      <c r="M534" s="32"/>
      <c r="N534" s="25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8.75" customHeight="1" x14ac:dyDescent="0.25">
      <c r="A535" s="27"/>
      <c r="B535" s="27"/>
      <c r="C535" s="37"/>
      <c r="D535" s="37"/>
      <c r="E535" s="37"/>
      <c r="F535" s="37"/>
      <c r="G535" s="37"/>
      <c r="H535" s="37"/>
      <c r="I535" s="8"/>
      <c r="J535" s="8"/>
      <c r="K535" s="76"/>
      <c r="L535" s="58"/>
      <c r="M535" s="32"/>
      <c r="N535" s="25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8.75" customHeight="1" x14ac:dyDescent="0.25">
      <c r="A536" s="27"/>
      <c r="B536" s="27"/>
      <c r="C536" s="37"/>
      <c r="D536" s="37"/>
      <c r="E536" s="37"/>
      <c r="F536" s="37"/>
      <c r="G536" s="37"/>
      <c r="H536" s="37"/>
      <c r="I536" s="8"/>
      <c r="J536" s="8"/>
      <c r="K536" s="76"/>
      <c r="L536" s="58"/>
      <c r="M536" s="32"/>
      <c r="N536" s="25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8.75" customHeight="1" x14ac:dyDescent="0.25">
      <c r="A537" s="27"/>
      <c r="B537" s="27"/>
      <c r="C537" s="37"/>
      <c r="D537" s="37"/>
      <c r="E537" s="37"/>
      <c r="F537" s="37"/>
      <c r="G537" s="37"/>
      <c r="H537" s="37"/>
      <c r="I537" s="8"/>
      <c r="J537" s="8"/>
      <c r="K537" s="76"/>
      <c r="L537" s="58"/>
      <c r="M537" s="32"/>
      <c r="N537" s="25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8.75" customHeight="1" x14ac:dyDescent="0.25">
      <c r="A538" s="27"/>
      <c r="B538" s="27"/>
      <c r="C538" s="37"/>
      <c r="D538" s="37"/>
      <c r="E538" s="37"/>
      <c r="F538" s="37"/>
      <c r="G538" s="37"/>
      <c r="H538" s="37"/>
      <c r="I538" s="8"/>
      <c r="J538" s="8"/>
      <c r="K538" s="76"/>
      <c r="L538" s="58"/>
      <c r="M538" s="32"/>
      <c r="N538" s="25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8.75" customHeight="1" x14ac:dyDescent="0.25">
      <c r="A539" s="27"/>
      <c r="B539" s="27"/>
      <c r="C539" s="37"/>
      <c r="D539" s="37"/>
      <c r="E539" s="37"/>
      <c r="F539" s="37"/>
      <c r="G539" s="37"/>
      <c r="H539" s="37"/>
      <c r="I539" s="8"/>
      <c r="J539" s="8"/>
      <c r="K539" s="76"/>
      <c r="L539" s="58"/>
      <c r="M539" s="32"/>
      <c r="N539" s="25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8.75" customHeight="1" x14ac:dyDescent="0.25">
      <c r="A540" s="27"/>
      <c r="B540" s="27"/>
      <c r="C540" s="37"/>
      <c r="D540" s="37"/>
      <c r="E540" s="37"/>
      <c r="F540" s="37"/>
      <c r="G540" s="37"/>
      <c r="H540" s="37"/>
      <c r="I540" s="8"/>
      <c r="J540" s="8"/>
      <c r="K540" s="76"/>
      <c r="L540" s="58"/>
      <c r="M540" s="32"/>
      <c r="N540" s="25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8.75" customHeight="1" x14ac:dyDescent="0.25">
      <c r="A541" s="27"/>
      <c r="B541" s="27"/>
      <c r="C541" s="37"/>
      <c r="D541" s="37"/>
      <c r="E541" s="37"/>
      <c r="F541" s="37"/>
      <c r="G541" s="37"/>
      <c r="H541" s="37"/>
      <c r="I541" s="8"/>
      <c r="J541" s="8"/>
      <c r="K541" s="76"/>
      <c r="L541" s="58"/>
      <c r="M541" s="32"/>
      <c r="N541" s="25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8.75" customHeight="1" x14ac:dyDescent="0.25">
      <c r="A542" s="27"/>
      <c r="B542" s="27"/>
      <c r="C542" s="37"/>
      <c r="D542" s="37"/>
      <c r="E542" s="37"/>
      <c r="F542" s="37"/>
      <c r="G542" s="37"/>
      <c r="H542" s="37"/>
      <c r="I542" s="8"/>
      <c r="J542" s="8"/>
      <c r="K542" s="76"/>
      <c r="L542" s="58"/>
      <c r="M542" s="32"/>
      <c r="N542" s="25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8.75" customHeight="1" x14ac:dyDescent="0.25">
      <c r="A543" s="27"/>
      <c r="B543" s="27"/>
      <c r="C543" s="37"/>
      <c r="D543" s="37"/>
      <c r="E543" s="37"/>
      <c r="F543" s="37"/>
      <c r="G543" s="37"/>
      <c r="H543" s="37"/>
      <c r="I543" s="8"/>
      <c r="J543" s="8"/>
      <c r="K543" s="76"/>
      <c r="L543" s="58"/>
      <c r="M543" s="32"/>
      <c r="N543" s="25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8.75" customHeight="1" x14ac:dyDescent="0.25">
      <c r="A544" s="27"/>
      <c r="B544" s="27"/>
      <c r="C544" s="37"/>
      <c r="D544" s="37"/>
      <c r="E544" s="37"/>
      <c r="F544" s="37"/>
      <c r="G544" s="37"/>
      <c r="H544" s="37"/>
      <c r="I544" s="8"/>
      <c r="J544" s="8"/>
      <c r="K544" s="76"/>
      <c r="L544" s="58"/>
      <c r="M544" s="32"/>
      <c r="N544" s="25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8.75" customHeight="1" x14ac:dyDescent="0.25">
      <c r="A545" s="27"/>
      <c r="B545" s="27"/>
      <c r="C545" s="37"/>
      <c r="D545" s="37"/>
      <c r="E545" s="37"/>
      <c r="F545" s="37"/>
      <c r="G545" s="37"/>
      <c r="H545" s="37"/>
      <c r="I545" s="8"/>
      <c r="J545" s="8"/>
      <c r="K545" s="76"/>
      <c r="L545" s="58"/>
      <c r="M545" s="32"/>
      <c r="N545" s="25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8.75" customHeight="1" x14ac:dyDescent="0.25">
      <c r="A546" s="27"/>
      <c r="B546" s="27"/>
      <c r="C546" s="37"/>
      <c r="D546" s="37"/>
      <c r="E546" s="37"/>
      <c r="F546" s="37"/>
      <c r="G546" s="37"/>
      <c r="H546" s="37"/>
      <c r="I546" s="8"/>
      <c r="J546" s="8"/>
      <c r="K546" s="76"/>
      <c r="L546" s="58"/>
      <c r="M546" s="32"/>
      <c r="N546" s="25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8.75" customHeight="1" x14ac:dyDescent="0.25">
      <c r="A547" s="27"/>
      <c r="B547" s="27"/>
      <c r="C547" s="37"/>
      <c r="D547" s="37"/>
      <c r="E547" s="37"/>
      <c r="F547" s="37"/>
      <c r="G547" s="37"/>
      <c r="H547" s="37"/>
      <c r="I547" s="8"/>
      <c r="J547" s="8"/>
      <c r="K547" s="76"/>
      <c r="L547" s="58"/>
      <c r="M547" s="32"/>
      <c r="N547" s="25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8.75" customHeight="1" x14ac:dyDescent="0.25">
      <c r="A548" s="27"/>
      <c r="B548" s="27"/>
      <c r="C548" s="37"/>
      <c r="D548" s="37"/>
      <c r="E548" s="37"/>
      <c r="F548" s="37"/>
      <c r="G548" s="37"/>
      <c r="H548" s="37"/>
      <c r="I548" s="8"/>
      <c r="J548" s="8"/>
      <c r="K548" s="76"/>
      <c r="L548" s="58"/>
      <c r="M548" s="32"/>
      <c r="N548" s="25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8.75" customHeight="1" x14ac:dyDescent="0.25">
      <c r="A549" s="27"/>
      <c r="B549" s="27"/>
      <c r="C549" s="37"/>
      <c r="D549" s="37"/>
      <c r="E549" s="37"/>
      <c r="F549" s="37"/>
      <c r="G549" s="37"/>
      <c r="H549" s="37"/>
      <c r="I549" s="8"/>
      <c r="J549" s="8"/>
      <c r="K549" s="76"/>
      <c r="L549" s="58"/>
      <c r="M549" s="32"/>
      <c r="N549" s="25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8.75" customHeight="1" x14ac:dyDescent="0.25">
      <c r="A550" s="27"/>
      <c r="B550" s="27"/>
      <c r="C550" s="37"/>
      <c r="D550" s="37"/>
      <c r="E550" s="37"/>
      <c r="F550" s="37"/>
      <c r="G550" s="37"/>
      <c r="H550" s="37"/>
      <c r="I550" s="8"/>
      <c r="J550" s="8"/>
      <c r="K550" s="76"/>
      <c r="L550" s="58"/>
      <c r="M550" s="32"/>
      <c r="N550" s="25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8.75" customHeight="1" x14ac:dyDescent="0.25">
      <c r="A551" s="27"/>
      <c r="B551" s="27"/>
      <c r="C551" s="37"/>
      <c r="D551" s="37"/>
      <c r="E551" s="37"/>
      <c r="F551" s="37"/>
      <c r="G551" s="37"/>
      <c r="H551" s="37"/>
      <c r="I551" s="8"/>
      <c r="J551" s="8"/>
      <c r="K551" s="76"/>
      <c r="L551" s="58"/>
      <c r="M551" s="32"/>
      <c r="N551" s="25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8.75" customHeight="1" x14ac:dyDescent="0.25">
      <c r="A552" s="27"/>
      <c r="B552" s="27"/>
      <c r="C552" s="37"/>
      <c r="D552" s="37"/>
      <c r="E552" s="37"/>
      <c r="F552" s="37"/>
      <c r="G552" s="37"/>
      <c r="H552" s="37"/>
      <c r="I552" s="8"/>
      <c r="J552" s="8"/>
      <c r="K552" s="76"/>
      <c r="L552" s="58"/>
      <c r="M552" s="32"/>
      <c r="N552" s="25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8.75" customHeight="1" x14ac:dyDescent="0.25">
      <c r="A553" s="27"/>
      <c r="B553" s="27"/>
      <c r="C553" s="37"/>
      <c r="D553" s="37"/>
      <c r="E553" s="37"/>
      <c r="F553" s="37"/>
      <c r="G553" s="37"/>
      <c r="H553" s="37"/>
      <c r="I553" s="8"/>
      <c r="J553" s="8"/>
      <c r="K553" s="76"/>
      <c r="L553" s="58"/>
      <c r="M553" s="32"/>
      <c r="N553" s="25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8.75" customHeight="1" x14ac:dyDescent="0.25">
      <c r="A554" s="27"/>
      <c r="B554" s="27"/>
      <c r="C554" s="37"/>
      <c r="D554" s="37"/>
      <c r="E554" s="37"/>
      <c r="F554" s="37"/>
      <c r="G554" s="37"/>
      <c r="H554" s="37"/>
      <c r="I554" s="8"/>
      <c r="J554" s="8"/>
      <c r="K554" s="76"/>
      <c r="L554" s="58"/>
      <c r="M554" s="32"/>
      <c r="N554" s="25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8.75" customHeight="1" x14ac:dyDescent="0.25">
      <c r="A555" s="27"/>
      <c r="B555" s="27"/>
      <c r="C555" s="37"/>
      <c r="D555" s="37"/>
      <c r="E555" s="37"/>
      <c r="F555" s="37"/>
      <c r="G555" s="37"/>
      <c r="H555" s="37"/>
      <c r="I555" s="8"/>
      <c r="J555" s="8"/>
      <c r="K555" s="76"/>
      <c r="L555" s="58"/>
      <c r="M555" s="32"/>
      <c r="N555" s="25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8.75" customHeight="1" x14ac:dyDescent="0.25">
      <c r="A556" s="27"/>
      <c r="B556" s="27"/>
      <c r="C556" s="37"/>
      <c r="D556" s="37"/>
      <c r="E556" s="37"/>
      <c r="F556" s="37"/>
      <c r="G556" s="37"/>
      <c r="H556" s="37"/>
      <c r="I556" s="8"/>
      <c r="J556" s="8"/>
      <c r="K556" s="76"/>
      <c r="L556" s="58"/>
      <c r="M556" s="32"/>
      <c r="N556" s="25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8.75" customHeight="1" x14ac:dyDescent="0.25">
      <c r="A557" s="27"/>
      <c r="B557" s="27"/>
      <c r="C557" s="37"/>
      <c r="D557" s="37"/>
      <c r="E557" s="37"/>
      <c r="F557" s="37"/>
      <c r="G557" s="37"/>
      <c r="H557" s="37"/>
      <c r="I557" s="8"/>
      <c r="J557" s="8"/>
      <c r="K557" s="76"/>
      <c r="L557" s="58"/>
      <c r="M557" s="32"/>
      <c r="N557" s="25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8.75" customHeight="1" x14ac:dyDescent="0.25">
      <c r="A558" s="27"/>
      <c r="B558" s="27"/>
      <c r="C558" s="37"/>
      <c r="D558" s="37"/>
      <c r="E558" s="37"/>
      <c r="F558" s="37"/>
      <c r="G558" s="37"/>
      <c r="H558" s="37"/>
      <c r="I558" s="8"/>
      <c r="J558" s="8"/>
      <c r="K558" s="76"/>
      <c r="L558" s="58"/>
      <c r="M558" s="32"/>
      <c r="N558" s="25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8.75" customHeight="1" x14ac:dyDescent="0.25">
      <c r="A559" s="27"/>
      <c r="B559" s="27"/>
      <c r="C559" s="37"/>
      <c r="D559" s="37"/>
      <c r="E559" s="37"/>
      <c r="F559" s="37"/>
      <c r="G559" s="37"/>
      <c r="H559" s="37"/>
      <c r="I559" s="8"/>
      <c r="J559" s="8"/>
      <c r="K559" s="76"/>
      <c r="L559" s="58"/>
      <c r="M559" s="32"/>
      <c r="N559" s="25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8.75" customHeight="1" x14ac:dyDescent="0.25">
      <c r="A560" s="27"/>
      <c r="B560" s="27"/>
      <c r="C560" s="37"/>
      <c r="D560" s="37"/>
      <c r="E560" s="37"/>
      <c r="F560" s="37"/>
      <c r="G560" s="37"/>
      <c r="H560" s="37"/>
      <c r="I560" s="8"/>
      <c r="J560" s="8"/>
      <c r="K560" s="76"/>
      <c r="L560" s="58"/>
      <c r="M560" s="32"/>
      <c r="N560" s="25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8.75" customHeight="1" x14ac:dyDescent="0.25">
      <c r="A561" s="27"/>
      <c r="B561" s="27"/>
      <c r="C561" s="37"/>
      <c r="D561" s="37"/>
      <c r="E561" s="37"/>
      <c r="F561" s="37"/>
      <c r="G561" s="37"/>
      <c r="H561" s="37"/>
      <c r="I561" s="8"/>
      <c r="J561" s="8"/>
      <c r="K561" s="76"/>
      <c r="L561" s="58"/>
      <c r="M561" s="32"/>
      <c r="N561" s="25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8.75" customHeight="1" x14ac:dyDescent="0.25">
      <c r="A562" s="27"/>
      <c r="B562" s="27"/>
      <c r="C562" s="37"/>
      <c r="D562" s="37"/>
      <c r="E562" s="37"/>
      <c r="F562" s="37"/>
      <c r="G562" s="37"/>
      <c r="H562" s="37"/>
      <c r="I562" s="8"/>
      <c r="J562" s="8"/>
      <c r="K562" s="76"/>
      <c r="L562" s="58"/>
      <c r="M562" s="32"/>
      <c r="N562" s="25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8.75" customHeight="1" x14ac:dyDescent="0.25">
      <c r="A563" s="27"/>
      <c r="B563" s="27"/>
      <c r="C563" s="37"/>
      <c r="D563" s="37"/>
      <c r="E563" s="37"/>
      <c r="F563" s="37"/>
      <c r="G563" s="37"/>
      <c r="H563" s="37"/>
      <c r="I563" s="8"/>
      <c r="J563" s="8"/>
      <c r="K563" s="76"/>
      <c r="L563" s="58"/>
      <c r="M563" s="32"/>
      <c r="N563" s="25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8.75" customHeight="1" x14ac:dyDescent="0.25">
      <c r="A564" s="27"/>
      <c r="B564" s="27"/>
      <c r="C564" s="37"/>
      <c r="D564" s="37"/>
      <c r="E564" s="37"/>
      <c r="F564" s="37"/>
      <c r="G564" s="37"/>
      <c r="H564" s="37"/>
      <c r="I564" s="8"/>
      <c r="J564" s="8"/>
      <c r="K564" s="76"/>
      <c r="L564" s="58"/>
      <c r="M564" s="32"/>
      <c r="N564" s="25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8.75" customHeight="1" x14ac:dyDescent="0.25">
      <c r="A565" s="27"/>
      <c r="B565" s="27"/>
      <c r="C565" s="37"/>
      <c r="D565" s="37"/>
      <c r="E565" s="37"/>
      <c r="F565" s="37"/>
      <c r="G565" s="37"/>
      <c r="H565" s="37"/>
      <c r="I565" s="8"/>
      <c r="J565" s="8"/>
      <c r="K565" s="76"/>
      <c r="L565" s="58"/>
      <c r="M565" s="32"/>
      <c r="N565" s="25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8.75" customHeight="1" x14ac:dyDescent="0.25">
      <c r="A566" s="27"/>
      <c r="B566" s="27"/>
      <c r="C566" s="37"/>
      <c r="D566" s="37"/>
      <c r="E566" s="37"/>
      <c r="F566" s="37"/>
      <c r="G566" s="37"/>
      <c r="H566" s="37"/>
      <c r="I566" s="8"/>
      <c r="J566" s="8"/>
      <c r="K566" s="76"/>
      <c r="L566" s="58"/>
      <c r="M566" s="32"/>
      <c r="N566" s="25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8.75" customHeight="1" x14ac:dyDescent="0.25">
      <c r="A567" s="27"/>
      <c r="B567" s="27"/>
      <c r="C567" s="37"/>
      <c r="D567" s="37"/>
      <c r="E567" s="37"/>
      <c r="F567" s="37"/>
      <c r="G567" s="37"/>
      <c r="H567" s="37"/>
      <c r="I567" s="8"/>
      <c r="J567" s="8"/>
      <c r="K567" s="76"/>
      <c r="L567" s="58"/>
      <c r="M567" s="32"/>
      <c r="N567" s="25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8.75" customHeight="1" x14ac:dyDescent="0.25">
      <c r="A568" s="27"/>
      <c r="B568" s="27"/>
      <c r="C568" s="37"/>
      <c r="D568" s="37"/>
      <c r="E568" s="37"/>
      <c r="F568" s="37"/>
      <c r="G568" s="37"/>
      <c r="H568" s="37"/>
      <c r="I568" s="8"/>
      <c r="J568" s="8"/>
      <c r="K568" s="76"/>
      <c r="L568" s="58"/>
      <c r="M568" s="32"/>
      <c r="N568" s="25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8.75" customHeight="1" x14ac:dyDescent="0.25">
      <c r="A569" s="27"/>
      <c r="B569" s="27"/>
      <c r="C569" s="37"/>
      <c r="D569" s="37"/>
      <c r="E569" s="37"/>
      <c r="F569" s="37"/>
      <c r="G569" s="37"/>
      <c r="H569" s="37"/>
      <c r="I569" s="8"/>
      <c r="J569" s="8"/>
      <c r="K569" s="76"/>
      <c r="L569" s="58"/>
      <c r="M569" s="32"/>
      <c r="N569" s="25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8.75" customHeight="1" x14ac:dyDescent="0.25">
      <c r="A570" s="27"/>
      <c r="B570" s="27"/>
      <c r="C570" s="37"/>
      <c r="D570" s="37"/>
      <c r="E570" s="37"/>
      <c r="F570" s="37"/>
      <c r="G570" s="37"/>
      <c r="H570" s="37"/>
      <c r="I570" s="8"/>
      <c r="J570" s="8"/>
      <c r="K570" s="76"/>
      <c r="L570" s="58"/>
      <c r="M570" s="32"/>
      <c r="N570" s="25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8.75" customHeight="1" x14ac:dyDescent="0.25">
      <c r="A571" s="27"/>
      <c r="B571" s="27"/>
      <c r="C571" s="37"/>
      <c r="D571" s="37"/>
      <c r="E571" s="37"/>
      <c r="F571" s="37"/>
      <c r="G571" s="37"/>
      <c r="H571" s="37"/>
      <c r="I571" s="8"/>
      <c r="J571" s="8"/>
      <c r="K571" s="76"/>
      <c r="L571" s="58"/>
      <c r="M571" s="32"/>
      <c r="N571" s="25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8.75" customHeight="1" x14ac:dyDescent="0.25">
      <c r="A572" s="27"/>
      <c r="B572" s="27"/>
      <c r="C572" s="37"/>
      <c r="D572" s="37"/>
      <c r="E572" s="37"/>
      <c r="F572" s="37"/>
      <c r="G572" s="37"/>
      <c r="H572" s="37"/>
      <c r="I572" s="8"/>
      <c r="J572" s="8"/>
      <c r="K572" s="76"/>
      <c r="L572" s="58"/>
      <c r="M572" s="32"/>
      <c r="N572" s="25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8.75" customHeight="1" x14ac:dyDescent="0.25">
      <c r="A573" s="27"/>
      <c r="B573" s="27"/>
      <c r="C573" s="37"/>
      <c r="D573" s="37"/>
      <c r="E573" s="37"/>
      <c r="F573" s="37"/>
      <c r="G573" s="37"/>
      <c r="H573" s="37"/>
      <c r="I573" s="8"/>
      <c r="J573" s="8"/>
      <c r="K573" s="76"/>
      <c r="L573" s="58"/>
      <c r="M573" s="32"/>
      <c r="N573" s="25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8.75" customHeight="1" x14ac:dyDescent="0.25">
      <c r="A574" s="27"/>
      <c r="B574" s="27"/>
      <c r="C574" s="37"/>
      <c r="D574" s="37"/>
      <c r="E574" s="37"/>
      <c r="F574" s="37"/>
      <c r="G574" s="37"/>
      <c r="H574" s="37"/>
      <c r="I574" s="8"/>
      <c r="J574" s="8"/>
      <c r="K574" s="76"/>
      <c r="L574" s="58"/>
      <c r="M574" s="32"/>
      <c r="N574" s="25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8.75" customHeight="1" x14ac:dyDescent="0.25">
      <c r="A575" s="27"/>
      <c r="B575" s="27"/>
      <c r="C575" s="37"/>
      <c r="D575" s="37"/>
      <c r="E575" s="37"/>
      <c r="F575" s="37"/>
      <c r="G575" s="37"/>
      <c r="H575" s="37"/>
      <c r="I575" s="8"/>
      <c r="J575" s="8"/>
      <c r="K575" s="76"/>
      <c r="L575" s="58"/>
      <c r="M575" s="32"/>
      <c r="N575" s="25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8.75" customHeight="1" x14ac:dyDescent="0.25">
      <c r="A576" s="27"/>
      <c r="B576" s="27"/>
      <c r="C576" s="37"/>
      <c r="D576" s="37"/>
      <c r="E576" s="37"/>
      <c r="F576" s="37"/>
      <c r="G576" s="37"/>
      <c r="H576" s="37"/>
      <c r="I576" s="8"/>
      <c r="J576" s="8"/>
      <c r="K576" s="76"/>
      <c r="L576" s="58"/>
      <c r="M576" s="32"/>
      <c r="N576" s="25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8.75" customHeight="1" x14ac:dyDescent="0.25">
      <c r="A577" s="27"/>
      <c r="B577" s="27"/>
      <c r="C577" s="37"/>
      <c r="D577" s="37"/>
      <c r="E577" s="37"/>
      <c r="F577" s="37"/>
      <c r="G577" s="37"/>
      <c r="H577" s="37"/>
      <c r="I577" s="8"/>
      <c r="J577" s="8"/>
      <c r="K577" s="76"/>
      <c r="L577" s="58"/>
      <c r="M577" s="32"/>
      <c r="N577" s="25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8.75" customHeight="1" x14ac:dyDescent="0.25">
      <c r="A578" s="27"/>
      <c r="B578" s="27"/>
      <c r="C578" s="37"/>
      <c r="D578" s="37"/>
      <c r="E578" s="37"/>
      <c r="F578" s="37"/>
      <c r="G578" s="37"/>
      <c r="H578" s="37"/>
      <c r="I578" s="8"/>
      <c r="J578" s="8"/>
      <c r="K578" s="76"/>
      <c r="L578" s="58"/>
      <c r="M578" s="32"/>
      <c r="N578" s="25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8.75" customHeight="1" x14ac:dyDescent="0.25">
      <c r="A579" s="27"/>
      <c r="B579" s="27"/>
      <c r="C579" s="37"/>
      <c r="D579" s="37"/>
      <c r="E579" s="37"/>
      <c r="F579" s="37"/>
      <c r="G579" s="37"/>
      <c r="H579" s="37"/>
      <c r="I579" s="8"/>
      <c r="J579" s="8"/>
      <c r="K579" s="76"/>
      <c r="L579" s="58"/>
      <c r="M579" s="32"/>
      <c r="N579" s="25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8.75" customHeight="1" x14ac:dyDescent="0.25">
      <c r="A580" s="27"/>
      <c r="B580" s="27"/>
      <c r="C580" s="37"/>
      <c r="D580" s="37"/>
      <c r="E580" s="37"/>
      <c r="F580" s="37"/>
      <c r="G580" s="37"/>
      <c r="H580" s="37"/>
      <c r="I580" s="8"/>
      <c r="J580" s="8"/>
      <c r="K580" s="76"/>
      <c r="L580" s="58"/>
      <c r="M580" s="32"/>
      <c r="N580" s="25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8.75" customHeight="1" x14ac:dyDescent="0.25">
      <c r="A581" s="27"/>
      <c r="B581" s="27"/>
      <c r="C581" s="37"/>
      <c r="D581" s="37"/>
      <c r="E581" s="37"/>
      <c r="F581" s="37"/>
      <c r="G581" s="37"/>
      <c r="H581" s="37"/>
      <c r="I581" s="8"/>
      <c r="J581" s="8"/>
      <c r="K581" s="76"/>
      <c r="L581" s="58"/>
      <c r="M581" s="32"/>
      <c r="N581" s="25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8.75" customHeight="1" x14ac:dyDescent="0.25">
      <c r="A582" s="27"/>
      <c r="B582" s="27"/>
      <c r="C582" s="37"/>
      <c r="D582" s="37"/>
      <c r="E582" s="37"/>
      <c r="F582" s="37"/>
      <c r="G582" s="37"/>
      <c r="H582" s="37"/>
      <c r="I582" s="8"/>
      <c r="J582" s="8"/>
      <c r="K582" s="76"/>
      <c r="L582" s="58"/>
      <c r="M582" s="32"/>
      <c r="N582" s="25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8.75" customHeight="1" x14ac:dyDescent="0.25">
      <c r="A583" s="27"/>
      <c r="B583" s="27"/>
      <c r="C583" s="37"/>
      <c r="D583" s="37"/>
      <c r="E583" s="37"/>
      <c r="F583" s="37"/>
      <c r="G583" s="37"/>
      <c r="H583" s="37"/>
      <c r="I583" s="8"/>
      <c r="J583" s="8"/>
      <c r="K583" s="76"/>
      <c r="L583" s="58"/>
      <c r="M583" s="32"/>
      <c r="N583" s="25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8.75" customHeight="1" x14ac:dyDescent="0.25">
      <c r="A584" s="27"/>
      <c r="B584" s="27"/>
      <c r="C584" s="37"/>
      <c r="D584" s="37"/>
      <c r="E584" s="37"/>
      <c r="F584" s="37"/>
      <c r="G584" s="37"/>
      <c r="H584" s="37"/>
      <c r="I584" s="8"/>
      <c r="J584" s="8"/>
      <c r="K584" s="76"/>
      <c r="L584" s="58"/>
      <c r="M584" s="32"/>
      <c r="N584" s="25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8.75" customHeight="1" x14ac:dyDescent="0.25">
      <c r="A585" s="27"/>
      <c r="B585" s="27"/>
      <c r="C585" s="37"/>
      <c r="D585" s="37"/>
      <c r="E585" s="37"/>
      <c r="F585" s="37"/>
      <c r="G585" s="37"/>
      <c r="H585" s="37"/>
      <c r="I585" s="8"/>
      <c r="J585" s="8"/>
      <c r="K585" s="76"/>
      <c r="L585" s="58"/>
      <c r="M585" s="32"/>
      <c r="N585" s="25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8.75" customHeight="1" x14ac:dyDescent="0.25">
      <c r="A586" s="27"/>
      <c r="B586" s="27"/>
      <c r="C586" s="37"/>
      <c r="D586" s="37"/>
      <c r="E586" s="37"/>
      <c r="F586" s="37"/>
      <c r="G586" s="37"/>
      <c r="H586" s="37"/>
      <c r="I586" s="8"/>
      <c r="J586" s="8"/>
      <c r="K586" s="76"/>
      <c r="L586" s="58"/>
      <c r="M586" s="32"/>
      <c r="N586" s="25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8.75" customHeight="1" x14ac:dyDescent="0.25">
      <c r="A587" s="27"/>
      <c r="B587" s="27"/>
      <c r="C587" s="37"/>
      <c r="D587" s="37"/>
      <c r="E587" s="37"/>
      <c r="F587" s="37"/>
      <c r="G587" s="37"/>
      <c r="H587" s="37"/>
      <c r="I587" s="8"/>
      <c r="J587" s="8"/>
      <c r="K587" s="76"/>
      <c r="L587" s="58"/>
      <c r="M587" s="32"/>
      <c r="N587" s="25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8.75" customHeight="1" x14ac:dyDescent="0.25">
      <c r="A588" s="27"/>
      <c r="B588" s="27"/>
      <c r="C588" s="37"/>
      <c r="D588" s="37"/>
      <c r="E588" s="37"/>
      <c r="F588" s="37"/>
      <c r="G588" s="37"/>
      <c r="H588" s="37"/>
      <c r="I588" s="8"/>
      <c r="J588" s="8"/>
      <c r="K588" s="76"/>
      <c r="L588" s="58"/>
      <c r="M588" s="32"/>
      <c r="N588" s="25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8.75" customHeight="1" x14ac:dyDescent="0.25">
      <c r="A589" s="27"/>
      <c r="B589" s="27"/>
      <c r="C589" s="37"/>
      <c r="D589" s="37"/>
      <c r="E589" s="37"/>
      <c r="F589" s="37"/>
      <c r="G589" s="37"/>
      <c r="H589" s="37"/>
      <c r="I589" s="8"/>
      <c r="J589" s="8"/>
      <c r="K589" s="76"/>
      <c r="L589" s="58"/>
      <c r="M589" s="32"/>
      <c r="N589" s="25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8.75" customHeight="1" x14ac:dyDescent="0.25">
      <c r="A590" s="27"/>
      <c r="B590" s="27"/>
      <c r="C590" s="37"/>
      <c r="D590" s="37"/>
      <c r="E590" s="37"/>
      <c r="F590" s="37"/>
      <c r="G590" s="37"/>
      <c r="H590" s="37"/>
      <c r="I590" s="8"/>
      <c r="J590" s="8"/>
      <c r="K590" s="76"/>
      <c r="L590" s="58"/>
      <c r="M590" s="32"/>
      <c r="N590" s="25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8.75" customHeight="1" x14ac:dyDescent="0.25">
      <c r="A591" s="27"/>
      <c r="B591" s="27"/>
      <c r="C591" s="37"/>
      <c r="D591" s="37"/>
      <c r="E591" s="37"/>
      <c r="F591" s="37"/>
      <c r="G591" s="37"/>
      <c r="H591" s="37"/>
      <c r="I591" s="8"/>
      <c r="J591" s="8"/>
      <c r="K591" s="76"/>
      <c r="L591" s="58"/>
      <c r="M591" s="32"/>
      <c r="N591" s="25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8.75" customHeight="1" x14ac:dyDescent="0.25">
      <c r="A592" s="27"/>
      <c r="B592" s="27"/>
      <c r="C592" s="37"/>
      <c r="D592" s="37"/>
      <c r="E592" s="37"/>
      <c r="F592" s="37"/>
      <c r="G592" s="37"/>
      <c r="H592" s="37"/>
      <c r="I592" s="8"/>
      <c r="J592" s="8"/>
      <c r="K592" s="76"/>
      <c r="L592" s="58"/>
      <c r="M592" s="32"/>
      <c r="N592" s="25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8.75" customHeight="1" x14ac:dyDescent="0.25">
      <c r="A593" s="27"/>
      <c r="B593" s="27"/>
      <c r="C593" s="37"/>
      <c r="D593" s="37"/>
      <c r="E593" s="37"/>
      <c r="F593" s="37"/>
      <c r="G593" s="37"/>
      <c r="H593" s="37"/>
      <c r="I593" s="8"/>
      <c r="J593" s="8"/>
      <c r="K593" s="76"/>
      <c r="L593" s="58"/>
      <c r="M593" s="32"/>
      <c r="N593" s="25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8.75" customHeight="1" x14ac:dyDescent="0.25">
      <c r="A594" s="27"/>
      <c r="B594" s="27"/>
      <c r="C594" s="37"/>
      <c r="D594" s="37"/>
      <c r="E594" s="37"/>
      <c r="F594" s="37"/>
      <c r="G594" s="37"/>
      <c r="H594" s="37"/>
      <c r="I594" s="8"/>
      <c r="J594" s="8"/>
      <c r="K594" s="76"/>
      <c r="L594" s="58"/>
      <c r="M594" s="32"/>
      <c r="N594" s="25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8.75" customHeight="1" x14ac:dyDescent="0.25">
      <c r="A595" s="27"/>
      <c r="B595" s="27"/>
      <c r="C595" s="37"/>
      <c r="D595" s="37"/>
      <c r="E595" s="37"/>
      <c r="F595" s="37"/>
      <c r="G595" s="37"/>
      <c r="H595" s="37"/>
      <c r="I595" s="8"/>
      <c r="J595" s="8"/>
      <c r="K595" s="76"/>
      <c r="L595" s="58"/>
      <c r="M595" s="32"/>
      <c r="N595" s="25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8.75" customHeight="1" x14ac:dyDescent="0.25">
      <c r="A596" s="27"/>
      <c r="B596" s="27"/>
      <c r="C596" s="37"/>
      <c r="D596" s="37"/>
      <c r="E596" s="37"/>
      <c r="F596" s="37"/>
      <c r="G596" s="37"/>
      <c r="H596" s="37"/>
      <c r="I596" s="8"/>
      <c r="J596" s="8"/>
      <c r="K596" s="76"/>
      <c r="L596" s="58"/>
      <c r="M596" s="32"/>
      <c r="N596" s="25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8.75" customHeight="1" x14ac:dyDescent="0.25">
      <c r="A597" s="27"/>
      <c r="B597" s="27"/>
      <c r="C597" s="37"/>
      <c r="D597" s="37"/>
      <c r="E597" s="37"/>
      <c r="F597" s="37"/>
      <c r="G597" s="37"/>
      <c r="H597" s="37"/>
      <c r="I597" s="8"/>
      <c r="J597" s="8"/>
      <c r="K597" s="76"/>
      <c r="L597" s="58"/>
      <c r="M597" s="32"/>
      <c r="N597" s="25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8.75" customHeight="1" x14ac:dyDescent="0.25">
      <c r="A598" s="27"/>
      <c r="B598" s="27"/>
      <c r="C598" s="37"/>
      <c r="D598" s="37"/>
      <c r="E598" s="37"/>
      <c r="F598" s="37"/>
      <c r="G598" s="37"/>
      <c r="H598" s="37"/>
      <c r="I598" s="8"/>
      <c r="J598" s="8"/>
      <c r="K598" s="76"/>
      <c r="L598" s="58"/>
      <c r="M598" s="32"/>
      <c r="N598" s="25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8.75" customHeight="1" x14ac:dyDescent="0.25">
      <c r="A599" s="27"/>
      <c r="B599" s="27"/>
      <c r="C599" s="37"/>
      <c r="D599" s="37"/>
      <c r="E599" s="37"/>
      <c r="F599" s="37"/>
      <c r="G599" s="37"/>
      <c r="H599" s="37"/>
      <c r="I599" s="8"/>
      <c r="J599" s="8"/>
      <c r="K599" s="76"/>
      <c r="L599" s="58"/>
      <c r="M599" s="32"/>
      <c r="N599" s="25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8.75" customHeight="1" x14ac:dyDescent="0.25">
      <c r="A600" s="27"/>
      <c r="B600" s="27"/>
      <c r="C600" s="37"/>
      <c r="D600" s="37"/>
      <c r="E600" s="37"/>
      <c r="F600" s="37"/>
      <c r="G600" s="37"/>
      <c r="H600" s="37"/>
      <c r="I600" s="8"/>
      <c r="J600" s="8"/>
      <c r="K600" s="76"/>
      <c r="L600" s="58"/>
      <c r="M600" s="32"/>
      <c r="N600" s="25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8.75" customHeight="1" x14ac:dyDescent="0.25">
      <c r="A601" s="27"/>
      <c r="B601" s="27"/>
      <c r="C601" s="37"/>
      <c r="D601" s="37"/>
      <c r="E601" s="37"/>
      <c r="F601" s="37"/>
      <c r="G601" s="37"/>
      <c r="H601" s="37"/>
      <c r="I601" s="8"/>
      <c r="J601" s="8"/>
      <c r="K601" s="76"/>
      <c r="L601" s="58"/>
      <c r="M601" s="32"/>
      <c r="N601" s="25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8.75" customHeight="1" x14ac:dyDescent="0.25">
      <c r="A602" s="27"/>
      <c r="B602" s="27"/>
      <c r="C602" s="37"/>
      <c r="D602" s="37"/>
      <c r="E602" s="37"/>
      <c r="F602" s="37"/>
      <c r="G602" s="37"/>
      <c r="H602" s="37"/>
      <c r="I602" s="8"/>
      <c r="J602" s="8"/>
      <c r="K602" s="76"/>
      <c r="L602" s="58"/>
      <c r="M602" s="32"/>
      <c r="N602" s="25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8.75" customHeight="1" x14ac:dyDescent="0.25">
      <c r="A603" s="27"/>
      <c r="B603" s="27"/>
      <c r="C603" s="37"/>
      <c r="D603" s="37"/>
      <c r="E603" s="37"/>
      <c r="F603" s="37"/>
      <c r="G603" s="37"/>
      <c r="H603" s="37"/>
      <c r="I603" s="8"/>
      <c r="J603" s="8"/>
      <c r="K603" s="76"/>
      <c r="L603" s="58"/>
      <c r="M603" s="32"/>
      <c r="N603" s="25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8.75" customHeight="1" x14ac:dyDescent="0.25">
      <c r="A604" s="27"/>
      <c r="B604" s="27"/>
      <c r="C604" s="37"/>
      <c r="D604" s="37"/>
      <c r="E604" s="37"/>
      <c r="F604" s="37"/>
      <c r="G604" s="37"/>
      <c r="H604" s="37"/>
      <c r="I604" s="8"/>
      <c r="J604" s="8"/>
      <c r="K604" s="76"/>
      <c r="L604" s="58"/>
      <c r="M604" s="32"/>
      <c r="N604" s="25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8.75" customHeight="1" x14ac:dyDescent="0.25">
      <c r="A605" s="27"/>
      <c r="B605" s="27"/>
      <c r="C605" s="37"/>
      <c r="D605" s="37"/>
      <c r="E605" s="37"/>
      <c r="F605" s="37"/>
      <c r="G605" s="37"/>
      <c r="H605" s="37"/>
      <c r="I605" s="8"/>
      <c r="J605" s="8"/>
      <c r="K605" s="76"/>
      <c r="L605" s="58"/>
      <c r="M605" s="32"/>
      <c r="N605" s="25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8.75" customHeight="1" x14ac:dyDescent="0.25">
      <c r="A606" s="27"/>
      <c r="B606" s="27"/>
      <c r="C606" s="37"/>
      <c r="D606" s="37"/>
      <c r="E606" s="37"/>
      <c r="F606" s="37"/>
      <c r="G606" s="37"/>
      <c r="H606" s="37"/>
      <c r="I606" s="8"/>
      <c r="J606" s="8"/>
      <c r="K606" s="76"/>
      <c r="L606" s="58"/>
      <c r="M606" s="32"/>
      <c r="N606" s="25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8.75" customHeight="1" x14ac:dyDescent="0.25">
      <c r="A607" s="27"/>
      <c r="B607" s="27"/>
      <c r="C607" s="37"/>
      <c r="D607" s="37"/>
      <c r="E607" s="37"/>
      <c r="F607" s="37"/>
      <c r="G607" s="37"/>
      <c r="H607" s="37"/>
      <c r="I607" s="8"/>
      <c r="J607" s="8"/>
      <c r="K607" s="76"/>
      <c r="L607" s="58"/>
      <c r="M607" s="32"/>
      <c r="N607" s="25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8.75" customHeight="1" x14ac:dyDescent="0.25">
      <c r="A608" s="27">
        <v>2</v>
      </c>
      <c r="B608" s="27"/>
      <c r="C608" s="37"/>
      <c r="D608" s="37"/>
      <c r="E608" s="37"/>
      <c r="F608" s="37"/>
      <c r="G608" s="37"/>
      <c r="H608" s="37"/>
      <c r="I608" s="8"/>
      <c r="J608" s="8"/>
      <c r="K608" s="76"/>
      <c r="L608" s="58"/>
      <c r="M608" s="32"/>
      <c r="N608" s="25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8.75" customHeight="1" x14ac:dyDescent="0.25">
      <c r="A609" s="27">
        <v>3</v>
      </c>
      <c r="B609" s="27"/>
      <c r="C609" s="37"/>
      <c r="D609" s="37"/>
      <c r="E609" s="37"/>
      <c r="F609" s="37"/>
      <c r="G609" s="37"/>
      <c r="H609" s="37"/>
      <c r="I609" s="8"/>
      <c r="J609" s="8"/>
      <c r="K609" s="76"/>
      <c r="L609" s="58"/>
      <c r="M609" s="32"/>
      <c r="N609" s="25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8.75" customHeight="1" x14ac:dyDescent="0.25">
      <c r="A610" s="27">
        <v>4</v>
      </c>
      <c r="B610" s="27"/>
      <c r="C610" s="37"/>
      <c r="D610" s="37"/>
      <c r="E610" s="37"/>
      <c r="F610" s="37"/>
      <c r="G610" s="37"/>
      <c r="H610" s="37"/>
      <c r="I610" s="8"/>
      <c r="J610" s="8"/>
      <c r="K610" s="76"/>
      <c r="L610" s="58"/>
      <c r="M610" s="32"/>
      <c r="N610" s="25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spans="1:26" ht="18.75" customHeight="1" x14ac:dyDescent="0.25">
      <c r="A611" s="27">
        <v>5</v>
      </c>
      <c r="B611" s="27"/>
      <c r="C611" s="37"/>
      <c r="D611" s="37"/>
      <c r="E611" s="37"/>
      <c r="F611" s="37"/>
      <c r="G611" s="37"/>
      <c r="H611" s="37"/>
      <c r="I611" s="8"/>
      <c r="J611" s="8"/>
      <c r="K611" s="76"/>
      <c r="L611" s="58"/>
      <c r="M611" s="32"/>
      <c r="N611" s="25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8.75" customHeight="1" x14ac:dyDescent="0.25">
      <c r="A612" s="27">
        <v>6</v>
      </c>
      <c r="B612" s="27"/>
      <c r="C612" s="37"/>
      <c r="D612" s="37"/>
      <c r="E612" s="37"/>
      <c r="F612" s="37"/>
      <c r="G612" s="37"/>
      <c r="H612" s="37"/>
      <c r="I612" s="8"/>
      <c r="J612" s="8"/>
      <c r="K612" s="76"/>
      <c r="L612" s="58"/>
      <c r="M612" s="32"/>
      <c r="N612" s="25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8.75" customHeight="1" x14ac:dyDescent="0.25">
      <c r="A613" s="27">
        <v>7</v>
      </c>
      <c r="B613" s="27"/>
      <c r="C613" s="37"/>
      <c r="D613" s="37"/>
      <c r="E613" s="37"/>
      <c r="F613" s="37"/>
      <c r="G613" s="37"/>
      <c r="H613" s="37"/>
      <c r="I613" s="8"/>
      <c r="J613" s="8"/>
      <c r="K613" s="76"/>
      <c r="L613" s="58"/>
      <c r="M613" s="32"/>
      <c r="N613" s="25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8.75" customHeight="1" x14ac:dyDescent="0.25">
      <c r="A614" s="27">
        <v>8</v>
      </c>
      <c r="B614" s="27"/>
      <c r="C614" s="37"/>
      <c r="D614" s="37"/>
      <c r="E614" s="37"/>
      <c r="F614" s="37"/>
      <c r="G614" s="37"/>
      <c r="H614" s="37"/>
      <c r="I614" s="8"/>
      <c r="J614" s="8"/>
      <c r="K614" s="76"/>
      <c r="L614" s="58"/>
      <c r="M614" s="32"/>
      <c r="N614" s="25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8.75" customHeight="1" x14ac:dyDescent="0.25">
      <c r="A615" s="27">
        <v>9</v>
      </c>
      <c r="B615" s="27"/>
      <c r="C615" s="37"/>
      <c r="D615" s="37"/>
      <c r="E615" s="37"/>
      <c r="F615" s="37"/>
      <c r="G615" s="37"/>
      <c r="H615" s="37"/>
      <c r="I615" s="8"/>
      <c r="J615" s="8"/>
      <c r="K615" s="76"/>
      <c r="L615" s="58"/>
      <c r="M615" s="32"/>
      <c r="N615" s="25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8.75" customHeight="1" x14ac:dyDescent="0.25">
      <c r="A616" s="27">
        <v>10</v>
      </c>
      <c r="B616" s="27"/>
      <c r="C616" s="37"/>
      <c r="D616" s="37"/>
      <c r="E616" s="37"/>
      <c r="F616" s="37"/>
      <c r="G616" s="37"/>
      <c r="H616" s="37"/>
      <c r="I616" s="8"/>
      <c r="J616" s="8"/>
      <c r="K616" s="76"/>
      <c r="L616" s="58"/>
      <c r="M616" s="32"/>
      <c r="N616" s="25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8.75" customHeight="1" x14ac:dyDescent="0.25">
      <c r="A617" s="27">
        <v>11</v>
      </c>
      <c r="B617" s="27"/>
      <c r="C617" s="37"/>
      <c r="D617" s="37"/>
      <c r="E617" s="37"/>
      <c r="F617" s="37"/>
      <c r="G617" s="37"/>
      <c r="H617" s="37"/>
      <c r="I617" s="8"/>
      <c r="J617" s="8"/>
      <c r="K617" s="76"/>
      <c r="L617" s="58"/>
      <c r="M617" s="32"/>
      <c r="N617" s="25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8.75" customHeight="1" x14ac:dyDescent="0.25">
      <c r="A618" s="27">
        <v>12</v>
      </c>
      <c r="B618" s="27"/>
      <c r="C618" s="37"/>
      <c r="D618" s="37"/>
      <c r="E618" s="37"/>
      <c r="F618" s="37"/>
      <c r="G618" s="37"/>
      <c r="H618" s="37"/>
      <c r="I618" s="8"/>
      <c r="J618" s="8"/>
      <c r="K618" s="76"/>
      <c r="L618" s="58"/>
      <c r="M618" s="32"/>
      <c r="N618" s="25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8.75" customHeight="1" x14ac:dyDescent="0.25">
      <c r="A619" s="27">
        <v>13</v>
      </c>
      <c r="B619" s="27"/>
      <c r="C619" s="37"/>
      <c r="D619" s="37"/>
      <c r="E619" s="37"/>
      <c r="F619" s="37"/>
      <c r="G619" s="37"/>
      <c r="H619" s="37"/>
      <c r="I619" s="8"/>
      <c r="J619" s="8"/>
      <c r="K619" s="76"/>
      <c r="L619" s="58"/>
      <c r="M619" s="32"/>
      <c r="N619" s="25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8.75" customHeight="1" x14ac:dyDescent="0.25">
      <c r="A620" s="27">
        <v>14</v>
      </c>
      <c r="B620" s="27"/>
      <c r="C620" s="37"/>
      <c r="D620" s="37"/>
      <c r="E620" s="37"/>
      <c r="F620" s="37"/>
      <c r="G620" s="37"/>
      <c r="H620" s="37"/>
      <c r="I620" s="8"/>
      <c r="J620" s="8"/>
      <c r="K620" s="76"/>
      <c r="L620" s="58"/>
      <c r="M620" s="32"/>
      <c r="N620" s="25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8.75" customHeight="1" x14ac:dyDescent="0.25">
      <c r="A621" s="27">
        <v>15</v>
      </c>
      <c r="B621" s="27"/>
      <c r="C621" s="37"/>
      <c r="D621" s="37"/>
      <c r="E621" s="37"/>
      <c r="F621" s="37"/>
      <c r="G621" s="37"/>
      <c r="H621" s="37"/>
      <c r="I621" s="37"/>
      <c r="J621" s="8"/>
      <c r="K621" s="76"/>
      <c r="L621" s="35"/>
      <c r="M621" s="32"/>
      <c r="N621" s="25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8.75" customHeight="1" x14ac:dyDescent="0.25">
      <c r="A622" s="27">
        <v>16</v>
      </c>
      <c r="B622" s="27"/>
      <c r="C622" s="37"/>
      <c r="D622" s="8"/>
      <c r="E622" s="8"/>
      <c r="F622" s="8"/>
      <c r="G622" s="8"/>
      <c r="H622" s="8"/>
      <c r="I622" s="8"/>
      <c r="J622" s="8"/>
      <c r="K622" s="76"/>
      <c r="L622" s="35"/>
      <c r="M622" s="32"/>
      <c r="N622" s="25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8.75" customHeight="1" x14ac:dyDescent="0.25">
      <c r="A623" s="27">
        <v>17</v>
      </c>
      <c r="B623" s="27"/>
      <c r="C623" s="37"/>
      <c r="D623" s="8"/>
      <c r="E623" s="8"/>
      <c r="F623" s="8"/>
      <c r="G623" s="8"/>
      <c r="H623" s="8"/>
      <c r="I623" s="8"/>
      <c r="J623" s="8"/>
      <c r="K623" s="76"/>
      <c r="L623" s="35"/>
      <c r="M623" s="32"/>
      <c r="N623" s="25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8.75" customHeight="1" x14ac:dyDescent="0.25">
      <c r="A624" s="27">
        <v>18</v>
      </c>
      <c r="B624" s="27"/>
      <c r="C624" s="37"/>
      <c r="D624" s="8"/>
      <c r="E624" s="8"/>
      <c r="F624" s="8"/>
      <c r="G624" s="8"/>
      <c r="H624" s="8"/>
      <c r="I624" s="8"/>
      <c r="J624" s="8"/>
      <c r="K624" s="76"/>
      <c r="L624" s="35"/>
      <c r="M624" s="32"/>
      <c r="N624" s="25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8.75" customHeight="1" x14ac:dyDescent="0.25">
      <c r="A625" s="27">
        <v>19</v>
      </c>
      <c r="B625" s="27"/>
      <c r="C625" s="37"/>
      <c r="D625" s="8"/>
      <c r="E625" s="8"/>
      <c r="F625" s="8"/>
      <c r="G625" s="8"/>
      <c r="H625" s="8"/>
      <c r="I625" s="8"/>
      <c r="J625" s="8"/>
      <c r="K625" s="76"/>
      <c r="L625" s="35"/>
      <c r="M625" s="32"/>
      <c r="N625" s="25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8.75" customHeight="1" x14ac:dyDescent="0.25">
      <c r="A626" s="27">
        <v>20</v>
      </c>
      <c r="B626" s="27"/>
      <c r="C626" s="37"/>
      <c r="D626" s="8"/>
      <c r="E626" s="8"/>
      <c r="F626" s="8"/>
      <c r="G626" s="8"/>
      <c r="H626" s="8"/>
      <c r="I626" s="8"/>
      <c r="J626" s="8"/>
      <c r="K626" s="76"/>
      <c r="L626" s="35"/>
      <c r="M626" s="32"/>
      <c r="N626" s="25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8.75" customHeight="1" x14ac:dyDescent="0.25">
      <c r="A627" s="27">
        <v>21</v>
      </c>
      <c r="B627" s="27"/>
      <c r="C627" s="37"/>
      <c r="D627" s="8"/>
      <c r="E627" s="8"/>
      <c r="F627" s="8"/>
      <c r="G627" s="8"/>
      <c r="H627" s="8"/>
      <c r="I627" s="8"/>
      <c r="J627" s="8"/>
      <c r="K627" s="76"/>
      <c r="L627" s="35"/>
      <c r="M627" s="32"/>
      <c r="N627" s="25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8.75" customHeight="1" x14ac:dyDescent="0.25">
      <c r="A628" s="27">
        <v>22</v>
      </c>
      <c r="B628" s="27"/>
      <c r="C628" s="37"/>
      <c r="D628" s="8"/>
      <c r="E628" s="8"/>
      <c r="F628" s="8"/>
      <c r="G628" s="8"/>
      <c r="H628" s="8"/>
      <c r="I628" s="8"/>
      <c r="J628" s="8"/>
      <c r="K628" s="76"/>
      <c r="L628" s="35"/>
      <c r="M628" s="32"/>
      <c r="N628" s="25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8.75" customHeight="1" x14ac:dyDescent="0.25">
      <c r="A629" s="27">
        <v>23</v>
      </c>
      <c r="B629" s="27"/>
      <c r="C629" s="37"/>
      <c r="D629" s="8"/>
      <c r="E629" s="8"/>
      <c r="F629" s="8"/>
      <c r="G629" s="8"/>
      <c r="H629" s="8"/>
      <c r="I629" s="8"/>
      <c r="J629" s="8"/>
      <c r="K629" s="76"/>
      <c r="L629" s="35"/>
      <c r="M629" s="32"/>
      <c r="N629" s="25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8.75" customHeight="1" x14ac:dyDescent="0.25">
      <c r="A630" s="27">
        <v>24</v>
      </c>
      <c r="B630" s="27"/>
      <c r="C630" s="37"/>
      <c r="D630" s="8"/>
      <c r="E630" s="8"/>
      <c r="F630" s="8"/>
      <c r="G630" s="8"/>
      <c r="H630" s="8"/>
      <c r="I630" s="8"/>
      <c r="J630" s="8"/>
      <c r="K630" s="76"/>
      <c r="L630" s="35"/>
      <c r="M630" s="32"/>
      <c r="N630" s="25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8.75" customHeight="1" x14ac:dyDescent="0.25">
      <c r="A631" s="27">
        <v>25</v>
      </c>
      <c r="B631" s="27"/>
      <c r="C631" s="37"/>
      <c r="D631" s="8"/>
      <c r="E631" s="8"/>
      <c r="F631" s="8"/>
      <c r="G631" s="8"/>
      <c r="H631" s="8"/>
      <c r="I631" s="8"/>
      <c r="J631" s="8"/>
      <c r="K631" s="76"/>
      <c r="L631" s="35"/>
      <c r="M631" s="32"/>
      <c r="N631" s="25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8" customHeight="1" x14ac:dyDescent="0.25">
      <c r="A632" s="27">
        <v>26</v>
      </c>
      <c r="B632" s="27"/>
      <c r="C632" s="37"/>
      <c r="D632" s="8"/>
      <c r="E632" s="8"/>
      <c r="F632" s="8"/>
      <c r="G632" s="8"/>
      <c r="H632" s="8"/>
      <c r="I632" s="8"/>
      <c r="J632" s="8"/>
      <c r="K632" s="76"/>
      <c r="L632" s="35"/>
      <c r="M632" s="32"/>
      <c r="N632" s="25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8.75" customHeight="1" x14ac:dyDescent="0.25">
      <c r="A633" s="27">
        <v>27</v>
      </c>
      <c r="B633" s="27"/>
      <c r="C633" s="37"/>
      <c r="D633" s="8"/>
      <c r="E633" s="8"/>
      <c r="F633" s="8"/>
      <c r="G633" s="8"/>
      <c r="H633" s="8"/>
      <c r="I633" s="8"/>
      <c r="J633" s="8"/>
      <c r="K633" s="76"/>
      <c r="L633" s="35"/>
      <c r="M633" s="32"/>
      <c r="N633" s="25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8.75" customHeight="1" x14ac:dyDescent="0.25">
      <c r="A634" s="27">
        <v>28</v>
      </c>
      <c r="B634" s="27"/>
      <c r="C634" s="37"/>
      <c r="D634" s="8"/>
      <c r="E634" s="8"/>
      <c r="F634" s="8"/>
      <c r="G634" s="8"/>
      <c r="H634" s="8"/>
      <c r="I634" s="8"/>
      <c r="J634" s="8"/>
      <c r="K634" s="76"/>
      <c r="L634" s="35"/>
      <c r="M634" s="32"/>
      <c r="N634" s="25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8.75" customHeight="1" x14ac:dyDescent="0.25">
      <c r="A635" s="27">
        <v>29</v>
      </c>
      <c r="B635" s="27"/>
      <c r="C635" s="37"/>
      <c r="D635" s="8"/>
      <c r="E635" s="8"/>
      <c r="F635" s="8"/>
      <c r="G635" s="8"/>
      <c r="H635" s="8"/>
      <c r="I635" s="8"/>
      <c r="J635" s="8"/>
      <c r="K635" s="76"/>
      <c r="L635" s="35"/>
      <c r="M635" s="32"/>
      <c r="N635" s="25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8.75" customHeight="1" x14ac:dyDescent="0.25">
      <c r="A636" s="27">
        <v>30</v>
      </c>
      <c r="B636" s="27"/>
      <c r="C636" s="37"/>
      <c r="D636" s="8"/>
      <c r="E636" s="8"/>
      <c r="F636" s="8"/>
      <c r="G636" s="8"/>
      <c r="H636" s="8"/>
      <c r="I636" s="8"/>
      <c r="J636" s="8"/>
      <c r="K636" s="76"/>
      <c r="L636" s="35"/>
      <c r="M636" s="32"/>
      <c r="N636" s="25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8.75" customHeight="1" x14ac:dyDescent="0.25">
      <c r="A637" s="27">
        <v>31</v>
      </c>
      <c r="B637" s="27"/>
      <c r="C637" s="37"/>
      <c r="D637" s="8"/>
      <c r="E637" s="8"/>
      <c r="F637" s="8"/>
      <c r="G637" s="8"/>
      <c r="H637" s="8"/>
      <c r="I637" s="8"/>
      <c r="J637" s="8"/>
      <c r="K637" s="76"/>
      <c r="L637" s="35"/>
      <c r="M637" s="32"/>
      <c r="N637" s="25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8.75" customHeight="1" x14ac:dyDescent="0.25">
      <c r="A638" s="27">
        <v>32</v>
      </c>
      <c r="B638" s="27"/>
      <c r="C638" s="37"/>
      <c r="D638" s="8"/>
      <c r="E638" s="8"/>
      <c r="F638" s="8"/>
      <c r="G638" s="8"/>
      <c r="H638" s="8"/>
      <c r="I638" s="8"/>
      <c r="J638" s="8"/>
      <c r="K638" s="76"/>
      <c r="L638" s="35"/>
      <c r="M638" s="32"/>
      <c r="N638" s="25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8.75" customHeight="1" x14ac:dyDescent="0.25">
      <c r="A639" s="27">
        <v>33</v>
      </c>
      <c r="B639" s="27"/>
      <c r="C639" s="37"/>
      <c r="D639" s="8"/>
      <c r="E639" s="8"/>
      <c r="F639" s="8"/>
      <c r="G639" s="8"/>
      <c r="H639" s="8"/>
      <c r="I639" s="8"/>
      <c r="J639" s="8"/>
      <c r="K639" s="76"/>
      <c r="L639" s="35"/>
      <c r="M639" s="32"/>
      <c r="N639" s="25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8.75" customHeight="1" x14ac:dyDescent="0.25">
      <c r="A640" s="27">
        <v>34</v>
      </c>
      <c r="B640" s="27"/>
      <c r="C640" s="37"/>
      <c r="D640" s="8"/>
      <c r="E640" s="8"/>
      <c r="F640" s="8"/>
      <c r="G640" s="8"/>
      <c r="H640" s="8"/>
      <c r="I640" s="8"/>
      <c r="J640" s="8"/>
      <c r="K640" s="76"/>
      <c r="L640" s="35"/>
      <c r="M640" s="32"/>
      <c r="N640" s="25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8.75" customHeight="1" x14ac:dyDescent="0.25">
      <c r="A641" s="27">
        <v>35</v>
      </c>
      <c r="B641" s="27"/>
      <c r="C641" s="37"/>
      <c r="D641" s="8"/>
      <c r="E641" s="8"/>
      <c r="F641" s="8"/>
      <c r="G641" s="8"/>
      <c r="H641" s="8"/>
      <c r="I641" s="8"/>
      <c r="J641" s="8"/>
      <c r="K641" s="76"/>
      <c r="L641" s="35"/>
      <c r="M641" s="32"/>
      <c r="N641" s="25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8.75" customHeight="1" x14ac:dyDescent="0.25">
      <c r="A642" s="27">
        <v>36</v>
      </c>
      <c r="B642" s="27"/>
      <c r="C642" s="37"/>
      <c r="D642" s="8"/>
      <c r="E642" s="8"/>
      <c r="F642" s="8"/>
      <c r="G642" s="8"/>
      <c r="H642" s="8"/>
      <c r="I642" s="8"/>
      <c r="J642" s="8"/>
      <c r="K642" s="76"/>
      <c r="L642" s="35"/>
      <c r="M642" s="32"/>
      <c r="N642" s="25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8.75" customHeight="1" x14ac:dyDescent="0.25">
      <c r="A643" s="27">
        <v>37</v>
      </c>
      <c r="B643" s="27"/>
      <c r="C643" s="37"/>
      <c r="D643" s="8"/>
      <c r="E643" s="8"/>
      <c r="F643" s="8"/>
      <c r="G643" s="8"/>
      <c r="H643" s="8"/>
      <c r="I643" s="8"/>
      <c r="J643" s="8"/>
      <c r="K643" s="76"/>
      <c r="L643" s="35"/>
      <c r="M643" s="32"/>
      <c r="N643" s="25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8.75" customHeight="1" x14ac:dyDescent="0.25">
      <c r="A644" s="27">
        <v>38</v>
      </c>
      <c r="B644" s="27"/>
      <c r="C644" s="37"/>
      <c r="D644" s="8"/>
      <c r="E644" s="8"/>
      <c r="F644" s="8"/>
      <c r="G644" s="8"/>
      <c r="H644" s="8"/>
      <c r="I644" s="8"/>
      <c r="J644" s="8"/>
      <c r="K644" s="76"/>
      <c r="L644" s="35"/>
      <c r="M644" s="32"/>
      <c r="N644" s="25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8.75" customHeight="1" x14ac:dyDescent="0.25">
      <c r="A645" s="27">
        <v>39</v>
      </c>
      <c r="B645" s="27"/>
      <c r="C645" s="37"/>
      <c r="D645" s="8"/>
      <c r="E645" s="8"/>
      <c r="F645" s="8"/>
      <c r="G645" s="8"/>
      <c r="H645" s="8"/>
      <c r="I645" s="8"/>
      <c r="J645" s="8"/>
      <c r="K645" s="76"/>
      <c r="L645" s="35"/>
      <c r="M645" s="32"/>
      <c r="N645" s="25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8.75" customHeight="1" x14ac:dyDescent="0.25">
      <c r="A646" s="27">
        <v>40</v>
      </c>
      <c r="B646" s="27"/>
      <c r="C646" s="75"/>
      <c r="D646" s="8"/>
      <c r="E646" s="8"/>
      <c r="F646" s="8"/>
      <c r="G646" s="8"/>
      <c r="H646" s="8"/>
      <c r="I646" s="8"/>
      <c r="J646" s="8"/>
      <c r="K646" s="76"/>
      <c r="L646" s="35"/>
      <c r="M646" s="32"/>
      <c r="N646" s="25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8.75" customHeight="1" x14ac:dyDescent="0.25">
      <c r="A647" s="27">
        <v>41</v>
      </c>
      <c r="B647" s="27"/>
      <c r="C647" s="21"/>
      <c r="D647" s="8"/>
      <c r="E647" s="8"/>
      <c r="F647" s="8"/>
      <c r="G647" s="8"/>
      <c r="H647" s="8"/>
      <c r="I647" s="8"/>
      <c r="J647" s="8"/>
      <c r="K647" s="76"/>
      <c r="L647" s="35"/>
      <c r="M647" s="32"/>
      <c r="N647" s="25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8.75" customHeight="1" x14ac:dyDescent="0.25">
      <c r="A648" s="27">
        <v>42</v>
      </c>
      <c r="B648" s="27"/>
      <c r="C648" s="21"/>
      <c r="D648" s="8"/>
      <c r="E648" s="8"/>
      <c r="F648" s="8"/>
      <c r="G648" s="8"/>
      <c r="H648" s="8"/>
      <c r="I648" s="8"/>
      <c r="J648" s="8"/>
      <c r="K648" s="76"/>
      <c r="L648" s="35"/>
      <c r="M648" s="32"/>
      <c r="N648" s="25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8.75" customHeight="1" x14ac:dyDescent="0.25">
      <c r="A649" s="27">
        <v>43</v>
      </c>
      <c r="B649" s="27"/>
      <c r="C649" s="21"/>
      <c r="D649" s="8"/>
      <c r="E649" s="8"/>
      <c r="F649" s="8"/>
      <c r="G649" s="8"/>
      <c r="H649" s="8"/>
      <c r="I649" s="8"/>
      <c r="J649" s="8"/>
      <c r="K649" s="76"/>
      <c r="L649" s="35"/>
      <c r="M649" s="32"/>
      <c r="N649" s="25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8.75" customHeight="1" x14ac:dyDescent="0.25">
      <c r="A650" s="27">
        <v>44</v>
      </c>
      <c r="B650" s="27"/>
      <c r="C650" s="21"/>
      <c r="D650" s="8"/>
      <c r="E650" s="8"/>
      <c r="F650" s="8"/>
      <c r="G650" s="8"/>
      <c r="H650" s="8"/>
      <c r="I650" s="8"/>
      <c r="J650" s="8"/>
      <c r="K650" s="76"/>
      <c r="L650" s="35"/>
      <c r="M650" s="32"/>
      <c r="N650" s="25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8.75" customHeight="1" x14ac:dyDescent="0.25">
      <c r="A651" s="27">
        <v>45</v>
      </c>
      <c r="B651" s="27"/>
      <c r="C651" s="21"/>
      <c r="D651" s="8"/>
      <c r="E651" s="8"/>
      <c r="F651" s="8"/>
      <c r="G651" s="8"/>
      <c r="H651" s="8"/>
      <c r="I651" s="8"/>
      <c r="J651" s="8"/>
      <c r="K651" s="76"/>
      <c r="L651" s="35"/>
      <c r="M651" s="32"/>
      <c r="N651" s="25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8.75" customHeight="1" x14ac:dyDescent="0.25">
      <c r="A652" s="27">
        <v>46</v>
      </c>
      <c r="B652" s="27"/>
      <c r="C652" s="21"/>
      <c r="D652" s="8"/>
      <c r="E652" s="8"/>
      <c r="F652" s="8"/>
      <c r="G652" s="8"/>
      <c r="H652" s="8"/>
      <c r="I652" s="8"/>
      <c r="J652" s="8"/>
      <c r="K652" s="76"/>
      <c r="L652" s="35"/>
      <c r="M652" s="32"/>
      <c r="N652" s="25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8.75" customHeight="1" x14ac:dyDescent="0.25">
      <c r="A653" s="27">
        <v>47</v>
      </c>
      <c r="B653" s="27"/>
      <c r="C653" s="21"/>
      <c r="D653" s="8"/>
      <c r="E653" s="8"/>
      <c r="F653" s="8"/>
      <c r="G653" s="8"/>
      <c r="H653" s="8"/>
      <c r="I653" s="8"/>
      <c r="J653" s="8"/>
      <c r="K653" s="76"/>
      <c r="L653" s="35"/>
      <c r="M653" s="32"/>
      <c r="N653" s="25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8.75" customHeight="1" x14ac:dyDescent="0.25">
      <c r="A654" s="27">
        <v>48</v>
      </c>
      <c r="B654" s="27"/>
      <c r="C654" s="21"/>
      <c r="D654" s="8"/>
      <c r="E654" s="8"/>
      <c r="F654" s="8"/>
      <c r="G654" s="8"/>
      <c r="H654" s="8"/>
      <c r="I654" s="8"/>
      <c r="J654" s="8"/>
      <c r="K654" s="76"/>
      <c r="L654" s="35"/>
      <c r="M654" s="32"/>
      <c r="N654" s="25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8.75" customHeight="1" x14ac:dyDescent="0.25">
      <c r="A655" s="27">
        <v>49</v>
      </c>
      <c r="B655" s="27"/>
      <c r="C655" s="21"/>
      <c r="D655" s="8"/>
      <c r="E655" s="8"/>
      <c r="F655" s="8"/>
      <c r="G655" s="8"/>
      <c r="H655" s="8"/>
      <c r="I655" s="8"/>
      <c r="J655" s="8"/>
      <c r="K655" s="76"/>
      <c r="L655" s="35"/>
      <c r="M655" s="32"/>
      <c r="N655" s="25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8.75" customHeight="1" x14ac:dyDescent="0.25">
      <c r="A656" s="27">
        <v>50</v>
      </c>
      <c r="B656" s="27"/>
      <c r="C656" s="21"/>
      <c r="D656" s="8"/>
      <c r="E656" s="8"/>
      <c r="F656" s="8"/>
      <c r="G656" s="8"/>
      <c r="H656" s="8"/>
      <c r="I656" s="8"/>
      <c r="J656" s="8"/>
      <c r="K656" s="76"/>
      <c r="L656" s="35"/>
      <c r="M656" s="32"/>
      <c r="N656" s="25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8.75" customHeight="1" x14ac:dyDescent="0.25">
      <c r="A657" s="27">
        <v>51</v>
      </c>
      <c r="B657" s="27"/>
      <c r="C657" s="21"/>
      <c r="D657" s="8"/>
      <c r="E657" s="8"/>
      <c r="F657" s="8"/>
      <c r="G657" s="8"/>
      <c r="H657" s="8"/>
      <c r="I657" s="8"/>
      <c r="J657" s="8"/>
      <c r="K657" s="76"/>
      <c r="L657" s="35"/>
      <c r="M657" s="32"/>
      <c r="N657" s="25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8.75" customHeight="1" x14ac:dyDescent="0.25">
      <c r="A658" s="27">
        <v>52</v>
      </c>
      <c r="B658" s="27"/>
      <c r="C658" s="21"/>
      <c r="D658" s="8"/>
      <c r="E658" s="8"/>
      <c r="F658" s="8"/>
      <c r="G658" s="8"/>
      <c r="H658" s="8"/>
      <c r="I658" s="8"/>
      <c r="J658" s="8"/>
      <c r="K658" s="76"/>
      <c r="L658" s="35"/>
      <c r="M658" s="32"/>
      <c r="N658" s="25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8.75" customHeight="1" x14ac:dyDescent="0.25">
      <c r="A659" s="27">
        <v>53</v>
      </c>
      <c r="B659" s="27"/>
      <c r="C659" s="21"/>
      <c r="D659" s="8"/>
      <c r="E659" s="8"/>
      <c r="F659" s="8"/>
      <c r="G659" s="8"/>
      <c r="H659" s="8"/>
      <c r="I659" s="8"/>
      <c r="J659" s="8"/>
      <c r="K659" s="76"/>
      <c r="L659" s="35"/>
      <c r="M659" s="32"/>
      <c r="N659" s="25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8.75" customHeight="1" x14ac:dyDescent="0.25">
      <c r="A660" s="27">
        <v>54</v>
      </c>
      <c r="B660" s="27"/>
      <c r="C660" s="21"/>
      <c r="D660" s="8"/>
      <c r="E660" s="8"/>
      <c r="F660" s="8"/>
      <c r="G660" s="8"/>
      <c r="H660" s="8"/>
      <c r="I660" s="8"/>
      <c r="J660" s="8"/>
      <c r="K660" s="76"/>
      <c r="L660" s="35"/>
      <c r="M660" s="32"/>
      <c r="N660" s="25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8.75" customHeight="1" x14ac:dyDescent="0.25">
      <c r="A661" s="27">
        <v>55</v>
      </c>
      <c r="B661" s="27"/>
      <c r="C661" s="21"/>
      <c r="D661" s="8"/>
      <c r="E661" s="8"/>
      <c r="F661" s="8"/>
      <c r="G661" s="8"/>
      <c r="H661" s="8"/>
      <c r="I661" s="8"/>
      <c r="J661" s="8"/>
      <c r="K661" s="76"/>
      <c r="L661" s="35"/>
      <c r="M661" s="32"/>
      <c r="N661" s="25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8.75" customHeight="1" x14ac:dyDescent="0.25">
      <c r="A662" s="27">
        <v>56</v>
      </c>
      <c r="B662" s="27"/>
      <c r="C662" s="21"/>
      <c r="D662" s="8"/>
      <c r="E662" s="8"/>
      <c r="F662" s="8"/>
      <c r="G662" s="8"/>
      <c r="H662" s="8"/>
      <c r="I662" s="8"/>
      <c r="J662" s="8"/>
      <c r="K662" s="76"/>
      <c r="L662" s="35"/>
      <c r="M662" s="32"/>
      <c r="N662" s="25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8.75" customHeight="1" x14ac:dyDescent="0.25">
      <c r="A663" s="27">
        <v>57</v>
      </c>
      <c r="B663" s="27"/>
      <c r="C663" s="21"/>
      <c r="D663" s="8"/>
      <c r="E663" s="8"/>
      <c r="F663" s="8"/>
      <c r="G663" s="8"/>
      <c r="H663" s="8"/>
      <c r="I663" s="8"/>
      <c r="J663" s="8"/>
      <c r="K663" s="76"/>
      <c r="L663" s="35"/>
      <c r="M663" s="32"/>
      <c r="N663" s="25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8.75" customHeight="1" x14ac:dyDescent="0.25">
      <c r="A664" s="27">
        <v>58</v>
      </c>
      <c r="B664" s="27"/>
      <c r="C664" s="21"/>
      <c r="D664" s="8"/>
      <c r="E664" s="8"/>
      <c r="F664" s="8"/>
      <c r="G664" s="8"/>
      <c r="H664" s="8"/>
      <c r="I664" s="8"/>
      <c r="J664" s="8"/>
      <c r="K664" s="76"/>
      <c r="L664" s="35"/>
      <c r="M664" s="32"/>
      <c r="N664" s="25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8.75" customHeight="1" x14ac:dyDescent="0.25">
      <c r="A665" s="27">
        <v>59</v>
      </c>
      <c r="B665" s="27"/>
      <c r="C665" s="21"/>
      <c r="D665" s="8"/>
      <c r="E665" s="8"/>
      <c r="F665" s="8"/>
      <c r="G665" s="8"/>
      <c r="H665" s="8"/>
      <c r="I665" s="8"/>
      <c r="J665" s="8"/>
      <c r="K665" s="76"/>
      <c r="L665" s="35"/>
      <c r="M665" s="32"/>
      <c r="N665" s="25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8.75" customHeight="1" x14ac:dyDescent="0.25">
      <c r="A666" s="27">
        <v>60</v>
      </c>
      <c r="B666" s="27"/>
      <c r="C666" s="21"/>
      <c r="D666" s="8"/>
      <c r="E666" s="8"/>
      <c r="F666" s="8"/>
      <c r="G666" s="8"/>
      <c r="H666" s="8"/>
      <c r="I666" s="8"/>
      <c r="J666" s="8"/>
      <c r="K666" s="76"/>
      <c r="L666" s="35"/>
      <c r="M666" s="32"/>
      <c r="N666" s="25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8.75" customHeight="1" x14ac:dyDescent="0.25">
      <c r="A667" s="27">
        <v>61</v>
      </c>
      <c r="B667" s="27"/>
      <c r="C667" s="21"/>
      <c r="D667" s="8"/>
      <c r="E667" s="8"/>
      <c r="F667" s="8"/>
      <c r="G667" s="8"/>
      <c r="H667" s="8"/>
      <c r="I667" s="8"/>
      <c r="J667" s="8"/>
      <c r="K667" s="76"/>
      <c r="L667" s="35"/>
      <c r="M667" s="32"/>
      <c r="N667" s="25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8.75" customHeight="1" x14ac:dyDescent="0.25">
      <c r="A668" s="27">
        <v>62</v>
      </c>
      <c r="B668" s="27"/>
      <c r="C668" s="21"/>
      <c r="D668" s="8"/>
      <c r="E668" s="8"/>
      <c r="F668" s="8"/>
      <c r="G668" s="8"/>
      <c r="H668" s="8"/>
      <c r="I668" s="8"/>
      <c r="J668" s="8"/>
      <c r="K668" s="76"/>
      <c r="L668" s="35"/>
      <c r="M668" s="32"/>
      <c r="N668" s="25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8.75" customHeight="1" x14ac:dyDescent="0.25">
      <c r="A669" s="27">
        <v>63</v>
      </c>
      <c r="B669" s="27"/>
      <c r="C669" s="21"/>
      <c r="D669" s="8"/>
      <c r="E669" s="8"/>
      <c r="F669" s="8"/>
      <c r="G669" s="8"/>
      <c r="H669" s="8"/>
      <c r="I669" s="8"/>
      <c r="J669" s="8"/>
      <c r="K669" s="76"/>
      <c r="L669" s="35"/>
      <c r="M669" s="32"/>
      <c r="N669" s="25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8.75" customHeight="1" x14ac:dyDescent="0.25">
      <c r="A670" s="27">
        <v>64</v>
      </c>
      <c r="B670" s="27"/>
      <c r="C670" s="21"/>
      <c r="D670" s="8"/>
      <c r="E670" s="8"/>
      <c r="F670" s="8"/>
      <c r="G670" s="8"/>
      <c r="H670" s="8"/>
      <c r="I670" s="8"/>
      <c r="J670" s="8"/>
      <c r="K670" s="76"/>
      <c r="L670" s="35"/>
      <c r="M670" s="32"/>
      <c r="N670" s="25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8.75" customHeight="1" x14ac:dyDescent="0.25">
      <c r="A671" s="27">
        <v>65</v>
      </c>
      <c r="B671" s="27"/>
      <c r="C671" s="21"/>
      <c r="D671" s="8"/>
      <c r="E671" s="8"/>
      <c r="F671" s="8"/>
      <c r="G671" s="8"/>
      <c r="H671" s="8"/>
      <c r="I671" s="8"/>
      <c r="J671" s="8"/>
      <c r="K671" s="76"/>
      <c r="L671" s="35"/>
      <c r="M671" s="32"/>
      <c r="N671" s="25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8.75" customHeight="1" x14ac:dyDescent="0.25">
      <c r="A672" s="27">
        <v>66</v>
      </c>
      <c r="B672" s="27"/>
      <c r="C672" s="21"/>
      <c r="D672" s="8"/>
      <c r="E672" s="8"/>
      <c r="F672" s="8"/>
      <c r="G672" s="8"/>
      <c r="H672" s="8"/>
      <c r="I672" s="8"/>
      <c r="J672" s="8"/>
      <c r="K672" s="76"/>
      <c r="L672" s="35"/>
      <c r="M672" s="32"/>
      <c r="N672" s="25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8.75" customHeight="1" x14ac:dyDescent="0.25">
      <c r="A673" s="27">
        <v>67</v>
      </c>
      <c r="B673" s="27"/>
      <c r="C673" s="21"/>
      <c r="D673" s="8"/>
      <c r="E673" s="8"/>
      <c r="F673" s="8"/>
      <c r="G673" s="8"/>
      <c r="H673" s="8"/>
      <c r="I673" s="8"/>
      <c r="J673" s="8"/>
      <c r="K673" s="76"/>
      <c r="L673" s="35"/>
      <c r="M673" s="32"/>
      <c r="N673" s="25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8.75" customHeight="1" x14ac:dyDescent="0.25">
      <c r="A674" s="27">
        <v>68</v>
      </c>
      <c r="B674" s="27"/>
      <c r="C674" s="21"/>
      <c r="D674" s="8"/>
      <c r="E674" s="8"/>
      <c r="F674" s="8"/>
      <c r="G674" s="8"/>
      <c r="H674" s="8"/>
      <c r="I674" s="8"/>
      <c r="J674" s="8"/>
      <c r="K674" s="76"/>
      <c r="L674" s="35"/>
      <c r="M674" s="32"/>
      <c r="N674" s="25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8.75" customHeight="1" x14ac:dyDescent="0.25">
      <c r="A675" s="27">
        <v>69</v>
      </c>
      <c r="B675" s="27"/>
      <c r="C675" s="21"/>
      <c r="D675" s="8"/>
      <c r="E675" s="8"/>
      <c r="F675" s="8"/>
      <c r="G675" s="8"/>
      <c r="H675" s="8"/>
      <c r="I675" s="8"/>
      <c r="J675" s="8"/>
      <c r="K675" s="76"/>
      <c r="L675" s="35"/>
      <c r="M675" s="32"/>
      <c r="N675" s="25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8.75" customHeight="1" x14ac:dyDescent="0.25">
      <c r="A676" s="27">
        <v>70</v>
      </c>
      <c r="B676" s="27"/>
      <c r="C676" s="21"/>
      <c r="D676" s="8"/>
      <c r="E676" s="8"/>
      <c r="F676" s="8"/>
      <c r="G676" s="8"/>
      <c r="H676" s="8"/>
      <c r="I676" s="8"/>
      <c r="J676" s="8"/>
      <c r="K676" s="76"/>
      <c r="L676" s="35"/>
      <c r="M676" s="32"/>
      <c r="N676" s="25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8.75" customHeight="1" x14ac:dyDescent="0.25">
      <c r="A677" s="27">
        <v>71</v>
      </c>
      <c r="B677" s="27"/>
      <c r="C677" s="21"/>
      <c r="D677" s="8"/>
      <c r="E677" s="8"/>
      <c r="F677" s="8"/>
      <c r="G677" s="8"/>
      <c r="H677" s="8"/>
      <c r="I677" s="8"/>
      <c r="J677" s="8"/>
      <c r="K677" s="76"/>
      <c r="L677" s="35"/>
      <c r="M677" s="32"/>
      <c r="N677" s="25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8.75" customHeight="1" x14ac:dyDescent="0.25">
      <c r="A678" s="27">
        <v>72</v>
      </c>
      <c r="B678" s="27"/>
      <c r="C678" s="21"/>
      <c r="D678" s="8"/>
      <c r="E678" s="8"/>
      <c r="F678" s="8"/>
      <c r="G678" s="8"/>
      <c r="H678" s="8"/>
      <c r="I678" s="8"/>
      <c r="J678" s="8"/>
      <c r="K678" s="76"/>
      <c r="L678" s="35"/>
      <c r="M678" s="32"/>
      <c r="N678" s="25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8.75" customHeight="1" x14ac:dyDescent="0.25">
      <c r="A679" s="27">
        <v>73</v>
      </c>
      <c r="B679" s="27"/>
      <c r="C679" s="21"/>
      <c r="D679" s="8"/>
      <c r="E679" s="8"/>
      <c r="F679" s="8"/>
      <c r="G679" s="8"/>
      <c r="H679" s="8"/>
      <c r="I679" s="8"/>
      <c r="J679" s="8"/>
      <c r="K679" s="76"/>
      <c r="L679" s="35"/>
      <c r="M679" s="32"/>
      <c r="N679" s="25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8.75" customHeight="1" x14ac:dyDescent="0.25">
      <c r="A680" s="27">
        <v>74</v>
      </c>
      <c r="B680" s="27"/>
      <c r="C680" s="21"/>
      <c r="D680" s="8"/>
      <c r="E680" s="8"/>
      <c r="F680" s="8"/>
      <c r="G680" s="8"/>
      <c r="H680" s="8"/>
      <c r="I680" s="8"/>
      <c r="J680" s="8"/>
      <c r="K680" s="76"/>
      <c r="L680" s="35"/>
      <c r="M680" s="32"/>
      <c r="N680" s="25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8.75" customHeight="1" x14ac:dyDescent="0.25">
      <c r="A681" s="27">
        <v>75</v>
      </c>
      <c r="B681" s="27"/>
      <c r="C681" s="21"/>
      <c r="D681" s="8"/>
      <c r="E681" s="8"/>
      <c r="F681" s="8"/>
      <c r="G681" s="8"/>
      <c r="H681" s="8"/>
      <c r="I681" s="8"/>
      <c r="J681" s="8"/>
      <c r="K681" s="76"/>
      <c r="L681" s="35"/>
      <c r="M681" s="32"/>
      <c r="N681" s="25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8.75" customHeight="1" x14ac:dyDescent="0.25">
      <c r="A682" s="27">
        <v>76</v>
      </c>
      <c r="B682" s="27"/>
      <c r="C682" s="21"/>
      <c r="D682" s="8"/>
      <c r="E682" s="8"/>
      <c r="F682" s="8"/>
      <c r="G682" s="8"/>
      <c r="H682" s="8"/>
      <c r="I682" s="8"/>
      <c r="J682" s="8"/>
      <c r="K682" s="76"/>
      <c r="L682" s="35"/>
      <c r="M682" s="32"/>
      <c r="N682" s="25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8.75" customHeight="1" x14ac:dyDescent="0.25">
      <c r="A683" s="27">
        <v>77</v>
      </c>
      <c r="B683" s="27"/>
      <c r="C683" s="21"/>
      <c r="D683" s="8"/>
      <c r="E683" s="8"/>
      <c r="F683" s="8"/>
      <c r="G683" s="8"/>
      <c r="H683" s="8"/>
      <c r="I683" s="8"/>
      <c r="J683" s="8"/>
      <c r="K683" s="76"/>
      <c r="L683" s="35"/>
      <c r="M683" s="32"/>
      <c r="N683" s="25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8.75" customHeight="1" x14ac:dyDescent="0.25">
      <c r="A684" s="27">
        <v>78</v>
      </c>
      <c r="B684" s="27"/>
      <c r="C684" s="21"/>
      <c r="D684" s="8"/>
      <c r="E684" s="8"/>
      <c r="F684" s="8"/>
      <c r="G684" s="8"/>
      <c r="H684" s="8"/>
      <c r="I684" s="8"/>
      <c r="J684" s="8"/>
      <c r="K684" s="76"/>
      <c r="L684" s="35"/>
      <c r="M684" s="32"/>
      <c r="N684" s="25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8.75" customHeight="1" x14ac:dyDescent="0.25">
      <c r="A685" s="27">
        <v>79</v>
      </c>
      <c r="B685" s="27"/>
      <c r="C685" s="21"/>
      <c r="D685" s="8"/>
      <c r="E685" s="8"/>
      <c r="F685" s="8"/>
      <c r="G685" s="8"/>
      <c r="H685" s="8"/>
      <c r="I685" s="8"/>
      <c r="J685" s="8"/>
      <c r="K685" s="76"/>
      <c r="L685" s="35"/>
      <c r="M685" s="32"/>
      <c r="N685" s="25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8.75" customHeight="1" x14ac:dyDescent="0.25">
      <c r="A686" s="27">
        <v>80</v>
      </c>
      <c r="B686" s="27"/>
      <c r="C686" s="21"/>
      <c r="D686" s="8"/>
      <c r="E686" s="8"/>
      <c r="F686" s="8"/>
      <c r="G686" s="8"/>
      <c r="H686" s="8"/>
      <c r="I686" s="8"/>
      <c r="J686" s="8"/>
      <c r="K686" s="76"/>
      <c r="L686" s="35"/>
      <c r="M686" s="32"/>
      <c r="N686" s="25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8.75" customHeight="1" x14ac:dyDescent="0.25">
      <c r="A687" s="27">
        <v>81</v>
      </c>
      <c r="B687" s="27"/>
      <c r="C687" s="21"/>
      <c r="D687" s="8"/>
      <c r="E687" s="8"/>
      <c r="F687" s="8"/>
      <c r="G687" s="8"/>
      <c r="H687" s="8"/>
      <c r="I687" s="8"/>
      <c r="J687" s="8"/>
      <c r="K687" s="76"/>
      <c r="L687" s="35"/>
      <c r="M687" s="32"/>
      <c r="N687" s="25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8.75" customHeight="1" x14ac:dyDescent="0.25">
      <c r="A688" s="27">
        <v>82</v>
      </c>
      <c r="B688" s="27"/>
      <c r="C688" s="21"/>
      <c r="D688" s="8"/>
      <c r="E688" s="8"/>
      <c r="F688" s="8"/>
      <c r="G688" s="8"/>
      <c r="H688" s="8"/>
      <c r="I688" s="8"/>
      <c r="J688" s="8"/>
      <c r="K688" s="76"/>
      <c r="L688" s="35"/>
      <c r="M688" s="32"/>
      <c r="N688" s="25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8.75" customHeight="1" x14ac:dyDescent="0.25">
      <c r="A689" s="27">
        <v>83</v>
      </c>
      <c r="B689" s="27"/>
      <c r="C689" s="21"/>
      <c r="D689" s="8"/>
      <c r="E689" s="8"/>
      <c r="F689" s="8"/>
      <c r="G689" s="8"/>
      <c r="H689" s="8"/>
      <c r="I689" s="8"/>
      <c r="J689" s="8"/>
      <c r="K689" s="76"/>
      <c r="L689" s="35"/>
      <c r="M689" s="32"/>
      <c r="N689" s="25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8.75" customHeight="1" x14ac:dyDescent="0.25">
      <c r="A690" s="27">
        <v>84</v>
      </c>
      <c r="B690" s="27"/>
      <c r="C690" s="21"/>
      <c r="D690" s="8"/>
      <c r="E690" s="8"/>
      <c r="F690" s="8"/>
      <c r="G690" s="8"/>
      <c r="H690" s="8"/>
      <c r="I690" s="8"/>
      <c r="J690" s="8"/>
      <c r="K690" s="76"/>
      <c r="L690" s="35"/>
      <c r="M690" s="32"/>
      <c r="N690" s="25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8.75" customHeight="1" x14ac:dyDescent="0.25">
      <c r="A691" s="27">
        <v>85</v>
      </c>
      <c r="B691" s="27"/>
      <c r="C691" s="21"/>
      <c r="D691" s="8"/>
      <c r="E691" s="8"/>
      <c r="F691" s="8"/>
      <c r="G691" s="8"/>
      <c r="H691" s="8"/>
      <c r="I691" s="8"/>
      <c r="J691" s="8"/>
      <c r="K691" s="76"/>
      <c r="L691" s="35"/>
      <c r="M691" s="32"/>
      <c r="N691" s="25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8" customHeight="1" x14ac:dyDescent="0.25">
      <c r="A692" s="27">
        <v>86</v>
      </c>
      <c r="B692" s="27"/>
      <c r="C692" s="21"/>
      <c r="D692" s="8"/>
      <c r="E692" s="8"/>
      <c r="F692" s="8"/>
      <c r="G692" s="8"/>
      <c r="H692" s="8"/>
      <c r="I692" s="8"/>
      <c r="J692" s="8"/>
      <c r="K692" s="76"/>
      <c r="L692" s="35"/>
      <c r="M692" s="32"/>
      <c r="N692" s="25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8" customHeight="1" x14ac:dyDescent="0.25">
      <c r="A693" s="27">
        <v>87</v>
      </c>
      <c r="B693" s="27"/>
      <c r="C693" s="21"/>
      <c r="D693" s="8"/>
      <c r="E693" s="8"/>
      <c r="F693" s="8"/>
      <c r="G693" s="8"/>
      <c r="H693" s="8"/>
      <c r="I693" s="8"/>
      <c r="J693" s="8"/>
      <c r="K693" s="76"/>
      <c r="L693" s="35"/>
      <c r="M693" s="32"/>
      <c r="N693" s="25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8.75" customHeight="1" x14ac:dyDescent="0.25">
      <c r="A694" s="27">
        <v>88</v>
      </c>
      <c r="B694" s="27"/>
      <c r="C694" s="21"/>
      <c r="D694" s="8"/>
      <c r="E694" s="8"/>
      <c r="F694" s="8"/>
      <c r="G694" s="8"/>
      <c r="H694" s="8"/>
      <c r="I694" s="8"/>
      <c r="J694" s="8"/>
      <c r="K694" s="76"/>
      <c r="L694" s="35"/>
      <c r="M694" s="32"/>
      <c r="N694" s="25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8.75" customHeight="1" x14ac:dyDescent="0.25">
      <c r="A695" s="27">
        <v>89</v>
      </c>
      <c r="B695" s="27"/>
      <c r="C695" s="21"/>
      <c r="D695" s="8"/>
      <c r="E695" s="8"/>
      <c r="F695" s="8"/>
      <c r="G695" s="8"/>
      <c r="H695" s="8"/>
      <c r="I695" s="8"/>
      <c r="J695" s="8"/>
      <c r="K695" s="76"/>
      <c r="L695" s="35"/>
      <c r="M695" s="32"/>
      <c r="N695" s="25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8.75" customHeight="1" x14ac:dyDescent="0.25">
      <c r="A696" s="27">
        <v>90</v>
      </c>
      <c r="B696" s="27"/>
      <c r="C696" s="21"/>
      <c r="D696" s="8"/>
      <c r="E696" s="8"/>
      <c r="F696" s="8"/>
      <c r="G696" s="8"/>
      <c r="H696" s="8"/>
      <c r="I696" s="8"/>
      <c r="J696" s="8"/>
      <c r="K696" s="76"/>
      <c r="L696" s="35"/>
      <c r="M696" s="32"/>
      <c r="N696" s="25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8.75" customHeight="1" x14ac:dyDescent="0.25">
      <c r="A697" s="27">
        <v>91</v>
      </c>
      <c r="B697" s="27"/>
      <c r="C697" s="21"/>
      <c r="D697" s="8"/>
      <c r="E697" s="8"/>
      <c r="F697" s="8"/>
      <c r="G697" s="8"/>
      <c r="H697" s="8"/>
      <c r="I697" s="8"/>
      <c r="J697" s="8"/>
      <c r="K697" s="76"/>
      <c r="L697" s="35"/>
      <c r="M697" s="32"/>
      <c r="N697" s="25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8.75" customHeight="1" x14ac:dyDescent="0.25">
      <c r="A698" s="27">
        <v>92</v>
      </c>
      <c r="B698" s="27"/>
      <c r="C698" s="21"/>
      <c r="D698" s="8"/>
      <c r="E698" s="8"/>
      <c r="F698" s="8"/>
      <c r="G698" s="8"/>
      <c r="H698" s="8"/>
      <c r="I698" s="8"/>
      <c r="J698" s="8"/>
      <c r="K698" s="76"/>
      <c r="L698" s="35"/>
      <c r="M698" s="32"/>
      <c r="N698" s="25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8.75" customHeight="1" x14ac:dyDescent="0.25">
      <c r="A699" s="27">
        <v>93</v>
      </c>
      <c r="B699" s="27"/>
      <c r="C699" s="21"/>
      <c r="D699" s="8"/>
      <c r="E699" s="8"/>
      <c r="F699" s="8"/>
      <c r="G699" s="8"/>
      <c r="H699" s="8"/>
      <c r="I699" s="8"/>
      <c r="J699" s="8"/>
      <c r="K699" s="76"/>
      <c r="L699" s="35"/>
      <c r="M699" s="32"/>
      <c r="N699" s="25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8.75" customHeight="1" x14ac:dyDescent="0.25">
      <c r="A700" s="27">
        <v>94</v>
      </c>
      <c r="B700" s="27"/>
      <c r="C700" s="21"/>
      <c r="D700" s="8"/>
      <c r="E700" s="8"/>
      <c r="F700" s="8"/>
      <c r="G700" s="8"/>
      <c r="H700" s="8"/>
      <c r="I700" s="8"/>
      <c r="J700" s="8"/>
      <c r="K700" s="76"/>
      <c r="L700" s="35"/>
      <c r="M700" s="32"/>
      <c r="N700" s="25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8.75" customHeight="1" x14ac:dyDescent="0.25">
      <c r="A701" s="27">
        <v>95</v>
      </c>
      <c r="B701" s="27"/>
      <c r="C701" s="21"/>
      <c r="D701" s="8"/>
      <c r="E701" s="8"/>
      <c r="F701" s="8"/>
      <c r="G701" s="8"/>
      <c r="H701" s="8"/>
      <c r="I701" s="8"/>
      <c r="J701" s="8"/>
      <c r="K701" s="76"/>
      <c r="L701" s="35"/>
      <c r="M701" s="32"/>
      <c r="N701" s="25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8.75" customHeight="1" x14ac:dyDescent="0.25">
      <c r="A702" s="27">
        <v>96</v>
      </c>
      <c r="B702" s="27"/>
      <c r="C702" s="21"/>
      <c r="D702" s="8"/>
      <c r="E702" s="8"/>
      <c r="F702" s="8"/>
      <c r="G702" s="8"/>
      <c r="H702" s="8"/>
      <c r="I702" s="8"/>
      <c r="J702" s="8"/>
      <c r="K702" s="76"/>
      <c r="L702" s="35"/>
      <c r="M702" s="32"/>
      <c r="N702" s="25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8.75" customHeight="1" x14ac:dyDescent="0.25">
      <c r="A703" s="27">
        <v>97</v>
      </c>
      <c r="B703" s="27"/>
      <c r="C703" s="21"/>
      <c r="D703" s="8"/>
      <c r="E703" s="8"/>
      <c r="F703" s="8"/>
      <c r="G703" s="8"/>
      <c r="H703" s="8"/>
      <c r="I703" s="8"/>
      <c r="J703" s="8"/>
      <c r="K703" s="76"/>
      <c r="L703" s="35"/>
      <c r="M703" s="32"/>
      <c r="N703" s="25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8.75" customHeight="1" x14ac:dyDescent="0.25">
      <c r="A704" s="27">
        <v>98</v>
      </c>
      <c r="B704" s="27"/>
      <c r="C704" s="21"/>
      <c r="D704" s="8"/>
      <c r="E704" s="8"/>
      <c r="F704" s="8"/>
      <c r="G704" s="8"/>
      <c r="H704" s="8"/>
      <c r="I704" s="8"/>
      <c r="J704" s="8"/>
      <c r="K704" s="76"/>
      <c r="L704" s="35"/>
      <c r="M704" s="32"/>
      <c r="N704" s="25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8.75" customHeight="1" x14ac:dyDescent="0.25">
      <c r="A705" s="27">
        <v>99</v>
      </c>
      <c r="B705" s="27"/>
      <c r="C705" s="21"/>
      <c r="D705" s="8"/>
      <c r="E705" s="8"/>
      <c r="F705" s="8"/>
      <c r="G705" s="8"/>
      <c r="H705" s="8"/>
      <c r="I705" s="8"/>
      <c r="J705" s="8"/>
      <c r="K705" s="76"/>
      <c r="L705" s="35"/>
      <c r="M705" s="32"/>
      <c r="N705" s="25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8.75" customHeight="1" x14ac:dyDescent="0.25">
      <c r="A706" s="27">
        <v>100</v>
      </c>
      <c r="B706" s="27"/>
      <c r="C706" s="21"/>
      <c r="D706" s="8"/>
      <c r="E706" s="8"/>
      <c r="F706" s="8"/>
      <c r="G706" s="8"/>
      <c r="H706" s="8"/>
      <c r="I706" s="8"/>
      <c r="J706" s="8"/>
      <c r="K706" s="76"/>
      <c r="L706" s="35"/>
      <c r="M706" s="32"/>
      <c r="N706" s="25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8.75" customHeight="1" x14ac:dyDescent="0.25">
      <c r="A707" s="27">
        <v>101</v>
      </c>
      <c r="B707" s="27"/>
      <c r="C707" s="21"/>
      <c r="D707" s="8"/>
      <c r="E707" s="8"/>
      <c r="F707" s="8"/>
      <c r="G707" s="8"/>
      <c r="H707" s="8"/>
      <c r="I707" s="8"/>
      <c r="J707" s="8"/>
      <c r="K707" s="76"/>
      <c r="L707" s="35"/>
      <c r="M707" s="32"/>
      <c r="N707" s="25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8.75" customHeight="1" x14ac:dyDescent="0.25">
      <c r="A708" s="27">
        <v>102</v>
      </c>
      <c r="B708" s="27"/>
      <c r="C708" s="21"/>
      <c r="D708" s="8"/>
      <c r="E708" s="8"/>
      <c r="F708" s="8"/>
      <c r="G708" s="8"/>
      <c r="H708" s="8"/>
      <c r="I708" s="8"/>
      <c r="J708" s="8"/>
      <c r="K708" s="76"/>
      <c r="L708" s="35"/>
      <c r="M708" s="32"/>
      <c r="N708" s="25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8.75" customHeight="1" x14ac:dyDescent="0.25">
      <c r="A709" s="27">
        <v>103</v>
      </c>
      <c r="B709" s="27"/>
      <c r="C709" s="21"/>
      <c r="D709" s="8"/>
      <c r="E709" s="8"/>
      <c r="F709" s="8"/>
      <c r="G709" s="8"/>
      <c r="H709" s="8"/>
      <c r="I709" s="8"/>
      <c r="J709" s="8"/>
      <c r="K709" s="76"/>
      <c r="L709" s="35"/>
      <c r="M709" s="32"/>
      <c r="N709" s="25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8.75" customHeight="1" x14ac:dyDescent="0.25">
      <c r="A710" s="27">
        <v>104</v>
      </c>
      <c r="B710" s="27"/>
      <c r="C710" s="21"/>
      <c r="D710" s="8"/>
      <c r="E710" s="8"/>
      <c r="F710" s="8"/>
      <c r="G710" s="8"/>
      <c r="H710" s="8"/>
      <c r="I710" s="8"/>
      <c r="J710" s="8"/>
      <c r="K710" s="76"/>
      <c r="L710" s="35"/>
      <c r="M710" s="32"/>
      <c r="N710" s="25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8.75" customHeight="1" x14ac:dyDescent="0.25">
      <c r="A711" s="27">
        <v>105</v>
      </c>
      <c r="B711" s="27"/>
      <c r="C711" s="21"/>
      <c r="D711" s="8"/>
      <c r="E711" s="8"/>
      <c r="F711" s="8"/>
      <c r="G711" s="8"/>
      <c r="H711" s="8"/>
      <c r="I711" s="8"/>
      <c r="J711" s="8"/>
      <c r="K711" s="76"/>
      <c r="L711" s="35"/>
      <c r="M711" s="32"/>
      <c r="N711" s="25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8.75" customHeight="1" x14ac:dyDescent="0.25">
      <c r="A712" s="27">
        <v>106</v>
      </c>
      <c r="B712" s="27"/>
      <c r="C712" s="21"/>
      <c r="D712" s="8"/>
      <c r="E712" s="8"/>
      <c r="F712" s="8"/>
      <c r="G712" s="8"/>
      <c r="H712" s="8"/>
      <c r="I712" s="8"/>
      <c r="J712" s="8"/>
      <c r="K712" s="76"/>
      <c r="L712" s="35"/>
      <c r="M712" s="32"/>
      <c r="N712" s="25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8.75" customHeight="1" x14ac:dyDescent="0.25">
      <c r="A713" s="27">
        <v>107</v>
      </c>
      <c r="B713" s="27"/>
      <c r="C713" s="21"/>
      <c r="D713" s="8"/>
      <c r="E713" s="8"/>
      <c r="F713" s="8"/>
      <c r="G713" s="8"/>
      <c r="H713" s="8"/>
      <c r="I713" s="8"/>
      <c r="J713" s="8"/>
      <c r="K713" s="76"/>
      <c r="L713" s="35"/>
      <c r="M713" s="32"/>
      <c r="N713" s="25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8.75" customHeight="1" x14ac:dyDescent="0.25">
      <c r="A714" s="27">
        <v>108</v>
      </c>
      <c r="B714" s="27"/>
      <c r="C714" s="21"/>
      <c r="D714" s="8"/>
      <c r="E714" s="8"/>
      <c r="F714" s="8"/>
      <c r="G714" s="8"/>
      <c r="H714" s="8"/>
      <c r="I714" s="8"/>
      <c r="J714" s="8"/>
      <c r="K714" s="76"/>
      <c r="L714" s="35"/>
      <c r="M714" s="32"/>
      <c r="N714" s="25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8.75" customHeight="1" x14ac:dyDescent="0.25">
      <c r="A715" s="27">
        <v>109</v>
      </c>
      <c r="B715" s="27"/>
      <c r="C715" s="21"/>
      <c r="D715" s="8"/>
      <c r="E715" s="8"/>
      <c r="F715" s="8"/>
      <c r="G715" s="8"/>
      <c r="H715" s="8"/>
      <c r="I715" s="8"/>
      <c r="J715" s="8"/>
      <c r="K715" s="76"/>
      <c r="L715" s="35"/>
      <c r="M715" s="32"/>
      <c r="N715" s="25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8.75" customHeight="1" x14ac:dyDescent="0.25">
      <c r="A716" s="27">
        <v>110</v>
      </c>
      <c r="B716" s="27"/>
      <c r="C716" s="21"/>
      <c r="D716" s="8"/>
      <c r="E716" s="8"/>
      <c r="F716" s="8"/>
      <c r="G716" s="8"/>
      <c r="H716" s="8"/>
      <c r="I716" s="8"/>
      <c r="J716" s="8"/>
      <c r="K716" s="76"/>
      <c r="L716" s="35"/>
      <c r="M716" s="32"/>
      <c r="N716" s="25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8.75" customHeight="1" x14ac:dyDescent="0.25">
      <c r="A717" s="27">
        <v>111</v>
      </c>
      <c r="B717" s="27"/>
      <c r="C717" s="21"/>
      <c r="D717" s="8"/>
      <c r="E717" s="8"/>
      <c r="F717" s="8"/>
      <c r="G717" s="8"/>
      <c r="H717" s="8"/>
      <c r="I717" s="8"/>
      <c r="J717" s="8"/>
      <c r="K717" s="76"/>
      <c r="L717" s="35"/>
      <c r="M717" s="32"/>
      <c r="N717" s="25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8.75" customHeight="1" x14ac:dyDescent="0.25">
      <c r="A718" s="27">
        <v>112</v>
      </c>
      <c r="B718" s="27"/>
      <c r="C718" s="21"/>
      <c r="D718" s="8"/>
      <c r="E718" s="8"/>
      <c r="F718" s="8"/>
      <c r="G718" s="8"/>
      <c r="H718" s="8"/>
      <c r="I718" s="8"/>
      <c r="J718" s="8"/>
      <c r="K718" s="76"/>
      <c r="L718" s="35"/>
      <c r="M718" s="32"/>
      <c r="N718" s="25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8.75" customHeight="1" x14ac:dyDescent="0.25">
      <c r="A719" s="27">
        <v>113</v>
      </c>
      <c r="B719" s="27"/>
      <c r="C719" s="21"/>
      <c r="D719" s="8"/>
      <c r="E719" s="8"/>
      <c r="F719" s="8"/>
      <c r="G719" s="8"/>
      <c r="H719" s="8"/>
      <c r="I719" s="8"/>
      <c r="J719" s="8"/>
      <c r="K719" s="76"/>
      <c r="L719" s="35"/>
      <c r="M719" s="32"/>
      <c r="N719" s="25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8.75" customHeight="1" x14ac:dyDescent="0.25">
      <c r="A720" s="27">
        <v>114</v>
      </c>
      <c r="B720" s="27"/>
      <c r="C720" s="21"/>
      <c r="D720" s="8"/>
      <c r="E720" s="8"/>
      <c r="F720" s="8"/>
      <c r="G720" s="8"/>
      <c r="H720" s="8"/>
      <c r="I720" s="8"/>
      <c r="J720" s="8"/>
      <c r="K720" s="76"/>
      <c r="L720" s="35"/>
      <c r="M720" s="32"/>
      <c r="N720" s="25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8.75" customHeight="1" x14ac:dyDescent="0.25">
      <c r="A721" s="27">
        <v>115</v>
      </c>
      <c r="B721" s="27"/>
      <c r="C721" s="21"/>
      <c r="D721" s="8"/>
      <c r="E721" s="8"/>
      <c r="F721" s="8"/>
      <c r="G721" s="8"/>
      <c r="H721" s="8"/>
      <c r="I721" s="8"/>
      <c r="J721" s="8"/>
      <c r="K721" s="76"/>
      <c r="L721" s="35"/>
      <c r="M721" s="32"/>
      <c r="N721" s="25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8.75" customHeight="1" x14ac:dyDescent="0.25">
      <c r="A722" s="27">
        <v>116</v>
      </c>
      <c r="B722" s="27"/>
      <c r="C722" s="21"/>
      <c r="D722" s="8"/>
      <c r="E722" s="8"/>
      <c r="F722" s="8"/>
      <c r="G722" s="8"/>
      <c r="H722" s="8"/>
      <c r="I722" s="8"/>
      <c r="J722" s="8"/>
      <c r="K722" s="76"/>
      <c r="L722" s="35"/>
      <c r="M722" s="32"/>
      <c r="N722" s="25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8.75" customHeight="1" x14ac:dyDescent="0.25">
      <c r="A723" s="27">
        <v>117</v>
      </c>
      <c r="B723" s="27"/>
      <c r="C723" s="21"/>
      <c r="D723" s="8"/>
      <c r="E723" s="8"/>
      <c r="F723" s="8"/>
      <c r="G723" s="8"/>
      <c r="H723" s="8"/>
      <c r="I723" s="8"/>
      <c r="J723" s="8"/>
      <c r="K723" s="76"/>
      <c r="L723" s="35"/>
      <c r="M723" s="32"/>
      <c r="N723" s="25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8.75" customHeight="1" x14ac:dyDescent="0.25">
      <c r="A724" s="27">
        <v>118</v>
      </c>
      <c r="B724" s="27"/>
      <c r="C724" s="21"/>
      <c r="D724" s="8"/>
      <c r="E724" s="8"/>
      <c r="F724" s="8"/>
      <c r="G724" s="8"/>
      <c r="H724" s="8"/>
      <c r="I724" s="8"/>
      <c r="J724" s="8"/>
      <c r="K724" s="76"/>
      <c r="L724" s="35"/>
      <c r="M724" s="32"/>
      <c r="N724" s="25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8.75" customHeight="1" x14ac:dyDescent="0.25">
      <c r="A725" s="27">
        <v>119</v>
      </c>
      <c r="B725" s="27"/>
      <c r="C725" s="21"/>
      <c r="D725" s="8"/>
      <c r="E725" s="8"/>
      <c r="F725" s="8"/>
      <c r="G725" s="8"/>
      <c r="H725" s="8"/>
      <c r="I725" s="8"/>
      <c r="J725" s="8"/>
      <c r="K725" s="76"/>
      <c r="L725" s="35"/>
      <c r="M725" s="32"/>
      <c r="N725" s="25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8.75" customHeight="1" x14ac:dyDescent="0.25">
      <c r="A726" s="27">
        <v>120</v>
      </c>
      <c r="B726" s="27"/>
      <c r="C726" s="21"/>
      <c r="D726" s="8"/>
      <c r="E726" s="8"/>
      <c r="F726" s="8"/>
      <c r="G726" s="8"/>
      <c r="H726" s="8"/>
      <c r="I726" s="8"/>
      <c r="J726" s="8"/>
      <c r="K726" s="76"/>
      <c r="L726" s="35"/>
      <c r="M726" s="32"/>
      <c r="N726" s="25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8.75" customHeight="1" x14ac:dyDescent="0.25">
      <c r="A727" s="27">
        <v>121</v>
      </c>
      <c r="B727" s="27"/>
      <c r="C727" s="21"/>
      <c r="D727" s="8"/>
      <c r="E727" s="8"/>
      <c r="F727" s="8"/>
      <c r="G727" s="8"/>
      <c r="H727" s="8"/>
      <c r="I727" s="8"/>
      <c r="J727" s="8"/>
      <c r="K727" s="76"/>
      <c r="L727" s="35"/>
      <c r="M727" s="32"/>
      <c r="N727" s="25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8.75" customHeight="1" x14ac:dyDescent="0.25">
      <c r="A728" s="27">
        <v>122</v>
      </c>
      <c r="B728" s="27"/>
      <c r="C728" s="21"/>
      <c r="D728" s="8"/>
      <c r="E728" s="8"/>
      <c r="F728" s="8"/>
      <c r="G728" s="8"/>
      <c r="H728" s="8"/>
      <c r="I728" s="8"/>
      <c r="J728" s="8"/>
      <c r="K728" s="76"/>
      <c r="L728" s="35"/>
      <c r="M728" s="32"/>
      <c r="N728" s="25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8.75" customHeight="1" x14ac:dyDescent="0.25">
      <c r="A729" s="27">
        <v>123</v>
      </c>
      <c r="B729" s="27"/>
      <c r="C729" s="21"/>
      <c r="D729" s="8"/>
      <c r="E729" s="8"/>
      <c r="F729" s="8"/>
      <c r="G729" s="8"/>
      <c r="H729" s="8"/>
      <c r="I729" s="8"/>
      <c r="J729" s="8"/>
      <c r="K729" s="76"/>
      <c r="L729" s="35"/>
      <c r="M729" s="32"/>
      <c r="N729" s="25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8.75" customHeight="1" x14ac:dyDescent="0.25">
      <c r="A730" s="27">
        <v>124</v>
      </c>
      <c r="B730" s="27"/>
      <c r="C730" s="21"/>
      <c r="D730" s="8"/>
      <c r="E730" s="8"/>
      <c r="F730" s="8"/>
      <c r="G730" s="8"/>
      <c r="H730" s="8"/>
      <c r="I730" s="8"/>
      <c r="J730" s="8"/>
      <c r="K730" s="76"/>
      <c r="L730" s="35"/>
      <c r="M730" s="32"/>
      <c r="N730" s="25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8.75" customHeight="1" x14ac:dyDescent="0.25">
      <c r="A731" s="27">
        <v>125</v>
      </c>
      <c r="B731" s="27"/>
      <c r="C731" s="21"/>
      <c r="D731" s="8"/>
      <c r="E731" s="8"/>
      <c r="F731" s="8"/>
      <c r="G731" s="8"/>
      <c r="H731" s="8"/>
      <c r="I731" s="8"/>
      <c r="J731" s="8"/>
      <c r="K731" s="76"/>
      <c r="L731" s="35"/>
      <c r="M731" s="32"/>
      <c r="N731" s="25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8.75" customHeight="1" x14ac:dyDescent="0.25">
      <c r="A732" s="27">
        <v>126</v>
      </c>
      <c r="B732" s="27"/>
      <c r="C732" s="21"/>
      <c r="D732" s="8"/>
      <c r="E732" s="8"/>
      <c r="F732" s="8"/>
      <c r="G732" s="8"/>
      <c r="H732" s="8"/>
      <c r="I732" s="8"/>
      <c r="J732" s="8"/>
      <c r="K732" s="76"/>
      <c r="L732" s="35"/>
      <c r="M732" s="32"/>
      <c r="N732" s="25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8.75" customHeight="1" x14ac:dyDescent="0.25">
      <c r="A733" s="27">
        <v>127</v>
      </c>
      <c r="B733" s="27"/>
      <c r="C733" s="21"/>
      <c r="D733" s="8"/>
      <c r="E733" s="8"/>
      <c r="F733" s="8"/>
      <c r="G733" s="8"/>
      <c r="H733" s="8"/>
      <c r="I733" s="8"/>
      <c r="J733" s="8"/>
      <c r="K733" s="76"/>
      <c r="L733" s="35"/>
      <c r="M733" s="32"/>
      <c r="N733" s="25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8.75" customHeight="1" x14ac:dyDescent="0.25">
      <c r="A734" s="27">
        <v>128</v>
      </c>
      <c r="B734" s="27"/>
      <c r="C734" s="21"/>
      <c r="D734" s="8"/>
      <c r="E734" s="8"/>
      <c r="F734" s="8"/>
      <c r="G734" s="8"/>
      <c r="H734" s="8"/>
      <c r="I734" s="8"/>
      <c r="J734" s="8"/>
      <c r="K734" s="76"/>
      <c r="L734" s="35"/>
      <c r="M734" s="32"/>
      <c r="N734" s="25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8.75" customHeight="1" x14ac:dyDescent="0.25">
      <c r="A735" s="27">
        <v>129</v>
      </c>
      <c r="B735" s="27"/>
      <c r="C735" s="21"/>
      <c r="D735" s="8"/>
      <c r="E735" s="8"/>
      <c r="F735" s="8"/>
      <c r="G735" s="8"/>
      <c r="H735" s="8"/>
      <c r="I735" s="8"/>
      <c r="J735" s="8"/>
      <c r="K735" s="76"/>
      <c r="L735" s="35"/>
      <c r="M735" s="32"/>
      <c r="N735" s="25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8.75" customHeight="1" x14ac:dyDescent="0.25">
      <c r="A736" s="27">
        <v>130</v>
      </c>
      <c r="B736" s="27"/>
      <c r="C736" s="21"/>
      <c r="D736" s="8"/>
      <c r="E736" s="8"/>
      <c r="F736" s="8"/>
      <c r="G736" s="8"/>
      <c r="H736" s="8"/>
      <c r="I736" s="8"/>
      <c r="J736" s="8"/>
      <c r="K736" s="76"/>
      <c r="L736" s="35"/>
      <c r="M736" s="32"/>
      <c r="N736" s="25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8.75" customHeight="1" x14ac:dyDescent="0.25">
      <c r="A737" s="27">
        <v>131</v>
      </c>
      <c r="B737" s="27"/>
      <c r="C737" s="21"/>
      <c r="D737" s="8"/>
      <c r="E737" s="8"/>
      <c r="F737" s="8"/>
      <c r="G737" s="8"/>
      <c r="H737" s="8"/>
      <c r="I737" s="8"/>
      <c r="J737" s="8"/>
      <c r="K737" s="76"/>
      <c r="L737" s="35"/>
      <c r="M737" s="32"/>
      <c r="N737" s="25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8.75" customHeight="1" x14ac:dyDescent="0.25">
      <c r="A738" s="27">
        <v>132</v>
      </c>
      <c r="B738" s="27"/>
      <c r="C738" s="21"/>
      <c r="D738" s="8"/>
      <c r="E738" s="8"/>
      <c r="F738" s="8"/>
      <c r="G738" s="8"/>
      <c r="H738" s="8"/>
      <c r="I738" s="8"/>
      <c r="J738" s="8"/>
      <c r="K738" s="76"/>
      <c r="L738" s="35"/>
      <c r="M738" s="32"/>
      <c r="N738" s="25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8.75" customHeight="1" x14ac:dyDescent="0.25">
      <c r="A739" s="27">
        <v>133</v>
      </c>
      <c r="B739" s="27"/>
      <c r="C739" s="21"/>
      <c r="D739" s="8"/>
      <c r="E739" s="8"/>
      <c r="F739" s="8"/>
      <c r="G739" s="8"/>
      <c r="H739" s="8"/>
      <c r="I739" s="8"/>
      <c r="J739" s="8"/>
      <c r="K739" s="76"/>
      <c r="L739" s="35"/>
      <c r="M739" s="32"/>
      <c r="N739" s="25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8.75" customHeight="1" x14ac:dyDescent="0.25">
      <c r="A740" s="27">
        <v>134</v>
      </c>
      <c r="B740" s="27"/>
      <c r="C740" s="21"/>
      <c r="D740" s="8"/>
      <c r="E740" s="8"/>
      <c r="F740" s="8"/>
      <c r="G740" s="8"/>
      <c r="H740" s="8"/>
      <c r="I740" s="8"/>
      <c r="J740" s="8"/>
      <c r="K740" s="76"/>
      <c r="L740" s="35"/>
      <c r="M740" s="32"/>
      <c r="N740" s="25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8.75" customHeight="1" x14ac:dyDescent="0.25">
      <c r="A741" s="27">
        <v>135</v>
      </c>
      <c r="B741" s="27"/>
      <c r="C741" s="21"/>
      <c r="D741" s="8"/>
      <c r="E741" s="8"/>
      <c r="F741" s="8"/>
      <c r="G741" s="8"/>
      <c r="H741" s="8"/>
      <c r="I741" s="8"/>
      <c r="J741" s="8"/>
      <c r="K741" s="76"/>
      <c r="L741" s="35"/>
      <c r="M741" s="32"/>
      <c r="N741" s="25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8.75" customHeight="1" x14ac:dyDescent="0.25">
      <c r="A742" s="27">
        <v>136</v>
      </c>
      <c r="B742" s="27"/>
      <c r="C742" s="21"/>
      <c r="D742" s="8"/>
      <c r="E742" s="8"/>
      <c r="F742" s="8"/>
      <c r="G742" s="8"/>
      <c r="H742" s="8"/>
      <c r="I742" s="8"/>
      <c r="J742" s="8"/>
      <c r="K742" s="76"/>
      <c r="L742" s="35"/>
      <c r="M742" s="32"/>
      <c r="N742" s="25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8.75" customHeight="1" x14ac:dyDescent="0.25">
      <c r="A743" s="27">
        <v>137</v>
      </c>
      <c r="B743" s="27"/>
      <c r="C743" s="21"/>
      <c r="D743" s="8"/>
      <c r="E743" s="8"/>
      <c r="F743" s="8"/>
      <c r="G743" s="8"/>
      <c r="H743" s="8"/>
      <c r="I743" s="8"/>
      <c r="J743" s="8"/>
      <c r="K743" s="76"/>
      <c r="L743" s="35"/>
      <c r="M743" s="32"/>
      <c r="N743" s="25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8.75" customHeight="1" x14ac:dyDescent="0.25">
      <c r="A744" s="27">
        <v>138</v>
      </c>
      <c r="B744" s="27"/>
      <c r="C744" s="21"/>
      <c r="D744" s="8"/>
      <c r="E744" s="8"/>
      <c r="F744" s="8"/>
      <c r="G744" s="8"/>
      <c r="H744" s="8"/>
      <c r="I744" s="8"/>
      <c r="J744" s="8"/>
      <c r="K744" s="76"/>
      <c r="L744" s="35"/>
      <c r="M744" s="32"/>
      <c r="N744" s="25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8.75" customHeight="1" x14ac:dyDescent="0.25">
      <c r="A745" s="27">
        <v>139</v>
      </c>
      <c r="B745" s="27"/>
      <c r="C745" s="21"/>
      <c r="D745" s="8"/>
      <c r="E745" s="8"/>
      <c r="F745" s="8"/>
      <c r="G745" s="8"/>
      <c r="H745" s="8"/>
      <c r="I745" s="8"/>
      <c r="J745" s="8"/>
      <c r="K745" s="76"/>
      <c r="L745" s="35"/>
      <c r="M745" s="32"/>
      <c r="N745" s="25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8.75" customHeight="1" x14ac:dyDescent="0.25">
      <c r="A746" s="27">
        <v>140</v>
      </c>
      <c r="B746" s="27"/>
      <c r="C746" s="21"/>
      <c r="D746" s="8"/>
      <c r="E746" s="8"/>
      <c r="F746" s="8"/>
      <c r="G746" s="8"/>
      <c r="H746" s="8"/>
      <c r="I746" s="8"/>
      <c r="J746" s="8"/>
      <c r="K746" s="76"/>
      <c r="L746" s="35"/>
      <c r="M746" s="32"/>
      <c r="N746" s="25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8.75" customHeight="1" x14ac:dyDescent="0.25">
      <c r="A747" s="27">
        <v>141</v>
      </c>
      <c r="B747" s="27"/>
      <c r="C747" s="21"/>
      <c r="D747" s="8"/>
      <c r="E747" s="8"/>
      <c r="F747" s="8"/>
      <c r="G747" s="8"/>
      <c r="H747" s="8"/>
      <c r="I747" s="8"/>
      <c r="J747" s="8"/>
      <c r="K747" s="76"/>
      <c r="L747" s="35"/>
      <c r="M747" s="32"/>
      <c r="N747" s="25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8.75" customHeight="1" x14ac:dyDescent="0.25">
      <c r="A748" s="27">
        <v>142</v>
      </c>
      <c r="B748" s="27"/>
      <c r="C748" s="21"/>
      <c r="D748" s="8"/>
      <c r="E748" s="8"/>
      <c r="F748" s="8"/>
      <c r="G748" s="8"/>
      <c r="H748" s="8"/>
      <c r="I748" s="8"/>
      <c r="J748" s="8"/>
      <c r="K748" s="76"/>
      <c r="L748" s="35"/>
      <c r="M748" s="32"/>
      <c r="N748" s="25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8.75" customHeight="1" x14ac:dyDescent="0.25">
      <c r="A749" s="27">
        <v>143</v>
      </c>
      <c r="B749" s="27"/>
      <c r="C749" s="8"/>
      <c r="D749" s="8"/>
      <c r="E749" s="8"/>
      <c r="F749" s="8"/>
      <c r="G749" s="8"/>
      <c r="H749" s="39"/>
      <c r="I749" s="8"/>
      <c r="J749" s="8"/>
      <c r="K749" s="76"/>
      <c r="L749" s="35"/>
      <c r="M749" s="32"/>
      <c r="N749" s="25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8.75" customHeight="1" x14ac:dyDescent="0.25">
      <c r="A750" s="27">
        <v>144</v>
      </c>
      <c r="B750" s="27"/>
      <c r="C750" s="8"/>
      <c r="D750" s="8"/>
      <c r="E750" s="8"/>
      <c r="F750" s="8"/>
      <c r="G750" s="8"/>
      <c r="H750" s="8"/>
      <c r="I750" s="8"/>
      <c r="J750" s="8"/>
      <c r="K750" s="76"/>
      <c r="L750" s="35"/>
      <c r="M750" s="32"/>
      <c r="N750" s="25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8.75" customHeight="1" x14ac:dyDescent="0.25">
      <c r="A751" s="27">
        <v>145</v>
      </c>
      <c r="B751" s="27"/>
      <c r="C751" s="8"/>
      <c r="D751" s="8"/>
      <c r="E751" s="8"/>
      <c r="F751" s="8"/>
      <c r="G751" s="8"/>
      <c r="H751" s="8"/>
      <c r="I751" s="8"/>
      <c r="J751" s="8"/>
      <c r="K751" s="76"/>
      <c r="L751" s="35"/>
      <c r="M751" s="32"/>
      <c r="N751" s="25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8.75" customHeight="1" x14ac:dyDescent="0.25">
      <c r="A752" s="27">
        <v>146</v>
      </c>
      <c r="B752" s="27"/>
      <c r="C752" s="8"/>
      <c r="D752" s="8"/>
      <c r="E752" s="8"/>
      <c r="F752" s="8"/>
      <c r="G752" s="8"/>
      <c r="H752" s="8"/>
      <c r="I752" s="8"/>
      <c r="J752" s="8"/>
      <c r="K752" s="76"/>
      <c r="L752" s="35"/>
      <c r="M752" s="32"/>
      <c r="N752" s="25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8.75" customHeight="1" x14ac:dyDescent="0.25">
      <c r="A753" s="27">
        <v>147</v>
      </c>
      <c r="B753" s="27"/>
      <c r="C753" s="8"/>
      <c r="D753" s="8"/>
      <c r="E753" s="8"/>
      <c r="F753" s="8"/>
      <c r="G753" s="8"/>
      <c r="H753" s="8"/>
      <c r="I753" s="8"/>
      <c r="J753" s="8"/>
      <c r="K753" s="76"/>
      <c r="L753" s="35"/>
      <c r="M753" s="32"/>
      <c r="N753" s="25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8.75" customHeight="1" x14ac:dyDescent="0.25">
      <c r="A754" s="27">
        <v>148</v>
      </c>
      <c r="B754" s="27"/>
      <c r="C754" s="8"/>
      <c r="D754" s="8"/>
      <c r="E754" s="8"/>
      <c r="F754" s="8"/>
      <c r="G754" s="8"/>
      <c r="H754" s="8"/>
      <c r="I754" s="8"/>
      <c r="J754" s="8"/>
      <c r="K754" s="76"/>
      <c r="L754" s="35"/>
      <c r="M754" s="32"/>
      <c r="N754" s="25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8.75" customHeight="1" x14ac:dyDescent="0.25">
      <c r="A755" s="27">
        <v>149</v>
      </c>
      <c r="B755" s="27"/>
      <c r="C755" s="8"/>
      <c r="D755" s="8"/>
      <c r="E755" s="8"/>
      <c r="F755" s="8"/>
      <c r="G755" s="8"/>
      <c r="H755" s="8"/>
      <c r="I755" s="8"/>
      <c r="J755" s="8"/>
      <c r="K755" s="76"/>
      <c r="L755" s="35"/>
      <c r="M755" s="32"/>
      <c r="N755" s="25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8.75" customHeight="1" x14ac:dyDescent="0.25">
      <c r="A756" s="27">
        <v>150</v>
      </c>
      <c r="B756" s="27"/>
      <c r="C756" s="8"/>
      <c r="D756" s="8"/>
      <c r="E756" s="8"/>
      <c r="F756" s="8"/>
      <c r="G756" s="8"/>
      <c r="H756" s="8"/>
      <c r="I756" s="8"/>
      <c r="J756" s="8"/>
      <c r="K756" s="76"/>
      <c r="L756" s="35"/>
      <c r="M756" s="32"/>
      <c r="N756" s="25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8.75" customHeight="1" x14ac:dyDescent="0.25">
      <c r="A757" s="27">
        <v>151</v>
      </c>
      <c r="B757" s="27"/>
      <c r="C757" s="8"/>
      <c r="D757" s="8"/>
      <c r="E757" s="8"/>
      <c r="F757" s="8"/>
      <c r="G757" s="8"/>
      <c r="H757" s="8"/>
      <c r="I757" s="8"/>
      <c r="J757" s="8"/>
      <c r="K757" s="76"/>
      <c r="L757" s="35"/>
      <c r="M757" s="32"/>
      <c r="N757" s="25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8.75" customHeight="1" x14ac:dyDescent="0.25">
      <c r="A758" s="27">
        <v>152</v>
      </c>
      <c r="B758" s="27"/>
      <c r="C758" s="8"/>
      <c r="D758" s="8"/>
      <c r="E758" s="8"/>
      <c r="F758" s="8"/>
      <c r="G758" s="8"/>
      <c r="H758" s="8"/>
      <c r="I758" s="8"/>
      <c r="J758" s="8"/>
      <c r="K758" s="76"/>
      <c r="L758" s="35"/>
      <c r="M758" s="32"/>
      <c r="N758" s="25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8.75" customHeight="1" x14ac:dyDescent="0.25">
      <c r="A759" s="27">
        <v>153</v>
      </c>
      <c r="B759" s="27"/>
      <c r="C759" s="8"/>
      <c r="D759" s="8"/>
      <c r="E759" s="8"/>
      <c r="F759" s="8"/>
      <c r="G759" s="8"/>
      <c r="H759" s="8"/>
      <c r="I759" s="8"/>
      <c r="J759" s="8"/>
      <c r="K759" s="76"/>
      <c r="L759" s="35"/>
      <c r="M759" s="32"/>
      <c r="N759" s="25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8.75" customHeight="1" x14ac:dyDescent="0.25">
      <c r="A760" s="27">
        <v>154</v>
      </c>
      <c r="B760" s="27"/>
      <c r="C760" s="8"/>
      <c r="D760" s="8"/>
      <c r="E760" s="8"/>
      <c r="F760" s="8"/>
      <c r="G760" s="8"/>
      <c r="H760" s="8"/>
      <c r="I760" s="8"/>
      <c r="J760" s="8"/>
      <c r="K760" s="76"/>
      <c r="L760" s="35"/>
      <c r="M760" s="32"/>
      <c r="N760" s="25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8.75" customHeight="1" x14ac:dyDescent="0.25">
      <c r="A761" s="27">
        <v>155</v>
      </c>
      <c r="B761" s="27"/>
      <c r="C761" s="8"/>
      <c r="D761" s="8"/>
      <c r="E761" s="8"/>
      <c r="F761" s="8"/>
      <c r="G761" s="8"/>
      <c r="H761" s="8"/>
      <c r="I761" s="8"/>
      <c r="J761" s="8"/>
      <c r="K761" s="76"/>
      <c r="L761" s="35"/>
      <c r="M761" s="32"/>
      <c r="N761" s="25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8.75" customHeight="1" x14ac:dyDescent="0.25">
      <c r="A762" s="27">
        <v>156</v>
      </c>
      <c r="B762" s="27"/>
      <c r="C762" s="8"/>
      <c r="D762" s="8"/>
      <c r="E762" s="8"/>
      <c r="F762" s="8"/>
      <c r="G762" s="8"/>
      <c r="H762" s="8"/>
      <c r="I762" s="8"/>
      <c r="J762" s="8"/>
      <c r="K762" s="76"/>
      <c r="L762" s="35"/>
      <c r="M762" s="32"/>
      <c r="N762" s="25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8.75" customHeight="1" x14ac:dyDescent="0.25">
      <c r="A763" s="27">
        <v>157</v>
      </c>
      <c r="B763" s="27"/>
      <c r="C763" s="8"/>
      <c r="D763" s="8"/>
      <c r="E763" s="8"/>
      <c r="F763" s="8"/>
      <c r="G763" s="8"/>
      <c r="H763" s="8"/>
      <c r="I763" s="8"/>
      <c r="J763" s="8"/>
      <c r="K763" s="76"/>
      <c r="L763" s="35"/>
      <c r="M763" s="32"/>
      <c r="N763" s="25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8.75" customHeight="1" x14ac:dyDescent="0.25">
      <c r="A764" s="27">
        <v>158</v>
      </c>
      <c r="B764" s="27"/>
      <c r="C764" s="8"/>
      <c r="D764" s="8"/>
      <c r="E764" s="8"/>
      <c r="F764" s="8"/>
      <c r="G764" s="8"/>
      <c r="H764" s="8"/>
      <c r="I764" s="8"/>
      <c r="J764" s="8"/>
      <c r="K764" s="76"/>
      <c r="L764" s="35"/>
      <c r="M764" s="32"/>
      <c r="N764" s="25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8.75" customHeight="1" x14ac:dyDescent="0.25">
      <c r="A765" s="27">
        <v>159</v>
      </c>
      <c r="B765" s="27"/>
      <c r="C765" s="8"/>
      <c r="D765" s="8"/>
      <c r="E765" s="8"/>
      <c r="F765" s="8"/>
      <c r="G765" s="8"/>
      <c r="H765" s="8"/>
      <c r="I765" s="8"/>
      <c r="J765" s="8"/>
      <c r="K765" s="76"/>
      <c r="L765" s="35"/>
      <c r="M765" s="32"/>
      <c r="N765" s="25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8.75" customHeight="1" x14ac:dyDescent="0.25">
      <c r="A766" s="27">
        <v>160</v>
      </c>
      <c r="B766" s="27"/>
      <c r="C766" s="8"/>
      <c r="D766" s="8"/>
      <c r="E766" s="8"/>
      <c r="F766" s="8"/>
      <c r="G766" s="8"/>
      <c r="H766" s="8"/>
      <c r="I766" s="8"/>
      <c r="J766" s="8"/>
      <c r="K766" s="76"/>
      <c r="L766" s="35"/>
      <c r="M766" s="32"/>
      <c r="N766" s="25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8.75" customHeight="1" x14ac:dyDescent="0.25">
      <c r="A767" s="27">
        <v>161</v>
      </c>
      <c r="B767" s="27"/>
      <c r="C767" s="8"/>
      <c r="D767" s="8"/>
      <c r="E767" s="8"/>
      <c r="F767" s="8"/>
      <c r="G767" s="8"/>
      <c r="H767" s="8"/>
      <c r="I767" s="8"/>
      <c r="J767" s="8"/>
      <c r="K767" s="76"/>
      <c r="L767" s="35"/>
      <c r="M767" s="32"/>
      <c r="N767" s="25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8.75" customHeight="1" x14ac:dyDescent="0.25">
      <c r="A768" s="27">
        <v>162</v>
      </c>
      <c r="B768" s="27"/>
      <c r="C768" s="8"/>
      <c r="D768" s="8"/>
      <c r="E768" s="8"/>
      <c r="F768" s="8"/>
      <c r="G768" s="8"/>
      <c r="H768" s="8"/>
      <c r="I768" s="8"/>
      <c r="J768" s="8"/>
      <c r="K768" s="76"/>
      <c r="L768" s="35"/>
      <c r="M768" s="32"/>
      <c r="N768" s="25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8.75" customHeight="1" x14ac:dyDescent="0.25">
      <c r="A769" s="27">
        <v>163</v>
      </c>
      <c r="B769" s="27"/>
      <c r="C769" s="8"/>
      <c r="D769" s="8"/>
      <c r="E769" s="8"/>
      <c r="F769" s="8"/>
      <c r="G769" s="8"/>
      <c r="H769" s="8"/>
      <c r="I769" s="8"/>
      <c r="J769" s="8"/>
      <c r="K769" s="76"/>
      <c r="L769" s="35"/>
      <c r="M769" s="32"/>
      <c r="N769" s="25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8.75" customHeight="1" x14ac:dyDescent="0.25">
      <c r="A770" s="27">
        <v>164</v>
      </c>
      <c r="B770" s="27"/>
      <c r="C770" s="8"/>
      <c r="D770" s="8"/>
      <c r="E770" s="8"/>
      <c r="F770" s="8"/>
      <c r="G770" s="8"/>
      <c r="H770" s="8"/>
      <c r="I770" s="8"/>
      <c r="J770" s="8"/>
      <c r="K770" s="76"/>
      <c r="L770" s="35"/>
      <c r="M770" s="32"/>
      <c r="N770" s="25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8.75" customHeight="1" x14ac:dyDescent="0.25">
      <c r="A771" s="27">
        <v>165</v>
      </c>
      <c r="B771" s="27"/>
      <c r="C771" s="8"/>
      <c r="D771" s="8"/>
      <c r="E771" s="8"/>
      <c r="F771" s="8"/>
      <c r="G771" s="8"/>
      <c r="H771" s="8"/>
      <c r="I771" s="8"/>
      <c r="J771" s="8"/>
      <c r="K771" s="76"/>
      <c r="L771" s="35"/>
      <c r="M771" s="32"/>
      <c r="N771" s="25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8.75" customHeight="1" x14ac:dyDescent="0.25">
      <c r="A772" s="27">
        <v>166</v>
      </c>
      <c r="B772" s="27"/>
      <c r="C772" s="8"/>
      <c r="D772" s="8"/>
      <c r="E772" s="8"/>
      <c r="F772" s="8"/>
      <c r="G772" s="8"/>
      <c r="H772" s="8"/>
      <c r="I772" s="8"/>
      <c r="J772" s="8"/>
      <c r="K772" s="76"/>
      <c r="L772" s="35"/>
      <c r="M772" s="32"/>
      <c r="N772" s="25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8.75" customHeight="1" x14ac:dyDescent="0.25">
      <c r="A773" s="27">
        <v>167</v>
      </c>
      <c r="B773" s="27"/>
      <c r="C773" s="8"/>
      <c r="D773" s="8"/>
      <c r="E773" s="8"/>
      <c r="F773" s="8"/>
      <c r="G773" s="8"/>
      <c r="H773" s="8"/>
      <c r="I773" s="8"/>
      <c r="J773" s="8"/>
      <c r="K773" s="76"/>
      <c r="L773" s="35"/>
      <c r="M773" s="32"/>
      <c r="N773" s="25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8.75" customHeight="1" x14ac:dyDescent="0.25">
      <c r="A774" s="27">
        <v>168</v>
      </c>
      <c r="B774" s="27"/>
      <c r="C774" s="8"/>
      <c r="D774" s="8"/>
      <c r="E774" s="8"/>
      <c r="F774" s="8"/>
      <c r="G774" s="8"/>
      <c r="H774" s="8"/>
      <c r="I774" s="8"/>
      <c r="J774" s="8"/>
      <c r="K774" s="76"/>
      <c r="L774" s="35"/>
      <c r="M774" s="32"/>
      <c r="N774" s="25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8.75" customHeight="1" x14ac:dyDescent="0.25">
      <c r="A775" s="27">
        <v>169</v>
      </c>
      <c r="B775" s="27"/>
      <c r="C775" s="8"/>
      <c r="D775" s="8"/>
      <c r="E775" s="8"/>
      <c r="F775" s="8"/>
      <c r="G775" s="8"/>
      <c r="H775" s="8"/>
      <c r="I775" s="8"/>
      <c r="J775" s="8"/>
      <c r="K775" s="76"/>
      <c r="L775" s="35"/>
      <c r="M775" s="32"/>
      <c r="N775" s="25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8.75" customHeight="1" x14ac:dyDescent="0.25">
      <c r="A776" s="27">
        <v>170</v>
      </c>
      <c r="B776" s="27"/>
      <c r="C776" s="8"/>
      <c r="D776" s="8"/>
      <c r="E776" s="8"/>
      <c r="F776" s="8"/>
      <c r="G776" s="8"/>
      <c r="H776" s="8"/>
      <c r="I776" s="8"/>
      <c r="J776" s="8"/>
      <c r="K776" s="76"/>
      <c r="L776" s="35"/>
      <c r="M776" s="32"/>
      <c r="N776" s="25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8.75" customHeight="1" x14ac:dyDescent="0.25">
      <c r="A777" s="27">
        <v>171</v>
      </c>
      <c r="B777" s="27"/>
      <c r="C777" s="8"/>
      <c r="D777" s="8"/>
      <c r="E777" s="8"/>
      <c r="F777" s="8"/>
      <c r="G777" s="8"/>
      <c r="H777" s="8"/>
      <c r="I777" s="8"/>
      <c r="J777" s="8"/>
      <c r="K777" s="76"/>
      <c r="L777" s="35"/>
      <c r="M777" s="32"/>
      <c r="N777" s="25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8.75" customHeight="1" x14ac:dyDescent="0.25">
      <c r="A778" s="27">
        <v>172</v>
      </c>
      <c r="B778" s="27"/>
      <c r="C778" s="8"/>
      <c r="D778" s="8"/>
      <c r="E778" s="8"/>
      <c r="F778" s="8"/>
      <c r="G778" s="8"/>
      <c r="H778" s="8"/>
      <c r="I778" s="8"/>
      <c r="J778" s="8"/>
      <c r="K778" s="76"/>
      <c r="L778" s="35"/>
      <c r="M778" s="32"/>
      <c r="N778" s="25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8.75" customHeight="1" x14ac:dyDescent="0.25">
      <c r="A779" s="27">
        <v>173</v>
      </c>
      <c r="B779" s="27"/>
      <c r="C779" s="8"/>
      <c r="D779" s="8"/>
      <c r="E779" s="8"/>
      <c r="F779" s="8"/>
      <c r="G779" s="8"/>
      <c r="H779" s="8"/>
      <c r="I779" s="8"/>
      <c r="J779" s="8"/>
      <c r="K779" s="76"/>
      <c r="L779" s="35"/>
      <c r="M779" s="32"/>
      <c r="N779" s="25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8.75" customHeight="1" x14ac:dyDescent="0.25">
      <c r="A780" s="27">
        <v>174</v>
      </c>
      <c r="B780" s="27"/>
      <c r="C780" s="8"/>
      <c r="D780" s="8"/>
      <c r="E780" s="8"/>
      <c r="F780" s="8"/>
      <c r="G780" s="8"/>
      <c r="H780" s="8"/>
      <c r="I780" s="8"/>
      <c r="J780" s="8"/>
      <c r="K780" s="76"/>
      <c r="L780" s="35"/>
      <c r="M780" s="32"/>
      <c r="N780" s="25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8.75" customHeight="1" x14ac:dyDescent="0.25">
      <c r="A781" s="27">
        <v>175</v>
      </c>
      <c r="B781" s="27"/>
      <c r="C781" s="8"/>
      <c r="D781" s="8"/>
      <c r="E781" s="8"/>
      <c r="F781" s="8"/>
      <c r="G781" s="8"/>
      <c r="H781" s="8"/>
      <c r="I781" s="8"/>
      <c r="J781" s="8"/>
      <c r="K781" s="76"/>
      <c r="L781" s="35"/>
      <c r="M781" s="32"/>
      <c r="N781" s="25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8.75" customHeight="1" x14ac:dyDescent="0.25">
      <c r="A782" s="27">
        <v>176</v>
      </c>
      <c r="B782" s="27"/>
      <c r="C782" s="8"/>
      <c r="D782" s="8"/>
      <c r="E782" s="8"/>
      <c r="F782" s="8"/>
      <c r="G782" s="8"/>
      <c r="H782" s="8"/>
      <c r="I782" s="8"/>
      <c r="J782" s="8"/>
      <c r="K782" s="76"/>
      <c r="L782" s="35"/>
      <c r="M782" s="32"/>
      <c r="N782" s="25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8.75" customHeight="1" x14ac:dyDescent="0.25">
      <c r="A783" s="27">
        <v>177</v>
      </c>
      <c r="B783" s="27"/>
      <c r="C783" s="8"/>
      <c r="D783" s="8"/>
      <c r="E783" s="8"/>
      <c r="F783" s="8"/>
      <c r="G783" s="8"/>
      <c r="H783" s="8"/>
      <c r="I783" s="8"/>
      <c r="J783" s="8"/>
      <c r="K783" s="76"/>
      <c r="L783" s="35"/>
      <c r="M783" s="32"/>
      <c r="N783" s="25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8.75" customHeight="1" x14ac:dyDescent="0.25">
      <c r="A784" s="27">
        <v>178</v>
      </c>
      <c r="B784" s="27"/>
      <c r="C784" s="8"/>
      <c r="D784" s="8"/>
      <c r="E784" s="8"/>
      <c r="F784" s="8"/>
      <c r="G784" s="8"/>
      <c r="H784" s="8"/>
      <c r="I784" s="8"/>
      <c r="J784" s="8"/>
      <c r="K784" s="76"/>
      <c r="L784" s="35"/>
      <c r="M784" s="32"/>
      <c r="N784" s="25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8.75" customHeight="1" x14ac:dyDescent="0.25">
      <c r="A785" s="27">
        <v>179</v>
      </c>
      <c r="B785" s="27"/>
      <c r="C785" s="8"/>
      <c r="D785" s="8"/>
      <c r="E785" s="8"/>
      <c r="F785" s="8"/>
      <c r="G785" s="8"/>
      <c r="H785" s="8"/>
      <c r="I785" s="8"/>
      <c r="J785" s="8"/>
      <c r="K785" s="76"/>
      <c r="L785" s="35"/>
      <c r="M785" s="32"/>
      <c r="N785" s="25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8.75" customHeight="1" x14ac:dyDescent="0.25">
      <c r="A786" s="27">
        <v>180</v>
      </c>
      <c r="B786" s="27"/>
      <c r="C786" s="8"/>
      <c r="D786" s="8"/>
      <c r="E786" s="8"/>
      <c r="F786" s="8"/>
      <c r="G786" s="8"/>
      <c r="H786" s="8"/>
      <c r="I786" s="8"/>
      <c r="J786" s="8"/>
      <c r="K786" s="76"/>
      <c r="L786" s="35"/>
      <c r="M786" s="32"/>
      <c r="N786" s="25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8.75" customHeight="1" x14ac:dyDescent="0.25">
      <c r="A787" s="27">
        <v>181</v>
      </c>
      <c r="B787" s="27"/>
      <c r="C787" s="8"/>
      <c r="D787" s="8"/>
      <c r="E787" s="8"/>
      <c r="F787" s="8"/>
      <c r="G787" s="8"/>
      <c r="H787" s="8"/>
      <c r="I787" s="8"/>
      <c r="J787" s="8"/>
      <c r="K787" s="76"/>
      <c r="L787" s="35"/>
      <c r="M787" s="32"/>
      <c r="N787" s="25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8.75" customHeight="1" x14ac:dyDescent="0.25">
      <c r="A788" s="27">
        <v>182</v>
      </c>
      <c r="B788" s="27"/>
      <c r="C788" s="8"/>
      <c r="D788" s="8"/>
      <c r="E788" s="8"/>
      <c r="F788" s="8"/>
      <c r="G788" s="8"/>
      <c r="H788" s="8"/>
      <c r="I788" s="8"/>
      <c r="J788" s="8"/>
      <c r="K788" s="76"/>
      <c r="L788" s="35"/>
      <c r="M788" s="32"/>
      <c r="N788" s="25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8.75" customHeight="1" x14ac:dyDescent="0.25">
      <c r="A789" s="27">
        <v>183</v>
      </c>
      <c r="B789" s="27"/>
      <c r="C789" s="8"/>
      <c r="D789" s="8"/>
      <c r="E789" s="8"/>
      <c r="F789" s="8"/>
      <c r="G789" s="8"/>
      <c r="H789" s="8"/>
      <c r="I789" s="8"/>
      <c r="J789" s="8"/>
      <c r="K789" s="76"/>
      <c r="L789" s="35"/>
      <c r="M789" s="32"/>
      <c r="N789" s="25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8.75" customHeight="1" x14ac:dyDescent="0.25">
      <c r="A790" s="27">
        <v>184</v>
      </c>
      <c r="B790" s="27"/>
      <c r="C790" s="8"/>
      <c r="D790" s="8"/>
      <c r="E790" s="8"/>
      <c r="F790" s="8"/>
      <c r="G790" s="8"/>
      <c r="H790" s="8"/>
      <c r="I790" s="8"/>
      <c r="J790" s="8"/>
      <c r="K790" s="76"/>
      <c r="L790" s="35"/>
      <c r="M790" s="32"/>
      <c r="N790" s="25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8.75" customHeight="1" x14ac:dyDescent="0.25">
      <c r="A791" s="27">
        <v>185</v>
      </c>
      <c r="B791" s="27"/>
      <c r="C791" s="8"/>
      <c r="D791" s="8"/>
      <c r="E791" s="8"/>
      <c r="F791" s="8"/>
      <c r="G791" s="8"/>
      <c r="H791" s="8"/>
      <c r="I791" s="8"/>
      <c r="J791" s="8"/>
      <c r="K791" s="76"/>
      <c r="L791" s="35"/>
      <c r="M791" s="32"/>
      <c r="N791" s="25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8.75" customHeight="1" x14ac:dyDescent="0.25">
      <c r="A792" s="27">
        <v>186</v>
      </c>
      <c r="B792" s="27"/>
      <c r="C792" s="8"/>
      <c r="D792" s="8"/>
      <c r="E792" s="8"/>
      <c r="F792" s="8"/>
      <c r="G792" s="8"/>
      <c r="H792" s="8"/>
      <c r="I792" s="8"/>
      <c r="J792" s="8"/>
      <c r="K792" s="76"/>
      <c r="L792" s="35"/>
      <c r="M792" s="32"/>
      <c r="N792" s="25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8.75" customHeight="1" x14ac:dyDescent="0.25">
      <c r="A793" s="27">
        <v>187</v>
      </c>
      <c r="B793" s="27"/>
      <c r="C793" s="8"/>
      <c r="D793" s="8"/>
      <c r="E793" s="8"/>
      <c r="F793" s="8"/>
      <c r="G793" s="8"/>
      <c r="H793" s="8"/>
      <c r="I793" s="8"/>
      <c r="J793" s="8"/>
      <c r="K793" s="76"/>
      <c r="L793" s="35"/>
      <c r="M793" s="32"/>
      <c r="N793" s="25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8.75" customHeight="1" x14ac:dyDescent="0.25">
      <c r="A794" s="27">
        <v>188</v>
      </c>
      <c r="B794" s="27"/>
      <c r="C794" s="8"/>
      <c r="D794" s="8"/>
      <c r="E794" s="8"/>
      <c r="F794" s="8"/>
      <c r="G794" s="8"/>
      <c r="H794" s="8"/>
      <c r="I794" s="8"/>
      <c r="J794" s="8"/>
      <c r="K794" s="76"/>
      <c r="L794" s="35"/>
      <c r="M794" s="32"/>
      <c r="N794" s="25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8.75" customHeight="1" x14ac:dyDescent="0.25">
      <c r="A795" s="27">
        <v>189</v>
      </c>
      <c r="B795" s="27"/>
      <c r="C795" s="21"/>
      <c r="D795" s="8"/>
      <c r="E795" s="8"/>
      <c r="F795" s="8"/>
      <c r="G795" s="8"/>
      <c r="H795" s="8"/>
      <c r="I795" s="8"/>
      <c r="J795" s="8"/>
      <c r="K795" s="76"/>
      <c r="L795" s="35"/>
      <c r="M795" s="32"/>
      <c r="N795" s="25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8.75" customHeight="1" x14ac:dyDescent="0.25">
      <c r="A796" s="27">
        <v>190</v>
      </c>
      <c r="B796" s="27"/>
      <c r="C796" s="21"/>
      <c r="D796" s="8"/>
      <c r="E796" s="8"/>
      <c r="F796" s="8"/>
      <c r="G796" s="8"/>
      <c r="H796" s="8"/>
      <c r="I796" s="8"/>
      <c r="J796" s="8"/>
      <c r="K796" s="76"/>
      <c r="L796" s="35"/>
      <c r="M796" s="32"/>
      <c r="N796" s="25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8.75" customHeight="1" x14ac:dyDescent="0.25">
      <c r="A797" s="27">
        <v>191</v>
      </c>
      <c r="B797" s="27"/>
      <c r="C797" s="21"/>
      <c r="D797" s="8"/>
      <c r="E797" s="8"/>
      <c r="F797" s="8"/>
      <c r="G797" s="8"/>
      <c r="H797" s="8"/>
      <c r="I797" s="8"/>
      <c r="J797" s="8"/>
      <c r="K797" s="76"/>
      <c r="L797" s="35"/>
      <c r="M797" s="32"/>
      <c r="N797" s="25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8.75" customHeight="1" x14ac:dyDescent="0.25">
      <c r="A798" s="27">
        <v>192</v>
      </c>
      <c r="B798" s="27"/>
      <c r="C798" s="21"/>
      <c r="D798" s="8"/>
      <c r="E798" s="8"/>
      <c r="F798" s="8"/>
      <c r="G798" s="8"/>
      <c r="H798" s="8"/>
      <c r="I798" s="8"/>
      <c r="J798" s="8"/>
      <c r="K798" s="76"/>
      <c r="L798" s="35"/>
      <c r="M798" s="32"/>
      <c r="N798" s="25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8.75" customHeight="1" x14ac:dyDescent="0.25">
      <c r="A799" s="27">
        <v>193</v>
      </c>
      <c r="B799" s="27"/>
      <c r="C799" s="21"/>
      <c r="D799" s="8"/>
      <c r="E799" s="8"/>
      <c r="F799" s="8"/>
      <c r="G799" s="8"/>
      <c r="H799" s="8"/>
      <c r="I799" s="8"/>
      <c r="J799" s="8"/>
      <c r="K799" s="76"/>
      <c r="L799" s="35"/>
      <c r="M799" s="32"/>
      <c r="N799" s="25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8.75" customHeight="1" x14ac:dyDescent="0.25">
      <c r="A800" s="27">
        <v>194</v>
      </c>
      <c r="B800" s="27"/>
      <c r="C800" s="21"/>
      <c r="D800" s="8"/>
      <c r="E800" s="8"/>
      <c r="F800" s="8"/>
      <c r="G800" s="8"/>
      <c r="H800" s="8"/>
      <c r="I800" s="8"/>
      <c r="J800" s="8"/>
      <c r="K800" s="76"/>
      <c r="L800" s="35"/>
      <c r="M800" s="32"/>
      <c r="N800" s="25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8.75" customHeight="1" x14ac:dyDescent="0.25">
      <c r="A801" s="27">
        <v>195</v>
      </c>
      <c r="B801" s="27"/>
      <c r="C801" s="21"/>
      <c r="D801" s="8"/>
      <c r="E801" s="8"/>
      <c r="F801" s="8"/>
      <c r="G801" s="8"/>
      <c r="H801" s="8"/>
      <c r="I801" s="8"/>
      <c r="J801" s="8"/>
      <c r="K801" s="76"/>
      <c r="L801" s="35"/>
      <c r="M801" s="32"/>
      <c r="N801" s="25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8.75" customHeight="1" x14ac:dyDescent="0.25">
      <c r="A802" s="27">
        <v>196</v>
      </c>
      <c r="B802" s="27"/>
      <c r="C802" s="21"/>
      <c r="D802" s="8"/>
      <c r="E802" s="8"/>
      <c r="F802" s="8"/>
      <c r="G802" s="8"/>
      <c r="H802" s="8"/>
      <c r="I802" s="8"/>
      <c r="J802" s="8"/>
      <c r="K802" s="76"/>
      <c r="L802" s="35"/>
      <c r="M802" s="32"/>
      <c r="N802" s="25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8.75" customHeight="1" x14ac:dyDescent="0.25">
      <c r="A803" s="27">
        <v>197</v>
      </c>
      <c r="B803" s="27"/>
      <c r="C803" s="21"/>
      <c r="D803" s="8"/>
      <c r="E803" s="8"/>
      <c r="F803" s="8"/>
      <c r="G803" s="8"/>
      <c r="H803" s="8"/>
      <c r="I803" s="8"/>
      <c r="J803" s="8"/>
      <c r="K803" s="76"/>
      <c r="L803" s="35"/>
      <c r="M803" s="32"/>
      <c r="N803" s="25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8.75" customHeight="1" x14ac:dyDescent="0.25">
      <c r="A804" s="27">
        <v>198</v>
      </c>
      <c r="B804" s="27"/>
      <c r="C804" s="21"/>
      <c r="D804" s="8"/>
      <c r="E804" s="8"/>
      <c r="F804" s="8"/>
      <c r="G804" s="8"/>
      <c r="H804" s="8"/>
      <c r="I804" s="8"/>
      <c r="J804" s="8"/>
      <c r="K804" s="76"/>
      <c r="L804" s="35"/>
      <c r="M804" s="32"/>
      <c r="N804" s="25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8.75" customHeight="1" x14ac:dyDescent="0.25">
      <c r="A805" s="27">
        <v>199</v>
      </c>
      <c r="B805" s="27"/>
      <c r="C805" s="21"/>
      <c r="D805" s="8"/>
      <c r="E805" s="8"/>
      <c r="F805" s="8"/>
      <c r="G805" s="8"/>
      <c r="H805" s="8"/>
      <c r="I805" s="8"/>
      <c r="J805" s="8"/>
      <c r="K805" s="76"/>
      <c r="L805" s="35"/>
      <c r="M805" s="32"/>
      <c r="N805" s="25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8.75" customHeight="1" x14ac:dyDescent="0.25">
      <c r="A806" s="27">
        <v>200</v>
      </c>
      <c r="B806" s="27"/>
      <c r="C806" s="21"/>
      <c r="D806" s="8"/>
      <c r="E806" s="8"/>
      <c r="F806" s="8"/>
      <c r="G806" s="8"/>
      <c r="H806" s="8"/>
      <c r="I806" s="8"/>
      <c r="J806" s="8"/>
      <c r="K806" s="76"/>
      <c r="L806" s="35"/>
      <c r="M806" s="32"/>
      <c r="N806" s="25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8.75" customHeight="1" x14ac:dyDescent="0.25">
      <c r="A807" s="27">
        <v>201</v>
      </c>
      <c r="B807" s="27"/>
      <c r="C807" s="21"/>
      <c r="D807" s="8"/>
      <c r="E807" s="8"/>
      <c r="F807" s="8"/>
      <c r="G807" s="8"/>
      <c r="H807" s="8"/>
      <c r="I807" s="8"/>
      <c r="J807" s="8"/>
      <c r="K807" s="76"/>
      <c r="L807" s="35"/>
      <c r="M807" s="32"/>
      <c r="N807" s="25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8.75" customHeight="1" x14ac:dyDescent="0.25">
      <c r="A808" s="27">
        <v>202</v>
      </c>
      <c r="B808" s="27"/>
      <c r="C808" s="21"/>
      <c r="D808" s="8"/>
      <c r="E808" s="8"/>
      <c r="F808" s="8"/>
      <c r="G808" s="8"/>
      <c r="H808" s="8"/>
      <c r="I808" s="8"/>
      <c r="J808" s="8"/>
      <c r="K808" s="76"/>
      <c r="L808" s="35"/>
      <c r="M808" s="32"/>
      <c r="N808" s="25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8.75" customHeight="1" x14ac:dyDescent="0.25">
      <c r="A809" s="27">
        <v>203</v>
      </c>
      <c r="B809" s="27"/>
      <c r="C809" s="21"/>
      <c r="D809" s="8"/>
      <c r="E809" s="8"/>
      <c r="F809" s="8"/>
      <c r="G809" s="8"/>
      <c r="H809" s="8"/>
      <c r="I809" s="8"/>
      <c r="J809" s="8"/>
      <c r="K809" s="76"/>
      <c r="L809" s="35"/>
      <c r="M809" s="32"/>
      <c r="N809" s="25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8.75" customHeight="1" x14ac:dyDescent="0.25">
      <c r="A810" s="27">
        <v>204</v>
      </c>
      <c r="B810" s="27"/>
      <c r="C810" s="21"/>
      <c r="D810" s="8"/>
      <c r="E810" s="8"/>
      <c r="F810" s="8"/>
      <c r="G810" s="8"/>
      <c r="H810" s="8"/>
      <c r="I810" s="8"/>
      <c r="J810" s="8"/>
      <c r="K810" s="76"/>
      <c r="L810" s="35"/>
      <c r="M810" s="32"/>
      <c r="N810" s="25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8.75" customHeight="1" x14ac:dyDescent="0.25">
      <c r="A811" s="27">
        <v>205</v>
      </c>
      <c r="B811" s="27"/>
      <c r="C811" s="21"/>
      <c r="D811" s="8"/>
      <c r="E811" s="8"/>
      <c r="F811" s="8"/>
      <c r="G811" s="8"/>
      <c r="H811" s="8"/>
      <c r="I811" s="8"/>
      <c r="J811" s="8"/>
      <c r="K811" s="76"/>
      <c r="L811" s="35"/>
      <c r="M811" s="32"/>
      <c r="N811" s="25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8.75" customHeight="1" x14ac:dyDescent="0.25">
      <c r="A812" s="27">
        <v>206</v>
      </c>
      <c r="B812" s="27"/>
      <c r="C812" s="21"/>
      <c r="D812" s="8"/>
      <c r="E812" s="8"/>
      <c r="F812" s="8"/>
      <c r="G812" s="8"/>
      <c r="H812" s="8"/>
      <c r="I812" s="8"/>
      <c r="J812" s="8"/>
      <c r="K812" s="76"/>
      <c r="L812" s="35"/>
      <c r="M812" s="32"/>
      <c r="N812" s="25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8.75" customHeight="1" x14ac:dyDescent="0.25">
      <c r="A813" s="27">
        <v>207</v>
      </c>
      <c r="B813" s="27"/>
      <c r="C813" s="21"/>
      <c r="D813" s="8"/>
      <c r="E813" s="8"/>
      <c r="F813" s="8"/>
      <c r="G813" s="8"/>
      <c r="H813" s="8"/>
      <c r="I813" s="8"/>
      <c r="J813" s="8"/>
      <c r="K813" s="76"/>
      <c r="L813" s="35"/>
      <c r="M813" s="32"/>
      <c r="N813" s="25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8.75" customHeight="1" x14ac:dyDescent="0.25">
      <c r="A814" s="27">
        <v>208</v>
      </c>
      <c r="B814" s="27"/>
      <c r="C814" s="21"/>
      <c r="D814" s="8"/>
      <c r="E814" s="8"/>
      <c r="F814" s="8"/>
      <c r="G814" s="8"/>
      <c r="H814" s="8"/>
      <c r="I814" s="8"/>
      <c r="J814" s="8"/>
      <c r="K814" s="76"/>
      <c r="L814" s="35"/>
      <c r="M814" s="32"/>
      <c r="N814" s="25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8.75" customHeight="1" x14ac:dyDescent="0.25">
      <c r="A815" s="27">
        <v>209</v>
      </c>
      <c r="B815" s="27"/>
      <c r="C815" s="21"/>
      <c r="D815" s="8"/>
      <c r="E815" s="8"/>
      <c r="F815" s="8"/>
      <c r="G815" s="8"/>
      <c r="H815" s="8"/>
      <c r="I815" s="8"/>
      <c r="J815" s="8"/>
      <c r="K815" s="76"/>
      <c r="L815" s="35"/>
      <c r="M815" s="32"/>
      <c r="N815" s="25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8.75" customHeight="1" x14ac:dyDescent="0.25">
      <c r="A816" s="27">
        <v>210</v>
      </c>
      <c r="B816" s="27"/>
      <c r="C816" s="8"/>
      <c r="D816" s="8"/>
      <c r="E816" s="8"/>
      <c r="F816" s="8"/>
      <c r="G816" s="8"/>
      <c r="H816" s="8"/>
      <c r="I816" s="8"/>
      <c r="J816" s="8"/>
      <c r="K816" s="76"/>
      <c r="L816" s="35"/>
      <c r="M816" s="32"/>
      <c r="N816" s="25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8.75" customHeight="1" x14ac:dyDescent="0.25">
      <c r="A817" s="27">
        <v>211</v>
      </c>
      <c r="B817" s="27"/>
      <c r="C817" s="8"/>
      <c r="D817" s="8"/>
      <c r="E817" s="8"/>
      <c r="F817" s="8"/>
      <c r="G817" s="8"/>
      <c r="H817" s="8"/>
      <c r="I817" s="8"/>
      <c r="J817" s="8"/>
      <c r="K817" s="76"/>
      <c r="L817" s="35"/>
      <c r="M817" s="32"/>
      <c r="N817" s="25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8.75" customHeight="1" x14ac:dyDescent="0.25">
      <c r="A818" s="27">
        <v>212</v>
      </c>
      <c r="B818" s="27"/>
      <c r="C818" s="8"/>
      <c r="D818" s="8"/>
      <c r="E818" s="8"/>
      <c r="F818" s="8"/>
      <c r="G818" s="8"/>
      <c r="H818" s="8"/>
      <c r="I818" s="8"/>
      <c r="J818" s="8"/>
      <c r="K818" s="76"/>
      <c r="L818" s="35"/>
      <c r="M818" s="32"/>
      <c r="N818" s="25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8.75" customHeight="1" x14ac:dyDescent="0.25">
      <c r="A819" s="27">
        <v>213</v>
      </c>
      <c r="B819" s="27"/>
      <c r="C819" s="8"/>
      <c r="D819" s="8"/>
      <c r="E819" s="8"/>
      <c r="F819" s="8"/>
      <c r="G819" s="8"/>
      <c r="H819" s="8"/>
      <c r="I819" s="8"/>
      <c r="J819" s="8"/>
      <c r="K819" s="76"/>
      <c r="L819" s="35"/>
      <c r="M819" s="32"/>
      <c r="N819" s="25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8.75" customHeight="1" x14ac:dyDescent="0.25">
      <c r="A820" s="27">
        <v>214</v>
      </c>
      <c r="B820" s="27"/>
      <c r="C820" s="8"/>
      <c r="D820" s="8"/>
      <c r="E820" s="8"/>
      <c r="F820" s="8"/>
      <c r="G820" s="8"/>
      <c r="H820" s="8"/>
      <c r="I820" s="8"/>
      <c r="J820" s="8"/>
      <c r="K820" s="76"/>
      <c r="L820" s="35"/>
      <c r="M820" s="32"/>
      <c r="N820" s="25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8.75" customHeight="1" x14ac:dyDescent="0.25">
      <c r="A821" s="27">
        <v>215</v>
      </c>
      <c r="B821" s="27"/>
      <c r="C821" s="8"/>
      <c r="D821" s="8"/>
      <c r="E821" s="8"/>
      <c r="F821" s="8"/>
      <c r="G821" s="8"/>
      <c r="H821" s="8"/>
      <c r="I821" s="8"/>
      <c r="J821" s="8"/>
      <c r="K821" s="76"/>
      <c r="L821" s="35"/>
      <c r="M821" s="32"/>
      <c r="N821" s="25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8.75" customHeight="1" x14ac:dyDescent="0.25">
      <c r="A822" s="27">
        <v>216</v>
      </c>
      <c r="B822" s="27"/>
      <c r="C822" s="8"/>
      <c r="D822" s="8"/>
      <c r="E822" s="8"/>
      <c r="F822" s="8"/>
      <c r="G822" s="8"/>
      <c r="H822" s="8"/>
      <c r="I822" s="8"/>
      <c r="J822" s="8"/>
      <c r="K822" s="76"/>
      <c r="L822" s="35"/>
      <c r="M822" s="32"/>
      <c r="N822" s="25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8.75" customHeight="1" x14ac:dyDescent="0.25">
      <c r="A823" s="27">
        <v>217</v>
      </c>
      <c r="B823" s="27"/>
      <c r="C823" s="8"/>
      <c r="D823" s="8"/>
      <c r="E823" s="8"/>
      <c r="F823" s="8"/>
      <c r="G823" s="8"/>
      <c r="H823" s="8"/>
      <c r="I823" s="8"/>
      <c r="J823" s="8"/>
      <c r="K823" s="76"/>
      <c r="L823" s="35"/>
      <c r="M823" s="32"/>
      <c r="N823" s="25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8.75" customHeight="1" x14ac:dyDescent="0.25">
      <c r="A824" s="27">
        <v>218</v>
      </c>
      <c r="B824" s="27"/>
      <c r="C824" s="8"/>
      <c r="D824" s="8"/>
      <c r="E824" s="8"/>
      <c r="F824" s="8"/>
      <c r="G824" s="8"/>
      <c r="H824" s="8"/>
      <c r="I824" s="8"/>
      <c r="J824" s="8"/>
      <c r="K824" s="76"/>
      <c r="L824" s="35"/>
      <c r="M824" s="32"/>
      <c r="N824" s="25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8.75" customHeight="1" x14ac:dyDescent="0.25">
      <c r="A825" s="27">
        <v>219</v>
      </c>
      <c r="B825" s="27"/>
      <c r="C825" s="8"/>
      <c r="D825" s="8"/>
      <c r="E825" s="8"/>
      <c r="F825" s="8"/>
      <c r="G825" s="8"/>
      <c r="H825" s="8"/>
      <c r="I825" s="8"/>
      <c r="J825" s="8"/>
      <c r="K825" s="76"/>
      <c r="L825" s="35"/>
      <c r="M825" s="32"/>
      <c r="N825" s="25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8.75" customHeight="1" x14ac:dyDescent="0.25">
      <c r="A826" s="27">
        <v>220</v>
      </c>
      <c r="B826" s="27"/>
      <c r="C826" s="8"/>
      <c r="D826" s="8"/>
      <c r="E826" s="8"/>
      <c r="F826" s="8"/>
      <c r="G826" s="8"/>
      <c r="H826" s="8"/>
      <c r="I826" s="8"/>
      <c r="J826" s="8"/>
      <c r="K826" s="76"/>
      <c r="L826" s="35"/>
      <c r="M826" s="32"/>
      <c r="N826" s="25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8.75" customHeight="1" x14ac:dyDescent="0.25">
      <c r="A827" s="27">
        <v>221</v>
      </c>
      <c r="B827" s="27"/>
      <c r="C827" s="8"/>
      <c r="D827" s="8"/>
      <c r="E827" s="8"/>
      <c r="F827" s="8"/>
      <c r="G827" s="8"/>
      <c r="H827" s="8"/>
      <c r="I827" s="8"/>
      <c r="J827" s="8"/>
      <c r="K827" s="76"/>
      <c r="L827" s="35"/>
      <c r="M827" s="32"/>
      <c r="N827" s="25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8.75" customHeight="1" x14ac:dyDescent="0.25">
      <c r="A828" s="27">
        <v>222</v>
      </c>
      <c r="B828" s="27"/>
      <c r="C828" s="8"/>
      <c r="D828" s="8"/>
      <c r="E828" s="8"/>
      <c r="F828" s="8"/>
      <c r="G828" s="8"/>
      <c r="H828" s="8"/>
      <c r="I828" s="8"/>
      <c r="J828" s="8"/>
      <c r="K828" s="76"/>
      <c r="L828" s="35"/>
      <c r="M828" s="32"/>
      <c r="N828" s="25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8.75" customHeight="1" x14ac:dyDescent="0.25">
      <c r="A829" s="27">
        <v>223</v>
      </c>
      <c r="B829" s="27"/>
      <c r="C829" s="8"/>
      <c r="D829" s="8"/>
      <c r="E829" s="8"/>
      <c r="F829" s="8"/>
      <c r="G829" s="8"/>
      <c r="H829" s="8"/>
      <c r="I829" s="8"/>
      <c r="J829" s="8"/>
      <c r="K829" s="76"/>
      <c r="L829" s="35"/>
      <c r="M829" s="32"/>
      <c r="N829" s="25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8.75" customHeight="1" x14ac:dyDescent="0.25">
      <c r="A830" s="27">
        <v>224</v>
      </c>
      <c r="B830" s="27"/>
      <c r="C830" s="8"/>
      <c r="D830" s="8"/>
      <c r="E830" s="8"/>
      <c r="F830" s="8"/>
      <c r="G830" s="8"/>
      <c r="H830" s="8"/>
      <c r="I830" s="8"/>
      <c r="J830" s="8"/>
      <c r="K830" s="76"/>
      <c r="L830" s="35"/>
      <c r="M830" s="32"/>
      <c r="N830" s="25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8.75" customHeight="1" x14ac:dyDescent="0.25">
      <c r="A831" s="27">
        <v>225</v>
      </c>
      <c r="B831" s="27"/>
      <c r="C831" s="8"/>
      <c r="D831" s="8"/>
      <c r="E831" s="8"/>
      <c r="F831" s="8"/>
      <c r="G831" s="8"/>
      <c r="H831" s="8"/>
      <c r="I831" s="8"/>
      <c r="J831" s="8"/>
      <c r="K831" s="76"/>
      <c r="L831" s="35"/>
      <c r="M831" s="32"/>
      <c r="N831" s="25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8.75" customHeight="1" x14ac:dyDescent="0.25">
      <c r="A832" s="27">
        <v>226</v>
      </c>
      <c r="B832" s="27"/>
      <c r="C832" s="8"/>
      <c r="D832" s="8"/>
      <c r="E832" s="8"/>
      <c r="F832" s="8"/>
      <c r="G832" s="8"/>
      <c r="H832" s="8"/>
      <c r="I832" s="8"/>
      <c r="J832" s="8"/>
      <c r="K832" s="76"/>
      <c r="L832" s="35"/>
      <c r="M832" s="32"/>
      <c r="N832" s="25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8.75" customHeight="1" x14ac:dyDescent="0.25">
      <c r="A833" s="27">
        <v>227</v>
      </c>
      <c r="B833" s="27"/>
      <c r="C833" s="8"/>
      <c r="D833" s="8"/>
      <c r="E833" s="8"/>
      <c r="F833" s="8"/>
      <c r="G833" s="8"/>
      <c r="H833" s="8"/>
      <c r="I833" s="8"/>
      <c r="J833" s="8"/>
      <c r="K833" s="76"/>
      <c r="L833" s="35"/>
      <c r="M833" s="32"/>
      <c r="N833" s="25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8.75" customHeight="1" x14ac:dyDescent="0.25">
      <c r="A834" s="27">
        <v>228</v>
      </c>
      <c r="B834" s="27"/>
      <c r="C834" s="8"/>
      <c r="D834" s="8"/>
      <c r="E834" s="8"/>
      <c r="F834" s="8"/>
      <c r="G834" s="8"/>
      <c r="H834" s="8"/>
      <c r="I834" s="8"/>
      <c r="J834" s="8"/>
      <c r="K834" s="76"/>
      <c r="L834" s="35"/>
      <c r="M834" s="32"/>
      <c r="N834" s="25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8.75" customHeight="1" x14ac:dyDescent="0.25">
      <c r="A835" s="27">
        <v>229</v>
      </c>
      <c r="B835" s="27"/>
      <c r="C835" s="8"/>
      <c r="D835" s="8"/>
      <c r="E835" s="8"/>
      <c r="F835" s="8"/>
      <c r="G835" s="8"/>
      <c r="H835" s="8"/>
      <c r="I835" s="8"/>
      <c r="J835" s="8"/>
      <c r="K835" s="76"/>
      <c r="L835" s="35"/>
      <c r="M835" s="32"/>
      <c r="N835" s="25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8.75" customHeight="1" x14ac:dyDescent="0.25">
      <c r="A836" s="27">
        <v>230</v>
      </c>
      <c r="B836" s="27"/>
      <c r="C836" s="8"/>
      <c r="D836" s="8"/>
      <c r="E836" s="8"/>
      <c r="F836" s="8"/>
      <c r="G836" s="8"/>
      <c r="H836" s="8"/>
      <c r="I836" s="8"/>
      <c r="J836" s="8"/>
      <c r="K836" s="76"/>
      <c r="L836" s="35"/>
      <c r="M836" s="32"/>
      <c r="N836" s="25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8.75" customHeight="1" x14ac:dyDescent="0.25">
      <c r="A837" s="27">
        <v>231</v>
      </c>
      <c r="B837" s="27"/>
      <c r="C837" s="8"/>
      <c r="D837" s="8"/>
      <c r="E837" s="8"/>
      <c r="F837" s="8"/>
      <c r="G837" s="8"/>
      <c r="H837" s="8"/>
      <c r="I837" s="8"/>
      <c r="J837" s="8"/>
      <c r="K837" s="76"/>
      <c r="L837" s="35"/>
      <c r="M837" s="32"/>
      <c r="N837" s="25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8.75" customHeight="1" x14ac:dyDescent="0.25">
      <c r="A838" s="27">
        <v>232</v>
      </c>
      <c r="B838" s="27"/>
      <c r="C838" s="8"/>
      <c r="D838" s="8"/>
      <c r="E838" s="8"/>
      <c r="F838" s="8"/>
      <c r="G838" s="8"/>
      <c r="H838" s="8"/>
      <c r="I838" s="8"/>
      <c r="J838" s="8"/>
      <c r="K838" s="76"/>
      <c r="L838" s="35"/>
      <c r="M838" s="32"/>
      <c r="N838" s="25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8.75" customHeight="1" x14ac:dyDescent="0.25">
      <c r="A839" s="27">
        <v>233</v>
      </c>
      <c r="B839" s="27"/>
      <c r="C839" s="8"/>
      <c r="D839" s="8"/>
      <c r="E839" s="8"/>
      <c r="F839" s="8"/>
      <c r="G839" s="8"/>
      <c r="H839" s="8"/>
      <c r="I839" s="8"/>
      <c r="J839" s="8"/>
      <c r="K839" s="76"/>
      <c r="L839" s="35"/>
      <c r="M839" s="32"/>
      <c r="N839" s="25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8.75" customHeight="1" x14ac:dyDescent="0.25">
      <c r="A840" s="27">
        <v>234</v>
      </c>
      <c r="B840" s="27"/>
      <c r="C840" s="8"/>
      <c r="D840" s="8"/>
      <c r="E840" s="8"/>
      <c r="F840" s="8"/>
      <c r="G840" s="8"/>
      <c r="H840" s="8"/>
      <c r="I840" s="8"/>
      <c r="J840" s="8"/>
      <c r="K840" s="76"/>
      <c r="L840" s="35"/>
      <c r="M840" s="32"/>
      <c r="N840" s="25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8.75" customHeight="1" x14ac:dyDescent="0.25">
      <c r="A841" s="27">
        <v>235</v>
      </c>
      <c r="B841" s="27"/>
      <c r="C841" s="8"/>
      <c r="D841" s="8"/>
      <c r="E841" s="8"/>
      <c r="F841" s="8"/>
      <c r="G841" s="8"/>
      <c r="H841" s="8"/>
      <c r="I841" s="8"/>
      <c r="J841" s="8"/>
      <c r="K841" s="76"/>
      <c r="L841" s="35"/>
      <c r="M841" s="32"/>
      <c r="N841" s="25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8.75" customHeight="1" x14ac:dyDescent="0.25">
      <c r="A842" s="27">
        <v>236</v>
      </c>
      <c r="B842" s="27"/>
      <c r="C842" s="8"/>
      <c r="D842" s="8"/>
      <c r="E842" s="8"/>
      <c r="F842" s="8"/>
      <c r="G842" s="8"/>
      <c r="H842" s="8"/>
      <c r="I842" s="8"/>
      <c r="J842" s="8"/>
      <c r="K842" s="76"/>
      <c r="L842" s="35"/>
      <c r="M842" s="32"/>
      <c r="N842" s="25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8.75" customHeight="1" x14ac:dyDescent="0.25">
      <c r="A843" s="27">
        <v>237</v>
      </c>
      <c r="B843" s="27"/>
      <c r="C843" s="8"/>
      <c r="D843" s="8"/>
      <c r="E843" s="8"/>
      <c r="F843" s="8"/>
      <c r="G843" s="8"/>
      <c r="H843" s="8"/>
      <c r="I843" s="8"/>
      <c r="J843" s="8"/>
      <c r="K843" s="76"/>
      <c r="L843" s="35"/>
      <c r="M843" s="32"/>
      <c r="N843" s="25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8.75" customHeight="1" x14ac:dyDescent="0.25">
      <c r="A844" s="27">
        <v>238</v>
      </c>
      <c r="B844" s="27"/>
      <c r="C844" s="8"/>
      <c r="D844" s="8"/>
      <c r="E844" s="8"/>
      <c r="F844" s="8"/>
      <c r="G844" s="8"/>
      <c r="H844" s="8"/>
      <c r="I844" s="8"/>
      <c r="J844" s="8"/>
      <c r="K844" s="76"/>
      <c r="L844" s="35"/>
      <c r="M844" s="32"/>
      <c r="N844" s="25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8.75" customHeight="1" x14ac:dyDescent="0.25">
      <c r="A845" s="27">
        <v>239</v>
      </c>
      <c r="B845" s="27"/>
      <c r="C845" s="8"/>
      <c r="D845" s="8"/>
      <c r="E845" s="8"/>
      <c r="F845" s="8"/>
      <c r="G845" s="8"/>
      <c r="H845" s="8"/>
      <c r="I845" s="8"/>
      <c r="J845" s="8"/>
      <c r="K845" s="76"/>
      <c r="L845" s="35"/>
      <c r="M845" s="32"/>
      <c r="N845" s="25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8.75" customHeight="1" x14ac:dyDescent="0.25">
      <c r="A846" s="27">
        <v>240</v>
      </c>
      <c r="B846" s="27"/>
      <c r="C846" s="8"/>
      <c r="D846" s="8"/>
      <c r="E846" s="8"/>
      <c r="F846" s="8"/>
      <c r="G846" s="8"/>
      <c r="H846" s="8"/>
      <c r="I846" s="8"/>
      <c r="J846" s="8"/>
      <c r="K846" s="76"/>
      <c r="L846" s="35"/>
      <c r="M846" s="32"/>
      <c r="N846" s="25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8.75" customHeight="1" x14ac:dyDescent="0.25">
      <c r="A847" s="27">
        <v>241</v>
      </c>
      <c r="B847" s="27"/>
      <c r="C847" s="8"/>
      <c r="D847" s="8"/>
      <c r="E847" s="8"/>
      <c r="F847" s="8"/>
      <c r="G847" s="8"/>
      <c r="H847" s="8"/>
      <c r="I847" s="8"/>
      <c r="J847" s="8"/>
      <c r="K847" s="76"/>
      <c r="L847" s="35"/>
      <c r="M847" s="32"/>
      <c r="N847" s="25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8.75" customHeight="1" x14ac:dyDescent="0.25">
      <c r="A848" s="27">
        <v>242</v>
      </c>
      <c r="B848" s="27"/>
      <c r="C848" s="8"/>
      <c r="D848" s="8"/>
      <c r="E848" s="8"/>
      <c r="F848" s="8"/>
      <c r="G848" s="8"/>
      <c r="H848" s="8"/>
      <c r="I848" s="8"/>
      <c r="J848" s="8"/>
      <c r="K848" s="76"/>
      <c r="L848" s="35"/>
      <c r="M848" s="32"/>
      <c r="N848" s="25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8.75" customHeight="1" x14ac:dyDescent="0.25">
      <c r="A849" s="27">
        <v>243</v>
      </c>
      <c r="B849" s="27"/>
      <c r="C849" s="8"/>
      <c r="D849" s="8"/>
      <c r="E849" s="8"/>
      <c r="F849" s="8"/>
      <c r="G849" s="8"/>
      <c r="H849" s="39"/>
      <c r="I849" s="8"/>
      <c r="J849" s="8"/>
      <c r="K849" s="76"/>
      <c r="L849" s="35"/>
      <c r="M849" s="32"/>
      <c r="N849" s="25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8.75" customHeight="1" x14ac:dyDescent="0.25">
      <c r="A850" s="27">
        <v>244</v>
      </c>
      <c r="B850" s="27"/>
      <c r="C850" s="8"/>
      <c r="D850" s="8"/>
      <c r="E850" s="8"/>
      <c r="F850" s="8"/>
      <c r="G850" s="8"/>
      <c r="H850" s="8"/>
      <c r="I850" s="8"/>
      <c r="J850" s="8"/>
      <c r="K850" s="76"/>
      <c r="L850" s="35"/>
      <c r="M850" s="32"/>
      <c r="N850" s="25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8.75" customHeight="1" x14ac:dyDescent="0.25">
      <c r="A851" s="27">
        <v>245</v>
      </c>
      <c r="B851" s="27"/>
      <c r="C851" s="8"/>
      <c r="D851" s="8"/>
      <c r="E851" s="8"/>
      <c r="F851" s="8"/>
      <c r="G851" s="8"/>
      <c r="H851" s="8"/>
      <c r="I851" s="8"/>
      <c r="J851" s="8"/>
      <c r="K851" s="76"/>
      <c r="L851" s="35"/>
      <c r="M851" s="32"/>
      <c r="N851" s="25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8.75" customHeight="1" x14ac:dyDescent="0.25">
      <c r="A852" s="27">
        <v>246</v>
      </c>
      <c r="B852" s="27"/>
      <c r="C852" s="8"/>
      <c r="D852" s="8"/>
      <c r="E852" s="8"/>
      <c r="F852" s="8"/>
      <c r="G852" s="8"/>
      <c r="H852" s="8"/>
      <c r="I852" s="8"/>
      <c r="J852" s="8"/>
      <c r="K852" s="76"/>
      <c r="L852" s="35"/>
      <c r="M852" s="32"/>
      <c r="N852" s="25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8.75" customHeight="1" x14ac:dyDescent="0.25">
      <c r="A853" s="27">
        <v>247</v>
      </c>
      <c r="B853" s="27"/>
      <c r="C853" s="8"/>
      <c r="D853" s="8"/>
      <c r="E853" s="8"/>
      <c r="F853" s="8"/>
      <c r="G853" s="8"/>
      <c r="H853" s="8"/>
      <c r="I853" s="8"/>
      <c r="J853" s="8"/>
      <c r="K853" s="76"/>
      <c r="L853" s="35"/>
      <c r="M853" s="32"/>
      <c r="N853" s="25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8.75" customHeight="1" x14ac:dyDescent="0.25">
      <c r="A854" s="27">
        <v>248</v>
      </c>
      <c r="B854" s="27"/>
      <c r="C854" s="8"/>
      <c r="D854" s="8"/>
      <c r="E854" s="8"/>
      <c r="F854" s="8"/>
      <c r="G854" s="8"/>
      <c r="H854" s="8"/>
      <c r="I854" s="8"/>
      <c r="J854" s="8"/>
      <c r="K854" s="76"/>
      <c r="L854" s="35"/>
      <c r="M854" s="32"/>
      <c r="N854" s="25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8.75" customHeight="1" x14ac:dyDescent="0.25">
      <c r="A855" s="27">
        <v>249</v>
      </c>
      <c r="B855" s="27"/>
      <c r="C855" s="8"/>
      <c r="D855" s="8"/>
      <c r="E855" s="8"/>
      <c r="F855" s="8"/>
      <c r="G855" s="8"/>
      <c r="H855" s="8"/>
      <c r="I855" s="8"/>
      <c r="J855" s="8"/>
      <c r="K855" s="76"/>
      <c r="L855" s="35"/>
      <c r="M855" s="32"/>
      <c r="N855" s="25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8.75" customHeight="1" x14ac:dyDescent="0.25">
      <c r="A856" s="27">
        <v>250</v>
      </c>
      <c r="B856" s="27"/>
      <c r="C856" s="8"/>
      <c r="D856" s="8"/>
      <c r="E856" s="8"/>
      <c r="F856" s="8"/>
      <c r="G856" s="8"/>
      <c r="H856" s="8"/>
      <c r="I856" s="8"/>
      <c r="J856" s="8"/>
      <c r="K856" s="76"/>
      <c r="L856" s="35"/>
      <c r="M856" s="32"/>
      <c r="N856" s="25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8.75" customHeight="1" x14ac:dyDescent="0.25">
      <c r="A857" s="27">
        <v>251</v>
      </c>
      <c r="B857" s="27"/>
      <c r="C857" s="8"/>
      <c r="D857" s="8"/>
      <c r="E857" s="8"/>
      <c r="F857" s="8"/>
      <c r="G857" s="8"/>
      <c r="H857" s="8"/>
      <c r="I857" s="8"/>
      <c r="J857" s="8"/>
      <c r="K857" s="76"/>
      <c r="L857" s="35"/>
      <c r="M857" s="32"/>
      <c r="N857" s="25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8.75" customHeight="1" x14ac:dyDescent="0.25">
      <c r="A858" s="27">
        <v>252</v>
      </c>
      <c r="B858" s="27"/>
      <c r="C858" s="8"/>
      <c r="D858" s="8"/>
      <c r="E858" s="8"/>
      <c r="F858" s="8"/>
      <c r="G858" s="8"/>
      <c r="H858" s="8"/>
      <c r="I858" s="8"/>
      <c r="J858" s="8"/>
      <c r="K858" s="76"/>
      <c r="L858" s="35"/>
      <c r="M858" s="32"/>
      <c r="N858" s="25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8.75" customHeight="1" x14ac:dyDescent="0.25">
      <c r="A859" s="27">
        <v>253</v>
      </c>
      <c r="B859" s="27"/>
      <c r="C859" s="8"/>
      <c r="D859" s="8"/>
      <c r="E859" s="8"/>
      <c r="F859" s="8"/>
      <c r="G859" s="8"/>
      <c r="H859" s="8"/>
      <c r="I859" s="8"/>
      <c r="J859" s="8"/>
      <c r="K859" s="76"/>
      <c r="L859" s="35"/>
      <c r="M859" s="32"/>
      <c r="N859" s="25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8.75" customHeight="1" x14ac:dyDescent="0.25">
      <c r="A860" s="27">
        <v>254</v>
      </c>
      <c r="B860" s="27"/>
      <c r="C860" s="8"/>
      <c r="D860" s="8"/>
      <c r="E860" s="8"/>
      <c r="F860" s="8"/>
      <c r="G860" s="8"/>
      <c r="H860" s="8"/>
      <c r="I860" s="8"/>
      <c r="J860" s="8"/>
      <c r="K860" s="76"/>
      <c r="L860" s="35"/>
      <c r="M860" s="32"/>
      <c r="N860" s="25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8.75" customHeight="1" x14ac:dyDescent="0.25">
      <c r="A861" s="27">
        <v>255</v>
      </c>
      <c r="B861" s="27"/>
      <c r="C861" s="8"/>
      <c r="D861" s="8"/>
      <c r="E861" s="8"/>
      <c r="F861" s="8"/>
      <c r="G861" s="8"/>
      <c r="H861" s="8"/>
      <c r="I861" s="8"/>
      <c r="J861" s="8"/>
      <c r="K861" s="76"/>
      <c r="L861" s="35"/>
      <c r="M861" s="32"/>
      <c r="N861" s="25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8.75" customHeight="1" x14ac:dyDescent="0.25">
      <c r="A862" s="27">
        <v>256</v>
      </c>
      <c r="B862" s="27"/>
      <c r="C862" s="8"/>
      <c r="D862" s="8"/>
      <c r="E862" s="8"/>
      <c r="F862" s="8"/>
      <c r="G862" s="8"/>
      <c r="H862" s="8"/>
      <c r="I862" s="8"/>
      <c r="J862" s="8"/>
      <c r="K862" s="76"/>
      <c r="L862" s="35"/>
      <c r="M862" s="32"/>
      <c r="N862" s="25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8.75" customHeight="1" x14ac:dyDescent="0.25">
      <c r="A863" s="27">
        <v>257</v>
      </c>
      <c r="B863" s="27"/>
      <c r="C863" s="8"/>
      <c r="D863" s="8"/>
      <c r="E863" s="8"/>
      <c r="F863" s="8"/>
      <c r="G863" s="8"/>
      <c r="H863" s="8"/>
      <c r="I863" s="8"/>
      <c r="J863" s="8"/>
      <c r="K863" s="76"/>
      <c r="L863" s="35"/>
      <c r="M863" s="32"/>
      <c r="N863" s="25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8.75" customHeight="1" x14ac:dyDescent="0.25">
      <c r="A864" s="27">
        <v>258</v>
      </c>
      <c r="B864" s="27"/>
      <c r="C864" s="8"/>
      <c r="D864" s="8"/>
      <c r="E864" s="8"/>
      <c r="F864" s="8"/>
      <c r="G864" s="8"/>
      <c r="H864" s="8"/>
      <c r="I864" s="8"/>
      <c r="J864" s="8"/>
      <c r="K864" s="76"/>
      <c r="L864" s="35"/>
      <c r="M864" s="32"/>
      <c r="N864" s="25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8.75" customHeight="1" x14ac:dyDescent="0.25">
      <c r="A865" s="27">
        <v>259</v>
      </c>
      <c r="B865" s="27"/>
      <c r="C865" s="8"/>
      <c r="D865" s="8"/>
      <c r="E865" s="8"/>
      <c r="F865" s="8"/>
      <c r="G865" s="8"/>
      <c r="H865" s="8"/>
      <c r="I865" s="8"/>
      <c r="J865" s="8"/>
      <c r="K865" s="76"/>
      <c r="L865" s="35"/>
      <c r="M865" s="32"/>
      <c r="N865" s="25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8.75" customHeight="1" x14ac:dyDescent="0.25">
      <c r="A866" s="27">
        <v>260</v>
      </c>
      <c r="B866" s="27"/>
      <c r="C866" s="8"/>
      <c r="D866" s="8"/>
      <c r="E866" s="8"/>
      <c r="F866" s="8"/>
      <c r="G866" s="8"/>
      <c r="H866" s="8"/>
      <c r="I866" s="8"/>
      <c r="J866" s="8"/>
      <c r="K866" s="76"/>
      <c r="L866" s="35"/>
      <c r="M866" s="32"/>
      <c r="N866" s="25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8.75" customHeight="1" x14ac:dyDescent="0.25">
      <c r="A867" s="27">
        <v>261</v>
      </c>
      <c r="B867" s="27"/>
      <c r="C867" s="8"/>
      <c r="D867" s="8"/>
      <c r="E867" s="8"/>
      <c r="F867" s="8"/>
      <c r="G867" s="8"/>
      <c r="H867" s="8"/>
      <c r="I867" s="8"/>
      <c r="J867" s="8"/>
      <c r="K867" s="76"/>
      <c r="L867" s="35"/>
      <c r="M867" s="32"/>
      <c r="N867" s="25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8.75" customHeight="1" x14ac:dyDescent="0.25">
      <c r="A868" s="27">
        <v>262</v>
      </c>
      <c r="B868" s="27"/>
      <c r="C868" s="8"/>
      <c r="D868" s="8"/>
      <c r="E868" s="8"/>
      <c r="F868" s="8"/>
      <c r="G868" s="8"/>
      <c r="H868" s="8"/>
      <c r="I868" s="8"/>
      <c r="J868" s="8"/>
      <c r="K868" s="76"/>
      <c r="L868" s="35"/>
      <c r="M868" s="32"/>
      <c r="N868" s="25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8.75" customHeight="1" x14ac:dyDescent="0.25">
      <c r="A869" s="27">
        <v>263</v>
      </c>
      <c r="B869" s="27"/>
      <c r="C869" s="8"/>
      <c r="D869" s="8"/>
      <c r="E869" s="8"/>
      <c r="F869" s="8"/>
      <c r="G869" s="8"/>
      <c r="H869" s="8"/>
      <c r="I869" s="8"/>
      <c r="J869" s="8"/>
      <c r="K869" s="76"/>
      <c r="L869" s="35"/>
      <c r="M869" s="32"/>
      <c r="N869" s="25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8.75" customHeight="1" x14ac:dyDescent="0.25">
      <c r="A870" s="27">
        <v>264</v>
      </c>
      <c r="B870" s="27"/>
      <c r="C870" s="8"/>
      <c r="D870" s="8"/>
      <c r="E870" s="8"/>
      <c r="F870" s="8"/>
      <c r="G870" s="8"/>
      <c r="H870" s="8"/>
      <c r="I870" s="8"/>
      <c r="J870" s="8"/>
      <c r="K870" s="76"/>
      <c r="L870" s="35"/>
      <c r="M870" s="32"/>
      <c r="N870" s="25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8.75" customHeight="1" x14ac:dyDescent="0.25">
      <c r="A871" s="27">
        <v>265</v>
      </c>
      <c r="B871" s="27"/>
      <c r="C871" s="8"/>
      <c r="D871" s="8"/>
      <c r="E871" s="8"/>
      <c r="F871" s="8"/>
      <c r="G871" s="8"/>
      <c r="H871" s="8"/>
      <c r="I871" s="8"/>
      <c r="J871" s="8"/>
      <c r="K871" s="76"/>
      <c r="L871" s="35"/>
      <c r="M871" s="32"/>
      <c r="N871" s="25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8.75" customHeight="1" x14ac:dyDescent="0.25">
      <c r="A872" s="27">
        <v>266</v>
      </c>
      <c r="B872" s="27"/>
      <c r="C872" s="8"/>
      <c r="D872" s="8"/>
      <c r="E872" s="8"/>
      <c r="F872" s="8"/>
      <c r="G872" s="8"/>
      <c r="H872" s="8"/>
      <c r="I872" s="8"/>
      <c r="J872" s="8"/>
      <c r="K872" s="76"/>
      <c r="L872" s="35"/>
      <c r="M872" s="32"/>
      <c r="N872" s="25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8.75" customHeight="1" x14ac:dyDescent="0.25">
      <c r="A873" s="27">
        <v>267</v>
      </c>
      <c r="B873" s="27"/>
      <c r="C873" s="8"/>
      <c r="D873" s="8"/>
      <c r="E873" s="8"/>
      <c r="F873" s="8"/>
      <c r="G873" s="8"/>
      <c r="H873" s="8"/>
      <c r="I873" s="8"/>
      <c r="J873" s="8"/>
      <c r="K873" s="76"/>
      <c r="L873" s="35"/>
      <c r="M873" s="32"/>
      <c r="N873" s="25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8.75" customHeight="1" x14ac:dyDescent="0.25">
      <c r="A874" s="27">
        <v>268</v>
      </c>
      <c r="B874" s="27"/>
      <c r="C874" s="8"/>
      <c r="D874" s="8"/>
      <c r="E874" s="8"/>
      <c r="F874" s="8"/>
      <c r="G874" s="8"/>
      <c r="H874" s="8"/>
      <c r="I874" s="8"/>
      <c r="J874" s="8"/>
      <c r="K874" s="76"/>
      <c r="L874" s="35"/>
      <c r="M874" s="32"/>
      <c r="N874" s="25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8.75" customHeight="1" x14ac:dyDescent="0.25">
      <c r="A875" s="27">
        <v>269</v>
      </c>
      <c r="B875" s="27"/>
      <c r="C875" s="8"/>
      <c r="D875" s="8"/>
      <c r="E875" s="8"/>
      <c r="F875" s="8"/>
      <c r="G875" s="8"/>
      <c r="H875" s="8"/>
      <c r="I875" s="8"/>
      <c r="J875" s="8"/>
      <c r="K875" s="76"/>
      <c r="L875" s="35"/>
      <c r="M875" s="32"/>
      <c r="N875" s="25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8.75" customHeight="1" x14ac:dyDescent="0.25">
      <c r="A876" s="27">
        <v>270</v>
      </c>
      <c r="B876" s="27"/>
      <c r="C876" s="8"/>
      <c r="D876" s="8"/>
      <c r="E876" s="8"/>
      <c r="F876" s="8"/>
      <c r="G876" s="8"/>
      <c r="H876" s="8"/>
      <c r="I876" s="8"/>
      <c r="J876" s="8"/>
      <c r="K876" s="76"/>
      <c r="L876" s="35"/>
      <c r="M876" s="32"/>
      <c r="N876" s="25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8.75" customHeight="1" x14ac:dyDescent="0.25">
      <c r="A877" s="27">
        <v>271</v>
      </c>
      <c r="B877" s="27"/>
      <c r="C877" s="8"/>
      <c r="D877" s="8"/>
      <c r="E877" s="8"/>
      <c r="F877" s="8"/>
      <c r="G877" s="8"/>
      <c r="H877" s="8"/>
      <c r="I877" s="8"/>
      <c r="J877" s="8"/>
      <c r="K877" s="76"/>
      <c r="L877" s="35"/>
      <c r="M877" s="32"/>
      <c r="N877" s="25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8.75" customHeight="1" x14ac:dyDescent="0.25">
      <c r="A878" s="27">
        <v>272</v>
      </c>
      <c r="B878" s="27"/>
      <c r="C878" s="8"/>
      <c r="D878" s="8"/>
      <c r="E878" s="8"/>
      <c r="F878" s="8"/>
      <c r="G878" s="8"/>
      <c r="H878" s="8"/>
      <c r="I878" s="8"/>
      <c r="J878" s="8"/>
      <c r="K878" s="76"/>
      <c r="L878" s="35"/>
      <c r="M878" s="32"/>
      <c r="N878" s="25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8.75" customHeight="1" x14ac:dyDescent="0.25">
      <c r="A879" s="27">
        <v>273</v>
      </c>
      <c r="B879" s="27"/>
      <c r="C879" s="8"/>
      <c r="D879" s="8"/>
      <c r="E879" s="8"/>
      <c r="F879" s="8"/>
      <c r="G879" s="8"/>
      <c r="H879" s="8"/>
      <c r="I879" s="8"/>
      <c r="J879" s="8"/>
      <c r="K879" s="76"/>
      <c r="L879" s="35"/>
      <c r="M879" s="32"/>
      <c r="N879" s="25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8.75" customHeight="1" x14ac:dyDescent="0.25">
      <c r="A880" s="27">
        <v>274</v>
      </c>
      <c r="B880" s="27"/>
      <c r="C880" s="8"/>
      <c r="D880" s="8"/>
      <c r="E880" s="8"/>
      <c r="F880" s="8"/>
      <c r="G880" s="8"/>
      <c r="H880" s="8"/>
      <c r="I880" s="8"/>
      <c r="J880" s="8"/>
      <c r="K880" s="76"/>
      <c r="L880" s="35"/>
      <c r="M880" s="32"/>
      <c r="N880" s="25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8.75" customHeight="1" x14ac:dyDescent="0.25">
      <c r="A881" s="27">
        <v>275</v>
      </c>
      <c r="B881" s="27"/>
      <c r="C881" s="8"/>
      <c r="D881" s="8"/>
      <c r="E881" s="8"/>
      <c r="F881" s="8"/>
      <c r="G881" s="8"/>
      <c r="H881" s="8"/>
      <c r="I881" s="8"/>
      <c r="J881" s="8"/>
      <c r="K881" s="76"/>
      <c r="L881" s="35"/>
      <c r="M881" s="32"/>
      <c r="N881" s="25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8.75" customHeight="1" x14ac:dyDescent="0.25">
      <c r="A882" s="27">
        <v>276</v>
      </c>
      <c r="B882" s="27"/>
      <c r="C882" s="8"/>
      <c r="D882" s="8"/>
      <c r="E882" s="8"/>
      <c r="F882" s="8"/>
      <c r="G882" s="8"/>
      <c r="H882" s="8"/>
      <c r="I882" s="8"/>
      <c r="J882" s="8"/>
      <c r="K882" s="76"/>
      <c r="L882" s="35"/>
      <c r="M882" s="32"/>
      <c r="N882" s="25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8.75" customHeight="1" x14ac:dyDescent="0.25">
      <c r="A883" s="27">
        <v>277</v>
      </c>
      <c r="B883" s="27"/>
      <c r="C883" s="8"/>
      <c r="D883" s="8"/>
      <c r="E883" s="8"/>
      <c r="F883" s="8"/>
      <c r="G883" s="8"/>
      <c r="H883" s="8"/>
      <c r="I883" s="8"/>
      <c r="J883" s="8"/>
      <c r="K883" s="76"/>
      <c r="L883" s="35"/>
      <c r="M883" s="32"/>
      <c r="N883" s="25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8.75" customHeight="1" x14ac:dyDescent="0.25">
      <c r="A884" s="27">
        <v>278</v>
      </c>
      <c r="B884" s="27"/>
      <c r="C884" s="8"/>
      <c r="D884" s="8"/>
      <c r="E884" s="8"/>
      <c r="F884" s="8"/>
      <c r="G884" s="8"/>
      <c r="H884" s="8"/>
      <c r="I884" s="8"/>
      <c r="J884" s="8"/>
      <c r="K884" s="76"/>
      <c r="L884" s="35"/>
      <c r="M884" s="32"/>
      <c r="N884" s="25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8.75" customHeight="1" x14ac:dyDescent="0.25">
      <c r="A885" s="27">
        <v>279</v>
      </c>
      <c r="B885" s="27"/>
      <c r="C885" s="8"/>
      <c r="D885" s="8"/>
      <c r="E885" s="8"/>
      <c r="F885" s="8"/>
      <c r="G885" s="8"/>
      <c r="H885" s="8"/>
      <c r="I885" s="8"/>
      <c r="J885" s="8"/>
      <c r="K885" s="76"/>
      <c r="L885" s="35"/>
      <c r="M885" s="32"/>
      <c r="N885" s="25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8.75" customHeight="1" x14ac:dyDescent="0.25">
      <c r="A886" s="27">
        <v>280</v>
      </c>
      <c r="B886" s="27"/>
      <c r="C886" s="8"/>
      <c r="D886" s="8"/>
      <c r="E886" s="8"/>
      <c r="F886" s="8"/>
      <c r="G886" s="8"/>
      <c r="H886" s="8"/>
      <c r="I886" s="8"/>
      <c r="J886" s="8"/>
      <c r="K886" s="76"/>
      <c r="L886" s="35"/>
      <c r="M886" s="32"/>
      <c r="N886" s="25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8.75" customHeight="1" x14ac:dyDescent="0.25">
      <c r="A887" s="27">
        <v>281</v>
      </c>
      <c r="B887" s="27"/>
      <c r="C887" s="8"/>
      <c r="D887" s="8"/>
      <c r="E887" s="8"/>
      <c r="F887" s="8"/>
      <c r="G887" s="8"/>
      <c r="H887" s="8"/>
      <c r="I887" s="8"/>
      <c r="J887" s="8"/>
      <c r="K887" s="76"/>
      <c r="L887" s="35"/>
      <c r="M887" s="32"/>
      <c r="N887" s="25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8.75" customHeight="1" x14ac:dyDescent="0.25">
      <c r="A888" s="27">
        <v>282</v>
      </c>
      <c r="B888" s="27"/>
      <c r="C888" s="8"/>
      <c r="D888" s="8"/>
      <c r="E888" s="8"/>
      <c r="F888" s="8"/>
      <c r="G888" s="8"/>
      <c r="H888" s="8"/>
      <c r="I888" s="8"/>
      <c r="J888" s="8"/>
      <c r="K888" s="76"/>
      <c r="L888" s="35"/>
      <c r="M888" s="32"/>
      <c r="N888" s="25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8.75" customHeight="1" x14ac:dyDescent="0.25">
      <c r="A889" s="27">
        <v>283</v>
      </c>
      <c r="B889" s="27"/>
      <c r="C889" s="8"/>
      <c r="D889" s="8"/>
      <c r="E889" s="8"/>
      <c r="F889" s="8"/>
      <c r="G889" s="8"/>
      <c r="H889" s="8"/>
      <c r="I889" s="8"/>
      <c r="J889" s="8"/>
      <c r="K889" s="76"/>
      <c r="L889" s="35"/>
      <c r="M889" s="32"/>
      <c r="N889" s="25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8.75" customHeight="1" x14ac:dyDescent="0.25">
      <c r="A890" s="27">
        <v>284</v>
      </c>
      <c r="B890" s="27"/>
      <c r="C890" s="8"/>
      <c r="D890" s="8"/>
      <c r="E890" s="8"/>
      <c r="F890" s="8"/>
      <c r="G890" s="8"/>
      <c r="H890" s="8"/>
      <c r="I890" s="8"/>
      <c r="J890" s="8"/>
      <c r="K890" s="76"/>
      <c r="L890" s="35"/>
      <c r="M890" s="32"/>
      <c r="N890" s="25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8.75" customHeight="1" x14ac:dyDescent="0.25">
      <c r="A891" s="27">
        <v>285</v>
      </c>
      <c r="B891" s="27"/>
      <c r="C891" s="8"/>
      <c r="D891" s="8"/>
      <c r="E891" s="8"/>
      <c r="F891" s="8"/>
      <c r="G891" s="8"/>
      <c r="H891" s="8"/>
      <c r="I891" s="8"/>
      <c r="J891" s="8"/>
      <c r="K891" s="76"/>
      <c r="L891" s="35"/>
      <c r="M891" s="32"/>
      <c r="N891" s="25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8.75" customHeight="1" x14ac:dyDescent="0.25">
      <c r="A892" s="27">
        <v>286</v>
      </c>
      <c r="B892" s="27"/>
      <c r="C892" s="8"/>
      <c r="D892" s="8"/>
      <c r="E892" s="8"/>
      <c r="F892" s="8"/>
      <c r="G892" s="8"/>
      <c r="H892" s="8"/>
      <c r="I892" s="8"/>
      <c r="J892" s="8"/>
      <c r="K892" s="76"/>
      <c r="L892" s="35"/>
      <c r="M892" s="32"/>
      <c r="N892" s="25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8.75" customHeight="1" x14ac:dyDescent="0.25">
      <c r="A893" s="27">
        <v>287</v>
      </c>
      <c r="B893" s="27"/>
      <c r="C893" s="8"/>
      <c r="D893" s="8"/>
      <c r="E893" s="8"/>
      <c r="F893" s="8"/>
      <c r="G893" s="8"/>
      <c r="H893" s="8"/>
      <c r="I893" s="8"/>
      <c r="J893" s="8"/>
      <c r="K893" s="76"/>
      <c r="L893" s="35"/>
      <c r="M893" s="32"/>
      <c r="N893" s="25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8.75" customHeight="1" x14ac:dyDescent="0.25">
      <c r="A894" s="27">
        <v>288</v>
      </c>
      <c r="B894" s="27"/>
      <c r="C894" s="8"/>
      <c r="D894" s="8"/>
      <c r="E894" s="8"/>
      <c r="F894" s="8"/>
      <c r="G894" s="8"/>
      <c r="H894" s="8"/>
      <c r="I894" s="8"/>
      <c r="J894" s="8"/>
      <c r="K894" s="76"/>
      <c r="L894" s="35"/>
      <c r="M894" s="32"/>
      <c r="N894" s="25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8.75" customHeight="1" x14ac:dyDescent="0.25">
      <c r="A895" s="27">
        <v>289</v>
      </c>
      <c r="B895" s="27"/>
      <c r="C895" s="8"/>
      <c r="D895" s="8"/>
      <c r="E895" s="8"/>
      <c r="F895" s="8"/>
      <c r="G895" s="8"/>
      <c r="H895" s="8"/>
      <c r="I895" s="8"/>
      <c r="J895" s="8"/>
      <c r="K895" s="76"/>
      <c r="L895" s="35"/>
      <c r="M895" s="32"/>
      <c r="N895" s="25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8.75" customHeight="1" x14ac:dyDescent="0.25">
      <c r="A896" s="27">
        <v>290</v>
      </c>
      <c r="B896" s="27"/>
      <c r="C896" s="8"/>
      <c r="D896" s="8"/>
      <c r="E896" s="8"/>
      <c r="F896" s="8"/>
      <c r="G896" s="8"/>
      <c r="H896" s="8"/>
      <c r="I896" s="8"/>
      <c r="J896" s="8"/>
      <c r="K896" s="76"/>
      <c r="L896" s="35"/>
      <c r="M896" s="32"/>
      <c r="N896" s="25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8.75" customHeight="1" x14ac:dyDescent="0.25">
      <c r="A897" s="27">
        <v>291</v>
      </c>
      <c r="B897" s="27"/>
      <c r="C897" s="8"/>
      <c r="D897" s="8"/>
      <c r="E897" s="8"/>
      <c r="F897" s="8"/>
      <c r="G897" s="8"/>
      <c r="H897" s="8"/>
      <c r="I897" s="8"/>
      <c r="J897" s="8"/>
      <c r="K897" s="76"/>
      <c r="L897" s="35"/>
      <c r="M897" s="32"/>
      <c r="N897" s="25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8.75" customHeight="1" x14ac:dyDescent="0.25">
      <c r="A898" s="27">
        <v>292</v>
      </c>
      <c r="B898" s="27"/>
      <c r="C898" s="8"/>
      <c r="D898" s="8"/>
      <c r="E898" s="8"/>
      <c r="F898" s="8"/>
      <c r="G898" s="8"/>
      <c r="H898" s="8"/>
      <c r="I898" s="8"/>
      <c r="J898" s="8"/>
      <c r="K898" s="76"/>
      <c r="L898" s="35"/>
      <c r="M898" s="32"/>
      <c r="N898" s="25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8.75" customHeight="1" x14ac:dyDescent="0.25">
      <c r="A899" s="27">
        <v>293</v>
      </c>
      <c r="B899" s="27"/>
      <c r="C899" s="8"/>
      <c r="D899" s="8"/>
      <c r="E899" s="8"/>
      <c r="F899" s="8"/>
      <c r="G899" s="8"/>
      <c r="H899" s="8"/>
      <c r="I899" s="8"/>
      <c r="J899" s="8"/>
      <c r="K899" s="76"/>
      <c r="L899" s="35"/>
      <c r="M899" s="32"/>
      <c r="N899" s="25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8.75" customHeight="1" x14ac:dyDescent="0.25">
      <c r="A900" s="27">
        <v>294</v>
      </c>
      <c r="B900" s="27"/>
      <c r="C900" s="8"/>
      <c r="D900" s="8"/>
      <c r="E900" s="8"/>
      <c r="F900" s="8"/>
      <c r="G900" s="8"/>
      <c r="H900" s="8"/>
      <c r="I900" s="8"/>
      <c r="J900" s="8"/>
      <c r="K900" s="76"/>
      <c r="L900" s="35"/>
      <c r="M900" s="32"/>
      <c r="N900" s="25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8.75" customHeight="1" x14ac:dyDescent="0.25">
      <c r="A901" s="27">
        <v>295</v>
      </c>
      <c r="B901" s="27"/>
      <c r="C901" s="8"/>
      <c r="D901" s="8"/>
      <c r="E901" s="8"/>
      <c r="F901" s="8"/>
      <c r="G901" s="8"/>
      <c r="H901" s="8"/>
      <c r="I901" s="8"/>
      <c r="J901" s="8"/>
      <c r="K901" s="76"/>
      <c r="L901" s="35"/>
      <c r="M901" s="32"/>
      <c r="N901" s="25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8.75" customHeight="1" x14ac:dyDescent="0.25">
      <c r="A902" s="27">
        <v>296</v>
      </c>
      <c r="B902" s="27"/>
      <c r="C902" s="8"/>
      <c r="D902" s="8"/>
      <c r="E902" s="8"/>
      <c r="F902" s="8"/>
      <c r="G902" s="8"/>
      <c r="H902" s="8"/>
      <c r="I902" s="8"/>
      <c r="J902" s="8"/>
      <c r="K902" s="76"/>
      <c r="L902" s="35"/>
      <c r="M902" s="32"/>
      <c r="N902" s="25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8.75" customHeight="1" x14ac:dyDescent="0.25">
      <c r="A903" s="27">
        <v>297</v>
      </c>
      <c r="B903" s="27"/>
      <c r="C903" s="8"/>
      <c r="D903" s="8"/>
      <c r="E903" s="8"/>
      <c r="F903" s="8"/>
      <c r="G903" s="8"/>
      <c r="H903" s="8"/>
      <c r="I903" s="8"/>
      <c r="J903" s="8"/>
      <c r="K903" s="76"/>
      <c r="L903" s="35"/>
      <c r="M903" s="32"/>
      <c r="N903" s="25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8.75" customHeight="1" x14ac:dyDescent="0.25">
      <c r="A904" s="27">
        <v>298</v>
      </c>
      <c r="B904" s="27"/>
      <c r="C904" s="8"/>
      <c r="D904" s="8"/>
      <c r="E904" s="8"/>
      <c r="F904" s="8"/>
      <c r="G904" s="8"/>
      <c r="H904" s="8"/>
      <c r="I904" s="8"/>
      <c r="J904" s="8"/>
      <c r="K904" s="76"/>
      <c r="L904" s="35"/>
      <c r="M904" s="32"/>
      <c r="N904" s="25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8.75" customHeight="1" x14ac:dyDescent="0.25">
      <c r="A905" s="27">
        <v>299</v>
      </c>
      <c r="B905" s="27"/>
      <c r="C905" s="8"/>
      <c r="D905" s="8"/>
      <c r="E905" s="8"/>
      <c r="F905" s="8"/>
      <c r="G905" s="8"/>
      <c r="H905" s="8"/>
      <c r="I905" s="8"/>
      <c r="J905" s="8"/>
      <c r="K905" s="76"/>
      <c r="L905" s="35"/>
      <c r="M905" s="32"/>
      <c r="N905" s="25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8.75" customHeight="1" x14ac:dyDescent="0.25">
      <c r="A906" s="27">
        <v>300</v>
      </c>
      <c r="B906" s="27"/>
      <c r="C906" s="8"/>
      <c r="D906" s="8"/>
      <c r="E906" s="8"/>
      <c r="F906" s="8"/>
      <c r="G906" s="8"/>
      <c r="H906" s="8"/>
      <c r="I906" s="8"/>
      <c r="J906" s="8"/>
      <c r="K906" s="76"/>
      <c r="L906" s="35"/>
      <c r="M906" s="32"/>
      <c r="N906" s="25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8.75" customHeight="1" x14ac:dyDescent="0.25">
      <c r="A907" s="27">
        <v>301</v>
      </c>
      <c r="B907" s="27"/>
      <c r="C907" s="8"/>
      <c r="D907" s="8"/>
      <c r="E907" s="8"/>
      <c r="F907" s="8"/>
      <c r="G907" s="8"/>
      <c r="H907" s="8"/>
      <c r="I907" s="8"/>
      <c r="J907" s="8"/>
      <c r="K907" s="76"/>
      <c r="L907" s="35"/>
      <c r="M907" s="32"/>
      <c r="N907" s="25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8.75" customHeight="1" x14ac:dyDescent="0.25">
      <c r="A908" s="27">
        <v>302</v>
      </c>
      <c r="B908" s="27"/>
      <c r="C908" s="8"/>
      <c r="D908" s="8"/>
      <c r="E908" s="8"/>
      <c r="F908" s="8"/>
      <c r="G908" s="8"/>
      <c r="H908" s="8"/>
      <c r="I908" s="8"/>
      <c r="J908" s="8"/>
      <c r="K908" s="76"/>
      <c r="L908" s="35"/>
      <c r="M908" s="32"/>
      <c r="N908" s="25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8.75" customHeight="1" x14ac:dyDescent="0.25">
      <c r="A909" s="27">
        <v>303</v>
      </c>
      <c r="B909" s="27"/>
      <c r="C909" s="8"/>
      <c r="D909" s="8"/>
      <c r="E909" s="8"/>
      <c r="F909" s="8"/>
      <c r="G909" s="8"/>
      <c r="H909" s="8"/>
      <c r="I909" s="8"/>
      <c r="J909" s="8"/>
      <c r="K909" s="76"/>
      <c r="L909" s="35"/>
      <c r="M909" s="32"/>
      <c r="N909" s="25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8.75" customHeight="1" x14ac:dyDescent="0.25">
      <c r="A910" s="27">
        <v>304</v>
      </c>
      <c r="B910" s="27"/>
      <c r="C910" s="8"/>
      <c r="D910" s="8"/>
      <c r="E910" s="8"/>
      <c r="F910" s="8"/>
      <c r="G910" s="8"/>
      <c r="H910" s="8"/>
      <c r="I910" s="8"/>
      <c r="J910" s="8"/>
      <c r="K910" s="76"/>
      <c r="L910" s="35"/>
      <c r="M910" s="32"/>
      <c r="N910" s="25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8.75" customHeight="1" x14ac:dyDescent="0.25">
      <c r="A911" s="27">
        <v>305</v>
      </c>
      <c r="B911" s="27"/>
      <c r="C911" s="8"/>
      <c r="D911" s="8"/>
      <c r="E911" s="8"/>
      <c r="F911" s="8"/>
      <c r="G911" s="8"/>
      <c r="H911" s="8"/>
      <c r="I911" s="8"/>
      <c r="J911" s="8"/>
      <c r="K911" s="76"/>
      <c r="L911" s="35"/>
      <c r="M911" s="32"/>
      <c r="N911" s="25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8.75" customHeight="1" x14ac:dyDescent="0.25">
      <c r="A912" s="27">
        <v>306</v>
      </c>
      <c r="B912" s="27"/>
      <c r="C912" s="8"/>
      <c r="D912" s="8"/>
      <c r="E912" s="8"/>
      <c r="F912" s="8"/>
      <c r="G912" s="8"/>
      <c r="H912" s="8"/>
      <c r="I912" s="8"/>
      <c r="J912" s="8"/>
      <c r="K912" s="76"/>
      <c r="L912" s="35"/>
      <c r="M912" s="32"/>
      <c r="N912" s="25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8.75" customHeight="1" x14ac:dyDescent="0.25">
      <c r="A913" s="27">
        <v>307</v>
      </c>
      <c r="B913" s="27"/>
      <c r="C913" s="8"/>
      <c r="D913" s="8"/>
      <c r="E913" s="8"/>
      <c r="F913" s="8"/>
      <c r="G913" s="8"/>
      <c r="H913" s="8"/>
      <c r="I913" s="8"/>
      <c r="J913" s="8"/>
      <c r="K913" s="76"/>
      <c r="L913" s="35"/>
      <c r="M913" s="32"/>
      <c r="N913" s="25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8.75" customHeight="1" x14ac:dyDescent="0.25">
      <c r="A914" s="27">
        <v>308</v>
      </c>
      <c r="B914" s="27"/>
      <c r="C914" s="8"/>
      <c r="D914" s="8"/>
      <c r="E914" s="8"/>
      <c r="F914" s="8"/>
      <c r="G914" s="8"/>
      <c r="H914" s="8"/>
      <c r="I914" s="8"/>
      <c r="J914" s="8"/>
      <c r="K914" s="76"/>
      <c r="L914" s="35"/>
      <c r="M914" s="32"/>
      <c r="N914" s="25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8.75" customHeight="1" x14ac:dyDescent="0.25">
      <c r="A915" s="27">
        <v>309</v>
      </c>
      <c r="B915" s="27"/>
      <c r="C915" s="8"/>
      <c r="D915" s="8"/>
      <c r="E915" s="8"/>
      <c r="F915" s="8"/>
      <c r="G915" s="8"/>
      <c r="H915" s="8"/>
      <c r="I915" s="8"/>
      <c r="J915" s="8"/>
      <c r="K915" s="76"/>
      <c r="L915" s="35"/>
      <c r="M915" s="32"/>
      <c r="N915" s="25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8.75" customHeight="1" x14ac:dyDescent="0.25">
      <c r="A916" s="27">
        <v>310</v>
      </c>
      <c r="B916" s="27"/>
      <c r="C916" s="8"/>
      <c r="D916" s="8"/>
      <c r="E916" s="8"/>
      <c r="F916" s="8"/>
      <c r="G916" s="8"/>
      <c r="H916" s="8"/>
      <c r="I916" s="8"/>
      <c r="J916" s="8"/>
      <c r="K916" s="76"/>
      <c r="L916" s="35"/>
      <c r="M916" s="32"/>
      <c r="N916" s="25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8.75" customHeight="1" x14ac:dyDescent="0.25">
      <c r="A917" s="27">
        <v>311</v>
      </c>
      <c r="B917" s="27"/>
      <c r="C917" s="8"/>
      <c r="D917" s="8"/>
      <c r="E917" s="8"/>
      <c r="F917" s="8"/>
      <c r="G917" s="8"/>
      <c r="H917" s="8"/>
      <c r="I917" s="8"/>
      <c r="J917" s="8"/>
      <c r="K917" s="76"/>
      <c r="L917" s="35"/>
      <c r="M917" s="32"/>
      <c r="N917" s="25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8.75" customHeight="1" x14ac:dyDescent="0.25">
      <c r="A918" s="27">
        <v>312</v>
      </c>
      <c r="B918" s="27"/>
      <c r="C918" s="8"/>
      <c r="D918" s="8"/>
      <c r="E918" s="8"/>
      <c r="F918" s="8"/>
      <c r="G918" s="8"/>
      <c r="H918" s="8"/>
      <c r="I918" s="8"/>
      <c r="J918" s="8"/>
      <c r="K918" s="76"/>
      <c r="L918" s="35"/>
      <c r="M918" s="32"/>
      <c r="N918" s="25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8.75" customHeight="1" x14ac:dyDescent="0.25">
      <c r="A919" s="27">
        <v>313</v>
      </c>
      <c r="B919" s="27"/>
      <c r="C919" s="8"/>
      <c r="D919" s="8"/>
      <c r="E919" s="8"/>
      <c r="F919" s="8"/>
      <c r="G919" s="8"/>
      <c r="H919" s="8"/>
      <c r="I919" s="8"/>
      <c r="J919" s="8"/>
      <c r="K919" s="76"/>
      <c r="L919" s="35"/>
      <c r="M919" s="32"/>
      <c r="N919" s="25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8.75" customHeight="1" x14ac:dyDescent="0.25">
      <c r="A920" s="27">
        <v>314</v>
      </c>
      <c r="B920" s="27"/>
      <c r="C920" s="8"/>
      <c r="D920" s="8"/>
      <c r="E920" s="8"/>
      <c r="F920" s="8"/>
      <c r="G920" s="8"/>
      <c r="H920" s="8"/>
      <c r="I920" s="8"/>
      <c r="J920" s="8"/>
      <c r="K920" s="76"/>
      <c r="L920" s="35"/>
      <c r="M920" s="32"/>
      <c r="N920" s="25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8.75" customHeight="1" x14ac:dyDescent="0.25">
      <c r="A921" s="27">
        <v>315</v>
      </c>
      <c r="B921" s="27"/>
      <c r="C921" s="8"/>
      <c r="D921" s="8"/>
      <c r="E921" s="8"/>
      <c r="F921" s="8"/>
      <c r="G921" s="8"/>
      <c r="H921" s="8"/>
      <c r="I921" s="8"/>
      <c r="J921" s="8"/>
      <c r="K921" s="76"/>
      <c r="L921" s="35"/>
      <c r="M921" s="32"/>
      <c r="N921" s="25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8.75" customHeight="1" x14ac:dyDescent="0.25">
      <c r="A922" s="27">
        <v>316</v>
      </c>
      <c r="B922" s="27"/>
      <c r="C922" s="8"/>
      <c r="D922" s="8"/>
      <c r="E922" s="8"/>
      <c r="F922" s="8"/>
      <c r="G922" s="8"/>
      <c r="H922" s="8"/>
      <c r="I922" s="8"/>
      <c r="J922" s="8"/>
      <c r="K922" s="76"/>
      <c r="L922" s="35"/>
      <c r="M922" s="32"/>
      <c r="N922" s="25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8.75" customHeight="1" x14ac:dyDescent="0.25">
      <c r="A923" s="27">
        <v>317</v>
      </c>
      <c r="B923" s="27"/>
      <c r="C923" s="8"/>
      <c r="D923" s="8"/>
      <c r="E923" s="8"/>
      <c r="F923" s="8"/>
      <c r="G923" s="8"/>
      <c r="H923" s="8"/>
      <c r="I923" s="8"/>
      <c r="J923" s="8"/>
      <c r="K923" s="76"/>
      <c r="L923" s="35"/>
      <c r="M923" s="32"/>
      <c r="N923" s="25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8.75" customHeight="1" x14ac:dyDescent="0.25">
      <c r="A924" s="27">
        <v>318</v>
      </c>
      <c r="B924" s="27"/>
      <c r="C924" s="8"/>
      <c r="D924" s="8"/>
      <c r="E924" s="8"/>
      <c r="F924" s="8"/>
      <c r="G924" s="8"/>
      <c r="H924" s="8"/>
      <c r="I924" s="8"/>
      <c r="J924" s="8"/>
      <c r="K924" s="76"/>
      <c r="L924" s="35"/>
      <c r="M924" s="32"/>
      <c r="N924" s="25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8.75" customHeight="1" x14ac:dyDescent="0.25">
      <c r="A925" s="27">
        <v>319</v>
      </c>
      <c r="B925" s="27"/>
      <c r="C925" s="21"/>
      <c r="D925" s="8"/>
      <c r="E925" s="8"/>
      <c r="F925" s="8"/>
      <c r="G925" s="8"/>
      <c r="H925" s="39"/>
      <c r="I925" s="8"/>
      <c r="J925" s="8"/>
      <c r="K925" s="76"/>
      <c r="L925" s="35"/>
      <c r="M925" s="32"/>
      <c r="N925" s="25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8.75" customHeight="1" x14ac:dyDescent="0.25">
      <c r="A926" s="27">
        <v>320</v>
      </c>
      <c r="B926" s="27"/>
      <c r="C926" s="21"/>
      <c r="D926" s="8"/>
      <c r="E926" s="8"/>
      <c r="F926" s="8"/>
      <c r="G926" s="8"/>
      <c r="H926" s="8"/>
      <c r="I926" s="8"/>
      <c r="J926" s="8"/>
      <c r="K926" s="76"/>
      <c r="L926" s="35"/>
      <c r="M926" s="32"/>
      <c r="N926" s="25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8.75" customHeight="1" x14ac:dyDescent="0.25">
      <c r="A927" s="27">
        <v>321</v>
      </c>
      <c r="B927" s="27"/>
      <c r="C927" s="8"/>
      <c r="D927" s="8"/>
      <c r="E927" s="8"/>
      <c r="F927" s="8"/>
      <c r="G927" s="8"/>
      <c r="H927" s="8"/>
      <c r="I927" s="8"/>
      <c r="J927" s="8"/>
      <c r="K927" s="76"/>
      <c r="L927" s="35"/>
      <c r="M927" s="32"/>
      <c r="N927" s="25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8.75" customHeight="1" x14ac:dyDescent="0.25">
      <c r="A928" s="27">
        <v>322</v>
      </c>
      <c r="B928" s="27"/>
      <c r="C928" s="8"/>
      <c r="D928" s="8"/>
      <c r="E928" s="8"/>
      <c r="F928" s="8"/>
      <c r="G928" s="8"/>
      <c r="H928" s="8"/>
      <c r="I928" s="8"/>
      <c r="J928" s="8"/>
      <c r="K928" s="76"/>
      <c r="L928" s="35"/>
      <c r="M928" s="32"/>
      <c r="N928" s="25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8.75" customHeight="1" x14ac:dyDescent="0.25">
      <c r="A929" s="27">
        <v>323</v>
      </c>
      <c r="B929" s="27"/>
      <c r="C929" s="8"/>
      <c r="D929" s="8"/>
      <c r="E929" s="8"/>
      <c r="F929" s="8"/>
      <c r="G929" s="8"/>
      <c r="H929" s="8"/>
      <c r="I929" s="8"/>
      <c r="J929" s="8"/>
      <c r="K929" s="76"/>
      <c r="L929" s="35"/>
      <c r="M929" s="32"/>
      <c r="N929" s="25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8.75" customHeight="1" x14ac:dyDescent="0.25">
      <c r="A930" s="27">
        <v>324</v>
      </c>
      <c r="B930" s="27"/>
      <c r="C930" s="8"/>
      <c r="D930" s="8"/>
      <c r="E930" s="8"/>
      <c r="F930" s="8"/>
      <c r="G930" s="8"/>
      <c r="H930" s="8"/>
      <c r="I930" s="8"/>
      <c r="J930" s="8"/>
      <c r="K930" s="76"/>
      <c r="L930" s="35"/>
      <c r="M930" s="32"/>
      <c r="N930" s="25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8.75" customHeight="1" x14ac:dyDescent="0.25">
      <c r="A931" s="27">
        <v>325</v>
      </c>
      <c r="B931" s="27"/>
      <c r="C931" s="8"/>
      <c r="D931" s="8"/>
      <c r="E931" s="8"/>
      <c r="F931" s="8"/>
      <c r="G931" s="8"/>
      <c r="H931" s="8"/>
      <c r="I931" s="8"/>
      <c r="J931" s="8"/>
      <c r="K931" s="76"/>
      <c r="L931" s="35"/>
      <c r="M931" s="32"/>
      <c r="N931" s="25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8.75" customHeight="1" x14ac:dyDescent="0.25">
      <c r="A932" s="27">
        <v>326</v>
      </c>
      <c r="B932" s="27"/>
      <c r="C932" s="8"/>
      <c r="D932" s="8"/>
      <c r="E932" s="8"/>
      <c r="F932" s="8"/>
      <c r="G932" s="8"/>
      <c r="H932" s="8"/>
      <c r="I932" s="8"/>
      <c r="J932" s="8"/>
      <c r="K932" s="76"/>
      <c r="L932" s="35"/>
      <c r="M932" s="32"/>
      <c r="N932" s="25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8.75" customHeight="1" x14ac:dyDescent="0.25">
      <c r="A933" s="27">
        <v>327</v>
      </c>
      <c r="B933" s="27"/>
      <c r="C933" s="8"/>
      <c r="D933" s="8"/>
      <c r="E933" s="8"/>
      <c r="F933" s="8"/>
      <c r="G933" s="8"/>
      <c r="H933" s="8"/>
      <c r="I933" s="8"/>
      <c r="J933" s="8"/>
      <c r="K933" s="76"/>
      <c r="L933" s="35"/>
      <c r="M933" s="32"/>
      <c r="N933" s="25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8.75" customHeight="1" x14ac:dyDescent="0.25">
      <c r="A934" s="27">
        <v>328</v>
      </c>
      <c r="B934" s="27"/>
      <c r="C934" s="8"/>
      <c r="D934" s="8"/>
      <c r="E934" s="8"/>
      <c r="F934" s="8"/>
      <c r="G934" s="8"/>
      <c r="H934" s="8"/>
      <c r="I934" s="8"/>
      <c r="J934" s="8"/>
      <c r="K934" s="76"/>
      <c r="L934" s="35"/>
      <c r="M934" s="32"/>
      <c r="N934" s="25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8.75" customHeight="1" x14ac:dyDescent="0.25">
      <c r="A935" s="27">
        <v>329</v>
      </c>
      <c r="B935" s="27"/>
      <c r="C935" s="8"/>
      <c r="D935" s="8"/>
      <c r="E935" s="8"/>
      <c r="F935" s="8"/>
      <c r="G935" s="8"/>
      <c r="H935" s="8"/>
      <c r="I935" s="8"/>
      <c r="J935" s="8"/>
      <c r="K935" s="76"/>
      <c r="L935" s="35"/>
      <c r="M935" s="32"/>
      <c r="N935" s="25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8.75" customHeight="1" x14ac:dyDescent="0.25">
      <c r="A936" s="27">
        <v>330</v>
      </c>
      <c r="B936" s="27"/>
      <c r="C936" s="8"/>
      <c r="D936" s="8"/>
      <c r="E936" s="8"/>
      <c r="F936" s="8"/>
      <c r="G936" s="8"/>
      <c r="H936" s="8"/>
      <c r="I936" s="8"/>
      <c r="J936" s="8"/>
      <c r="K936" s="76"/>
      <c r="L936" s="35"/>
      <c r="M936" s="32"/>
      <c r="N936" s="25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8.75" customHeight="1" x14ac:dyDescent="0.25">
      <c r="A937" s="27">
        <v>331</v>
      </c>
      <c r="B937" s="27"/>
      <c r="C937" s="8"/>
      <c r="D937" s="8"/>
      <c r="E937" s="8"/>
      <c r="F937" s="8"/>
      <c r="G937" s="8"/>
      <c r="H937" s="8"/>
      <c r="I937" s="8"/>
      <c r="J937" s="8"/>
      <c r="K937" s="76"/>
      <c r="L937" s="35"/>
      <c r="M937" s="32"/>
      <c r="N937" s="25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8.75" customHeight="1" x14ac:dyDescent="0.25">
      <c r="A938" s="27">
        <v>332</v>
      </c>
      <c r="B938" s="27"/>
      <c r="C938" s="8"/>
      <c r="D938" s="8"/>
      <c r="E938" s="8"/>
      <c r="F938" s="8"/>
      <c r="G938" s="8"/>
      <c r="H938" s="8"/>
      <c r="I938" s="8"/>
      <c r="J938" s="8"/>
      <c r="K938" s="76"/>
      <c r="L938" s="35"/>
      <c r="M938" s="32"/>
      <c r="N938" s="25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8.75" customHeight="1" x14ac:dyDescent="0.25">
      <c r="A939" s="27">
        <v>333</v>
      </c>
      <c r="B939" s="27"/>
      <c r="C939" s="8"/>
      <c r="D939" s="8"/>
      <c r="E939" s="8"/>
      <c r="F939" s="8"/>
      <c r="G939" s="8"/>
      <c r="H939" s="8"/>
      <c r="I939" s="8"/>
      <c r="J939" s="8"/>
      <c r="K939" s="76"/>
      <c r="L939" s="35"/>
      <c r="M939" s="32"/>
      <c r="N939" s="25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8.75" customHeight="1" x14ac:dyDescent="0.25">
      <c r="A940" s="27">
        <v>334</v>
      </c>
      <c r="B940" s="27"/>
      <c r="C940" s="8"/>
      <c r="D940" s="8"/>
      <c r="E940" s="8"/>
      <c r="F940" s="8"/>
      <c r="G940" s="8"/>
      <c r="H940" s="8"/>
      <c r="I940" s="8"/>
      <c r="J940" s="8"/>
      <c r="K940" s="76"/>
      <c r="L940" s="35"/>
      <c r="M940" s="32"/>
      <c r="N940" s="25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8.75" customHeight="1" x14ac:dyDescent="0.25">
      <c r="A941" s="27">
        <v>335</v>
      </c>
      <c r="B941" s="27"/>
      <c r="C941" s="8"/>
      <c r="D941" s="8"/>
      <c r="E941" s="8"/>
      <c r="F941" s="8"/>
      <c r="G941" s="8"/>
      <c r="H941" s="8"/>
      <c r="I941" s="8"/>
      <c r="J941" s="8"/>
      <c r="K941" s="76"/>
      <c r="L941" s="35"/>
      <c r="M941" s="32"/>
      <c r="N941" s="25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8.75" customHeight="1" x14ac:dyDescent="0.25">
      <c r="A942" s="27">
        <v>336</v>
      </c>
      <c r="B942" s="27"/>
      <c r="C942" s="8"/>
      <c r="D942" s="8"/>
      <c r="E942" s="8"/>
      <c r="F942" s="8"/>
      <c r="G942" s="8"/>
      <c r="H942" s="8"/>
      <c r="I942" s="8"/>
      <c r="J942" s="8"/>
      <c r="K942" s="76"/>
      <c r="L942" s="35"/>
      <c r="M942" s="32"/>
      <c r="N942" s="25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8.75" customHeight="1" x14ac:dyDescent="0.25">
      <c r="A943" s="27">
        <v>337</v>
      </c>
      <c r="B943" s="27"/>
      <c r="C943" s="8"/>
      <c r="D943" s="8"/>
      <c r="E943" s="8"/>
      <c r="F943" s="8"/>
      <c r="G943" s="8"/>
      <c r="H943" s="8"/>
      <c r="I943" s="8"/>
      <c r="J943" s="8"/>
      <c r="K943" s="76"/>
      <c r="L943" s="35"/>
      <c r="M943" s="32"/>
      <c r="N943" s="25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8.75" customHeight="1" x14ac:dyDescent="0.25">
      <c r="A944" s="27">
        <v>338</v>
      </c>
      <c r="B944" s="27"/>
      <c r="C944" s="8"/>
      <c r="D944" s="8"/>
      <c r="E944" s="8"/>
      <c r="F944" s="8"/>
      <c r="G944" s="8"/>
      <c r="H944" s="8"/>
      <c r="I944" s="8"/>
      <c r="J944" s="8"/>
      <c r="K944" s="76"/>
      <c r="L944" s="35"/>
      <c r="M944" s="32"/>
      <c r="N944" s="25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8.75" customHeight="1" x14ac:dyDescent="0.25">
      <c r="A945" s="27">
        <v>339</v>
      </c>
      <c r="B945" s="27"/>
      <c r="C945" s="8"/>
      <c r="D945" s="8"/>
      <c r="E945" s="8"/>
      <c r="F945" s="8"/>
      <c r="G945" s="8"/>
      <c r="H945" s="8"/>
      <c r="I945" s="8"/>
      <c r="J945" s="8"/>
      <c r="K945" s="76"/>
      <c r="L945" s="35"/>
      <c r="M945" s="32"/>
      <c r="N945" s="25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8.75" customHeight="1" x14ac:dyDescent="0.25">
      <c r="A946" s="27">
        <v>340</v>
      </c>
      <c r="B946" s="27"/>
      <c r="C946" s="8"/>
      <c r="D946" s="8"/>
      <c r="E946" s="8"/>
      <c r="F946" s="8"/>
      <c r="G946" s="8"/>
      <c r="H946" s="39"/>
      <c r="I946" s="8"/>
      <c r="J946" s="8"/>
      <c r="K946" s="76"/>
      <c r="L946" s="35"/>
      <c r="M946" s="32"/>
      <c r="N946" s="25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8.75" customHeight="1" x14ac:dyDescent="0.25">
      <c r="A947" s="27">
        <v>341</v>
      </c>
      <c r="B947" s="27"/>
      <c r="C947" s="8"/>
      <c r="D947" s="8"/>
      <c r="E947" s="8"/>
      <c r="F947" s="8"/>
      <c r="G947" s="8"/>
      <c r="H947" s="8"/>
      <c r="I947" s="8"/>
      <c r="J947" s="8"/>
      <c r="K947" s="76"/>
      <c r="L947" s="35"/>
      <c r="M947" s="32"/>
      <c r="N947" s="25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8.75" customHeight="1" x14ac:dyDescent="0.25">
      <c r="A948" s="27">
        <v>342</v>
      </c>
      <c r="B948" s="27"/>
      <c r="C948" s="8"/>
      <c r="D948" s="8"/>
      <c r="E948" s="8"/>
      <c r="F948" s="8"/>
      <c r="G948" s="8"/>
      <c r="H948" s="8"/>
      <c r="I948" s="8"/>
      <c r="J948" s="8"/>
      <c r="K948" s="76"/>
      <c r="L948" s="35"/>
      <c r="M948" s="32"/>
      <c r="N948" s="25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8.75" customHeight="1" x14ac:dyDescent="0.25">
      <c r="A949" s="27">
        <v>343</v>
      </c>
      <c r="B949" s="27"/>
      <c r="C949" s="8"/>
      <c r="D949" s="8"/>
      <c r="E949" s="8"/>
      <c r="F949" s="8"/>
      <c r="G949" s="8"/>
      <c r="H949" s="8"/>
      <c r="I949" s="8"/>
      <c r="J949" s="8"/>
      <c r="K949" s="76"/>
      <c r="L949" s="35"/>
      <c r="M949" s="32"/>
      <c r="N949" s="25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8.75" customHeight="1" x14ac:dyDescent="0.25">
      <c r="A950" s="27">
        <v>344</v>
      </c>
      <c r="B950" s="27"/>
      <c r="C950" s="8"/>
      <c r="D950" s="8"/>
      <c r="E950" s="8"/>
      <c r="F950" s="8"/>
      <c r="G950" s="8"/>
      <c r="H950" s="8"/>
      <c r="I950" s="8"/>
      <c r="J950" s="8"/>
      <c r="K950" s="76"/>
      <c r="L950" s="35"/>
      <c r="M950" s="32"/>
      <c r="N950" s="25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8.75" customHeight="1" x14ac:dyDescent="0.25">
      <c r="A951" s="27">
        <v>345</v>
      </c>
      <c r="B951" s="27"/>
      <c r="C951" s="8"/>
      <c r="D951" s="8"/>
      <c r="E951" s="8"/>
      <c r="F951" s="8"/>
      <c r="G951" s="8"/>
      <c r="H951" s="8"/>
      <c r="I951" s="8"/>
      <c r="J951" s="8"/>
      <c r="K951" s="76"/>
      <c r="L951" s="35"/>
      <c r="M951" s="32"/>
      <c r="N951" s="25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8.75" customHeight="1" x14ac:dyDescent="0.25">
      <c r="A952" s="27">
        <v>346</v>
      </c>
      <c r="B952" s="27"/>
      <c r="C952" s="8"/>
      <c r="D952" s="8"/>
      <c r="E952" s="8"/>
      <c r="F952" s="8"/>
      <c r="G952" s="8"/>
      <c r="H952" s="8"/>
      <c r="I952" s="8"/>
      <c r="J952" s="8"/>
      <c r="K952" s="76"/>
      <c r="L952" s="35"/>
      <c r="M952" s="32"/>
      <c r="N952" s="25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8.75" customHeight="1" x14ac:dyDescent="0.25">
      <c r="A953" s="27">
        <v>347</v>
      </c>
      <c r="B953" s="27"/>
      <c r="C953" s="8"/>
      <c r="D953" s="8"/>
      <c r="E953" s="8"/>
      <c r="F953" s="8"/>
      <c r="G953" s="8"/>
      <c r="H953" s="8"/>
      <c r="I953" s="8"/>
      <c r="J953" s="8"/>
      <c r="K953" s="76"/>
      <c r="L953" s="35"/>
      <c r="M953" s="32"/>
      <c r="N953" s="25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8.75" customHeight="1" x14ac:dyDescent="0.25">
      <c r="A954" s="27">
        <v>348</v>
      </c>
      <c r="B954" s="27"/>
      <c r="C954" s="8"/>
      <c r="D954" s="8"/>
      <c r="E954" s="8"/>
      <c r="F954" s="8"/>
      <c r="G954" s="8"/>
      <c r="H954" s="8"/>
      <c r="I954" s="8"/>
      <c r="J954" s="8"/>
      <c r="K954" s="76"/>
      <c r="L954" s="35"/>
      <c r="M954" s="32"/>
      <c r="N954" s="25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8.75" customHeight="1" x14ac:dyDescent="0.25">
      <c r="A955" s="27">
        <v>349</v>
      </c>
      <c r="B955" s="27"/>
      <c r="C955" s="8"/>
      <c r="D955" s="8"/>
      <c r="E955" s="8"/>
      <c r="F955" s="8"/>
      <c r="G955" s="8"/>
      <c r="H955" s="8"/>
      <c r="I955" s="8"/>
      <c r="J955" s="8"/>
      <c r="K955" s="76"/>
      <c r="L955" s="35"/>
      <c r="M955" s="32"/>
      <c r="N955" s="25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8.75" customHeight="1" x14ac:dyDescent="0.25">
      <c r="A956" s="27">
        <v>350</v>
      </c>
      <c r="B956" s="27"/>
      <c r="C956" s="8"/>
      <c r="D956" s="8"/>
      <c r="E956" s="8"/>
      <c r="F956" s="8"/>
      <c r="G956" s="8"/>
      <c r="H956" s="8"/>
      <c r="I956" s="8"/>
      <c r="J956" s="8"/>
      <c r="K956" s="76"/>
      <c r="L956" s="35"/>
      <c r="M956" s="32"/>
      <c r="N956" s="25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8.75" customHeight="1" x14ac:dyDescent="0.25">
      <c r="A957" s="27">
        <v>351</v>
      </c>
      <c r="B957" s="27"/>
      <c r="C957" s="8"/>
      <c r="D957" s="8"/>
      <c r="E957" s="8"/>
      <c r="F957" s="8"/>
      <c r="G957" s="8"/>
      <c r="H957" s="8"/>
      <c r="I957" s="8"/>
      <c r="J957" s="8"/>
      <c r="K957" s="76"/>
      <c r="L957" s="35"/>
      <c r="M957" s="32"/>
      <c r="N957" s="25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8.75" customHeight="1" x14ac:dyDescent="0.25">
      <c r="A958" s="27">
        <v>352</v>
      </c>
      <c r="B958" s="27"/>
      <c r="C958" s="8"/>
      <c r="D958" s="8"/>
      <c r="E958" s="8"/>
      <c r="F958" s="8"/>
      <c r="G958" s="8"/>
      <c r="H958" s="8"/>
      <c r="I958" s="8"/>
      <c r="J958" s="8"/>
      <c r="K958" s="76"/>
      <c r="L958" s="35"/>
      <c r="M958" s="32"/>
      <c r="N958" s="25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8.75" customHeight="1" x14ac:dyDescent="0.25">
      <c r="A959" s="27">
        <v>353</v>
      </c>
      <c r="B959" s="27"/>
      <c r="C959" s="8"/>
      <c r="D959" s="8"/>
      <c r="E959" s="8"/>
      <c r="F959" s="8"/>
      <c r="G959" s="8"/>
      <c r="H959" s="8"/>
      <c r="I959" s="8"/>
      <c r="J959" s="8"/>
      <c r="K959" s="76"/>
      <c r="L959" s="35"/>
      <c r="M959" s="32"/>
      <c r="N959" s="25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8.75" customHeight="1" x14ac:dyDescent="0.25">
      <c r="A960" s="27">
        <v>354</v>
      </c>
      <c r="B960" s="27"/>
      <c r="C960" s="8"/>
      <c r="D960" s="8"/>
      <c r="E960" s="8"/>
      <c r="F960" s="8"/>
      <c r="G960" s="8"/>
      <c r="H960" s="8"/>
      <c r="I960" s="8"/>
      <c r="J960" s="8"/>
      <c r="K960" s="76"/>
      <c r="L960" s="35"/>
      <c r="M960" s="32"/>
      <c r="N960" s="25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8.75" customHeight="1" x14ac:dyDescent="0.25">
      <c r="A961" s="27">
        <v>355</v>
      </c>
      <c r="B961" s="27"/>
      <c r="C961" s="8"/>
      <c r="D961" s="8"/>
      <c r="E961" s="8"/>
      <c r="F961" s="8"/>
      <c r="G961" s="8"/>
      <c r="H961" s="8"/>
      <c r="I961" s="8"/>
      <c r="J961" s="8"/>
      <c r="K961" s="76"/>
      <c r="L961" s="35"/>
      <c r="M961" s="32"/>
      <c r="N961" s="25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8.75" customHeight="1" x14ac:dyDescent="0.25">
      <c r="A962" s="27">
        <v>356</v>
      </c>
      <c r="B962" s="27"/>
      <c r="C962" s="8"/>
      <c r="D962" s="8"/>
      <c r="E962" s="8"/>
      <c r="F962" s="8"/>
      <c r="G962" s="8"/>
      <c r="H962" s="8"/>
      <c r="I962" s="8"/>
      <c r="J962" s="8"/>
      <c r="K962" s="76"/>
      <c r="L962" s="35"/>
      <c r="M962" s="32"/>
      <c r="N962" s="25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8.75" customHeight="1" x14ac:dyDescent="0.25">
      <c r="A963" s="27">
        <v>357</v>
      </c>
      <c r="B963" s="27"/>
      <c r="C963" s="8"/>
      <c r="D963" s="8"/>
      <c r="E963" s="8"/>
      <c r="F963" s="8"/>
      <c r="G963" s="8"/>
      <c r="H963" s="8"/>
      <c r="I963" s="8"/>
      <c r="J963" s="8"/>
      <c r="K963" s="76"/>
      <c r="L963" s="35"/>
      <c r="M963" s="32"/>
      <c r="N963" s="25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8.75" customHeight="1" x14ac:dyDescent="0.25">
      <c r="A964" s="27">
        <v>358</v>
      </c>
      <c r="B964" s="27"/>
      <c r="C964" s="8"/>
      <c r="D964" s="8"/>
      <c r="E964" s="8"/>
      <c r="F964" s="8"/>
      <c r="G964" s="8"/>
      <c r="H964" s="8"/>
      <c r="I964" s="8"/>
      <c r="J964" s="8"/>
      <c r="K964" s="76"/>
      <c r="L964" s="35"/>
      <c r="M964" s="32"/>
      <c r="N964" s="25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8.75" customHeight="1" x14ac:dyDescent="0.25">
      <c r="A965" s="27">
        <v>359</v>
      </c>
      <c r="B965" s="27"/>
      <c r="C965" s="8"/>
      <c r="D965" s="8"/>
      <c r="E965" s="8"/>
      <c r="F965" s="8"/>
      <c r="G965" s="8"/>
      <c r="H965" s="8"/>
      <c r="I965" s="8"/>
      <c r="J965" s="8"/>
      <c r="K965" s="76"/>
      <c r="L965" s="35"/>
      <c r="M965" s="32"/>
      <c r="N965" s="25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8.75" customHeight="1" x14ac:dyDescent="0.25">
      <c r="A966" s="27">
        <v>360</v>
      </c>
      <c r="B966" s="27"/>
      <c r="C966" s="8"/>
      <c r="D966" s="8"/>
      <c r="E966" s="8"/>
      <c r="F966" s="8"/>
      <c r="G966" s="8"/>
      <c r="H966" s="8"/>
      <c r="I966" s="8"/>
      <c r="J966" s="8"/>
      <c r="K966" s="76"/>
      <c r="L966" s="35"/>
      <c r="M966" s="32"/>
      <c r="N966" s="25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8.75" customHeight="1" x14ac:dyDescent="0.25">
      <c r="A967" s="27">
        <v>361</v>
      </c>
      <c r="B967" s="27"/>
      <c r="C967" s="8"/>
      <c r="D967" s="8"/>
      <c r="E967" s="8"/>
      <c r="F967" s="8"/>
      <c r="G967" s="8"/>
      <c r="H967" s="8"/>
      <c r="I967" s="8"/>
      <c r="J967" s="8"/>
      <c r="K967" s="76"/>
      <c r="L967" s="35"/>
      <c r="M967" s="32"/>
      <c r="N967" s="25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8.75" customHeight="1" x14ac:dyDescent="0.25">
      <c r="A968" s="27">
        <v>362</v>
      </c>
      <c r="B968" s="27"/>
      <c r="C968" s="8"/>
      <c r="D968" s="8"/>
      <c r="E968" s="8"/>
      <c r="F968" s="8"/>
      <c r="G968" s="8"/>
      <c r="H968" s="8"/>
      <c r="I968" s="8"/>
      <c r="J968" s="8"/>
      <c r="K968" s="76"/>
      <c r="L968" s="35"/>
      <c r="M968" s="32"/>
      <c r="N968" s="25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8.75" customHeight="1" x14ac:dyDescent="0.25">
      <c r="A969" s="27">
        <v>363</v>
      </c>
      <c r="B969" s="27"/>
      <c r="C969" s="8"/>
      <c r="D969" s="8"/>
      <c r="E969" s="8"/>
      <c r="F969" s="8"/>
      <c r="G969" s="8"/>
      <c r="H969" s="8"/>
      <c r="I969" s="8"/>
      <c r="J969" s="8"/>
      <c r="K969" s="76"/>
      <c r="L969" s="35"/>
      <c r="M969" s="32"/>
      <c r="N969" s="25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8.75" customHeight="1" x14ac:dyDescent="0.25">
      <c r="A970" s="27">
        <v>364</v>
      </c>
      <c r="B970" s="27"/>
      <c r="C970" s="8"/>
      <c r="D970" s="8"/>
      <c r="E970" s="8"/>
      <c r="F970" s="8"/>
      <c r="G970" s="8"/>
      <c r="H970" s="8"/>
      <c r="I970" s="8"/>
      <c r="J970" s="8"/>
      <c r="K970" s="76"/>
      <c r="L970" s="35"/>
      <c r="M970" s="32"/>
      <c r="N970" s="25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8.75" customHeight="1" x14ac:dyDescent="0.25">
      <c r="A971" s="27">
        <v>365</v>
      </c>
      <c r="B971" s="27"/>
      <c r="C971" s="8"/>
      <c r="D971" s="8"/>
      <c r="E971" s="8"/>
      <c r="F971" s="8"/>
      <c r="G971" s="8"/>
      <c r="H971" s="8"/>
      <c r="I971" s="8"/>
      <c r="J971" s="8"/>
      <c r="K971" s="76"/>
      <c r="L971" s="35"/>
      <c r="M971" s="32"/>
      <c r="N971" s="25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8.75" customHeight="1" x14ac:dyDescent="0.25">
      <c r="A972" s="27">
        <v>366</v>
      </c>
      <c r="B972" s="27"/>
      <c r="C972" s="8"/>
      <c r="D972" s="8"/>
      <c r="E972" s="8"/>
      <c r="F972" s="8"/>
      <c r="G972" s="8"/>
      <c r="H972" s="8"/>
      <c r="I972" s="8"/>
      <c r="J972" s="8"/>
      <c r="K972" s="76"/>
      <c r="L972" s="35"/>
      <c r="M972" s="32"/>
      <c r="N972" s="25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8.75" customHeight="1" x14ac:dyDescent="0.25">
      <c r="A973" s="27">
        <v>367</v>
      </c>
      <c r="B973" s="27"/>
      <c r="C973" s="8"/>
      <c r="D973" s="8"/>
      <c r="E973" s="8"/>
      <c r="F973" s="8"/>
      <c r="G973" s="8"/>
      <c r="H973" s="8"/>
      <c r="I973" s="8"/>
      <c r="J973" s="8"/>
      <c r="K973" s="76"/>
      <c r="L973" s="35"/>
      <c r="M973" s="32"/>
      <c r="N973" s="25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8.75" customHeight="1" x14ac:dyDescent="0.25">
      <c r="A974" s="27">
        <v>368</v>
      </c>
      <c r="B974" s="27"/>
      <c r="C974" s="8"/>
      <c r="D974" s="8"/>
      <c r="E974" s="8"/>
      <c r="F974" s="8"/>
      <c r="G974" s="8"/>
      <c r="H974" s="8"/>
      <c r="I974" s="8"/>
      <c r="J974" s="8"/>
      <c r="K974" s="76"/>
      <c r="L974" s="35"/>
      <c r="M974" s="32"/>
      <c r="N974" s="25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8.75" customHeight="1" x14ac:dyDescent="0.25">
      <c r="A975" s="27">
        <v>369</v>
      </c>
      <c r="B975" s="27"/>
      <c r="C975" s="8"/>
      <c r="D975" s="8"/>
      <c r="E975" s="8"/>
      <c r="F975" s="8"/>
      <c r="G975" s="8"/>
      <c r="H975" s="8"/>
      <c r="I975" s="8"/>
      <c r="J975" s="8"/>
      <c r="K975" s="76"/>
      <c r="L975" s="35"/>
      <c r="M975" s="32"/>
      <c r="N975" s="25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8.75" customHeight="1" x14ac:dyDescent="0.25">
      <c r="A976" s="27">
        <v>370</v>
      </c>
      <c r="B976" s="27"/>
      <c r="C976" s="8"/>
      <c r="D976" s="8"/>
      <c r="E976" s="8"/>
      <c r="F976" s="8"/>
      <c r="G976" s="8"/>
      <c r="H976" s="8"/>
      <c r="I976" s="8"/>
      <c r="J976" s="8"/>
      <c r="K976" s="76"/>
      <c r="L976" s="35"/>
      <c r="M976" s="32"/>
      <c r="N976" s="25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8.75" customHeight="1" x14ac:dyDescent="0.25">
      <c r="A977" s="27">
        <v>371</v>
      </c>
      <c r="B977" s="27"/>
      <c r="C977" s="8"/>
      <c r="D977" s="8"/>
      <c r="E977" s="8"/>
      <c r="F977" s="8"/>
      <c r="G977" s="8"/>
      <c r="H977" s="8"/>
      <c r="I977" s="8"/>
      <c r="J977" s="8"/>
      <c r="K977" s="76"/>
      <c r="L977" s="35"/>
      <c r="M977" s="32"/>
      <c r="N977" s="25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8.75" customHeight="1" x14ac:dyDescent="0.25">
      <c r="A978" s="27">
        <v>372</v>
      </c>
      <c r="B978" s="27"/>
      <c r="C978" s="8"/>
      <c r="D978" s="8"/>
      <c r="E978" s="8"/>
      <c r="F978" s="8"/>
      <c r="G978" s="8"/>
      <c r="H978" s="8"/>
      <c r="I978" s="8"/>
      <c r="J978" s="8"/>
      <c r="K978" s="76"/>
      <c r="L978" s="35"/>
      <c r="M978" s="32"/>
      <c r="N978" s="25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8.75" customHeight="1" x14ac:dyDescent="0.25">
      <c r="A979" s="27">
        <v>373</v>
      </c>
      <c r="B979" s="27"/>
      <c r="C979" s="8"/>
      <c r="D979" s="8"/>
      <c r="E979" s="8"/>
      <c r="F979" s="8"/>
      <c r="G979" s="8"/>
      <c r="H979" s="8"/>
      <c r="I979" s="8"/>
      <c r="J979" s="8"/>
      <c r="K979" s="76"/>
      <c r="L979" s="35"/>
      <c r="M979" s="32"/>
      <c r="N979" s="25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8.75" customHeight="1" x14ac:dyDescent="0.25">
      <c r="A980" s="27">
        <v>374</v>
      </c>
      <c r="B980" s="27"/>
      <c r="C980" s="8"/>
      <c r="D980" s="8"/>
      <c r="E980" s="8"/>
      <c r="F980" s="8"/>
      <c r="G980" s="8"/>
      <c r="H980" s="8"/>
      <c r="I980" s="8"/>
      <c r="J980" s="8"/>
      <c r="K980" s="76"/>
      <c r="L980" s="35"/>
      <c r="M980" s="32"/>
      <c r="N980" s="25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8.75" customHeight="1" x14ac:dyDescent="0.25">
      <c r="A981" s="27">
        <v>375</v>
      </c>
      <c r="B981" s="27"/>
      <c r="C981" s="8"/>
      <c r="D981" s="8"/>
      <c r="E981" s="8"/>
      <c r="F981" s="8"/>
      <c r="G981" s="8"/>
      <c r="H981" s="8"/>
      <c r="I981" s="8"/>
      <c r="J981" s="8"/>
      <c r="K981" s="76"/>
      <c r="L981" s="35"/>
      <c r="M981" s="32"/>
      <c r="N981" s="25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8.75" customHeight="1" x14ac:dyDescent="0.25">
      <c r="A982" s="27">
        <v>376</v>
      </c>
      <c r="B982" s="27"/>
      <c r="C982" s="8"/>
      <c r="D982" s="8"/>
      <c r="E982" s="8"/>
      <c r="F982" s="8"/>
      <c r="G982" s="8"/>
      <c r="H982" s="8"/>
      <c r="I982" s="8"/>
      <c r="J982" s="8"/>
      <c r="K982" s="76"/>
      <c r="L982" s="35"/>
      <c r="M982" s="32"/>
      <c r="N982" s="25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8.75" customHeight="1" x14ac:dyDescent="0.25">
      <c r="A983" s="27">
        <v>377</v>
      </c>
      <c r="B983" s="27"/>
      <c r="C983" s="8"/>
      <c r="D983" s="8"/>
      <c r="E983" s="8"/>
      <c r="F983" s="8"/>
      <c r="G983" s="8"/>
      <c r="H983" s="8"/>
      <c r="I983" s="8"/>
      <c r="J983" s="8"/>
      <c r="K983" s="76"/>
      <c r="L983" s="35"/>
      <c r="M983" s="32"/>
      <c r="N983" s="25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8.75" customHeight="1" x14ac:dyDescent="0.25">
      <c r="A984" s="27">
        <v>378</v>
      </c>
      <c r="B984" s="27"/>
      <c r="C984" s="8"/>
      <c r="D984" s="8"/>
      <c r="E984" s="8"/>
      <c r="F984" s="8"/>
      <c r="G984" s="8"/>
      <c r="H984" s="8"/>
      <c r="I984" s="8"/>
      <c r="J984" s="8"/>
      <c r="K984" s="76"/>
      <c r="L984" s="35"/>
      <c r="M984" s="32"/>
      <c r="N984" s="25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8.75" customHeight="1" x14ac:dyDescent="0.25">
      <c r="A985" s="27">
        <v>379</v>
      </c>
      <c r="B985" s="27"/>
      <c r="C985" s="8"/>
      <c r="D985" s="8"/>
      <c r="E985" s="8"/>
      <c r="F985" s="8"/>
      <c r="G985" s="8"/>
      <c r="H985" s="8"/>
      <c r="I985" s="8"/>
      <c r="J985" s="8"/>
      <c r="K985" s="76"/>
      <c r="L985" s="35"/>
      <c r="M985" s="32"/>
      <c r="N985" s="25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8.75" customHeight="1" x14ac:dyDescent="0.25">
      <c r="A986" s="27">
        <v>380</v>
      </c>
      <c r="B986" s="27"/>
      <c r="C986" s="8"/>
      <c r="D986" s="8"/>
      <c r="E986" s="8"/>
      <c r="F986" s="8"/>
      <c r="G986" s="8"/>
      <c r="H986" s="8"/>
      <c r="I986" s="8"/>
      <c r="J986" s="8"/>
      <c r="K986" s="76"/>
      <c r="L986" s="35"/>
      <c r="M986" s="32"/>
      <c r="N986" s="25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8.75" customHeight="1" x14ac:dyDescent="0.25">
      <c r="A987" s="27">
        <v>381</v>
      </c>
      <c r="B987" s="27"/>
      <c r="C987" s="8"/>
      <c r="D987" s="8"/>
      <c r="E987" s="8"/>
      <c r="F987" s="8"/>
      <c r="G987" s="8"/>
      <c r="H987" s="8"/>
      <c r="I987" s="8"/>
      <c r="J987" s="8"/>
      <c r="K987" s="76"/>
      <c r="L987" s="35"/>
      <c r="M987" s="32"/>
      <c r="N987" s="25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8.75" customHeight="1" x14ac:dyDescent="0.25">
      <c r="A988" s="27">
        <v>382</v>
      </c>
      <c r="B988" s="27"/>
      <c r="C988" s="8"/>
      <c r="D988" s="8"/>
      <c r="E988" s="8"/>
      <c r="F988" s="8"/>
      <c r="G988" s="8"/>
      <c r="H988" s="8"/>
      <c r="I988" s="8"/>
      <c r="J988" s="8"/>
      <c r="K988" s="76"/>
      <c r="L988" s="35"/>
      <c r="M988" s="32"/>
      <c r="N988" s="25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8.75" customHeight="1" x14ac:dyDescent="0.25">
      <c r="A989" s="27">
        <v>383</v>
      </c>
      <c r="B989" s="27"/>
      <c r="C989" s="8"/>
      <c r="D989" s="8"/>
      <c r="E989" s="8"/>
      <c r="F989" s="8"/>
      <c r="G989" s="8"/>
      <c r="H989" s="8"/>
      <c r="I989" s="8"/>
      <c r="J989" s="8"/>
      <c r="K989" s="76"/>
      <c r="L989" s="35"/>
      <c r="M989" s="32"/>
      <c r="N989" s="25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8.75" customHeight="1" x14ac:dyDescent="0.25">
      <c r="A990" s="27">
        <v>384</v>
      </c>
      <c r="B990" s="27"/>
      <c r="C990" s="8"/>
      <c r="D990" s="8"/>
      <c r="E990" s="8"/>
      <c r="F990" s="8"/>
      <c r="G990" s="8"/>
      <c r="H990" s="8"/>
      <c r="I990" s="8"/>
      <c r="J990" s="8"/>
      <c r="K990" s="76"/>
      <c r="L990" s="35"/>
      <c r="M990" s="32"/>
      <c r="N990" s="25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8.75" customHeight="1" x14ac:dyDescent="0.25">
      <c r="A991" s="27">
        <v>385</v>
      </c>
      <c r="B991" s="27"/>
      <c r="C991" s="8"/>
      <c r="D991" s="8"/>
      <c r="E991" s="8"/>
      <c r="F991" s="8"/>
      <c r="G991" s="8"/>
      <c r="H991" s="8"/>
      <c r="I991" s="8"/>
      <c r="J991" s="8"/>
      <c r="K991" s="76"/>
      <c r="L991" s="35"/>
      <c r="M991" s="32"/>
      <c r="N991" s="25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8.75" customHeight="1" x14ac:dyDescent="0.25">
      <c r="A992" s="27">
        <v>386</v>
      </c>
      <c r="B992" s="27"/>
      <c r="C992" s="8"/>
      <c r="D992" s="8"/>
      <c r="E992" s="8"/>
      <c r="F992" s="8"/>
      <c r="G992" s="8"/>
      <c r="H992" s="8"/>
      <c r="I992" s="8"/>
      <c r="J992" s="8"/>
      <c r="K992" s="76"/>
      <c r="L992" s="35"/>
      <c r="M992" s="32"/>
      <c r="N992" s="25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8.75" customHeight="1" x14ac:dyDescent="0.25">
      <c r="A993" s="27">
        <v>387</v>
      </c>
      <c r="B993" s="27"/>
      <c r="C993" s="8"/>
      <c r="D993" s="8"/>
      <c r="E993" s="8"/>
      <c r="F993" s="8"/>
      <c r="G993" s="8"/>
      <c r="H993" s="8"/>
      <c r="I993" s="8"/>
      <c r="J993" s="8"/>
      <c r="K993" s="76"/>
      <c r="L993" s="35"/>
      <c r="M993" s="32"/>
      <c r="N993" s="25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8.75" customHeight="1" x14ac:dyDescent="0.25">
      <c r="A994" s="27">
        <v>388</v>
      </c>
      <c r="B994" s="27"/>
      <c r="C994" s="8"/>
      <c r="D994" s="8"/>
      <c r="E994" s="8"/>
      <c r="F994" s="8"/>
      <c r="G994" s="8"/>
      <c r="H994" s="8"/>
      <c r="I994" s="8"/>
      <c r="J994" s="8"/>
      <c r="K994" s="76"/>
      <c r="L994" s="35"/>
      <c r="M994" s="32"/>
      <c r="N994" s="25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8.75" customHeight="1" x14ac:dyDescent="0.25">
      <c r="A995" s="27">
        <v>389</v>
      </c>
      <c r="B995" s="27"/>
      <c r="C995" s="8"/>
      <c r="D995" s="8"/>
      <c r="E995" s="8"/>
      <c r="F995" s="8"/>
      <c r="G995" s="8"/>
      <c r="H995" s="8"/>
      <c r="I995" s="8"/>
      <c r="J995" s="8"/>
      <c r="K995" s="76"/>
      <c r="L995" s="35"/>
      <c r="M995" s="32"/>
      <c r="N995" s="25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8.75" customHeight="1" x14ac:dyDescent="0.25">
      <c r="A996" s="27">
        <v>390</v>
      </c>
      <c r="B996" s="27"/>
      <c r="C996" s="8"/>
      <c r="D996" s="8"/>
      <c r="E996" s="8"/>
      <c r="F996" s="8"/>
      <c r="G996" s="8"/>
      <c r="H996" s="8"/>
      <c r="I996" s="8"/>
      <c r="J996" s="8"/>
      <c r="K996" s="76"/>
      <c r="L996" s="35"/>
      <c r="M996" s="32"/>
      <c r="N996" s="25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8.75" customHeight="1" x14ac:dyDescent="0.25">
      <c r="A997" s="27">
        <v>391</v>
      </c>
      <c r="B997" s="27"/>
      <c r="C997" s="8"/>
      <c r="D997" s="8"/>
      <c r="E997" s="8"/>
      <c r="F997" s="8"/>
      <c r="G997" s="8"/>
      <c r="H997" s="8"/>
      <c r="I997" s="8"/>
      <c r="J997" s="8"/>
      <c r="K997" s="76"/>
      <c r="L997" s="35"/>
      <c r="M997" s="32"/>
      <c r="N997" s="25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8.75" customHeight="1" x14ac:dyDescent="0.25">
      <c r="A998" s="27">
        <v>392</v>
      </c>
      <c r="B998" s="27"/>
      <c r="C998" s="8"/>
      <c r="D998" s="8"/>
      <c r="E998" s="8"/>
      <c r="F998" s="8"/>
      <c r="G998" s="8"/>
      <c r="H998" s="8"/>
      <c r="I998" s="8"/>
      <c r="J998" s="8"/>
      <c r="K998" s="76"/>
      <c r="L998" s="35"/>
      <c r="M998" s="32"/>
      <c r="N998" s="25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8.75" customHeight="1" x14ac:dyDescent="0.25">
      <c r="A999" s="27">
        <v>393</v>
      </c>
      <c r="B999" s="27"/>
      <c r="C999" s="8"/>
      <c r="D999" s="8"/>
      <c r="E999" s="8"/>
      <c r="F999" s="8"/>
      <c r="G999" s="8"/>
      <c r="H999" s="8"/>
      <c r="I999" s="8"/>
      <c r="J999" s="8"/>
      <c r="K999" s="76"/>
      <c r="L999" s="35"/>
      <c r="M999" s="32"/>
      <c r="N999" s="25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8.75" customHeight="1" x14ac:dyDescent="0.25">
      <c r="A1000" s="27">
        <v>394</v>
      </c>
      <c r="B1000" s="27"/>
      <c r="C1000" s="8"/>
      <c r="D1000" s="8"/>
      <c r="E1000" s="8"/>
      <c r="F1000" s="8"/>
      <c r="G1000" s="8"/>
      <c r="H1000" s="8"/>
      <c r="I1000" s="8"/>
      <c r="J1000" s="8"/>
      <c r="K1000" s="76"/>
      <c r="L1000" s="35"/>
      <c r="M1000" s="32"/>
      <c r="N1000" s="25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8.75" customHeight="1" x14ac:dyDescent="0.25">
      <c r="A1001" s="27">
        <v>395</v>
      </c>
      <c r="B1001" s="27"/>
      <c r="C1001" s="8"/>
      <c r="D1001" s="8"/>
      <c r="E1001" s="8"/>
      <c r="F1001" s="8"/>
      <c r="G1001" s="8"/>
      <c r="H1001" s="8"/>
      <c r="I1001" s="8"/>
      <c r="J1001" s="8"/>
      <c r="K1001" s="76"/>
      <c r="L1001" s="35"/>
      <c r="M1001" s="32"/>
      <c r="N1001" s="25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8.75" customHeight="1" x14ac:dyDescent="0.25">
      <c r="A1002" s="27">
        <v>396</v>
      </c>
      <c r="B1002" s="27"/>
      <c r="C1002" s="8"/>
      <c r="D1002" s="8"/>
      <c r="E1002" s="8"/>
      <c r="F1002" s="8"/>
      <c r="G1002" s="8"/>
      <c r="H1002" s="8"/>
      <c r="I1002" s="8"/>
      <c r="J1002" s="8"/>
      <c r="K1002" s="76"/>
      <c r="L1002" s="35"/>
      <c r="M1002" s="32"/>
      <c r="N1002" s="25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8.75" customHeight="1" x14ac:dyDescent="0.25">
      <c r="A1003" s="27">
        <v>397</v>
      </c>
      <c r="B1003" s="27"/>
      <c r="C1003" s="8"/>
      <c r="D1003" s="8"/>
      <c r="E1003" s="8"/>
      <c r="F1003" s="8"/>
      <c r="G1003" s="8"/>
      <c r="H1003" s="8"/>
      <c r="I1003" s="8"/>
      <c r="J1003" s="8"/>
      <c r="K1003" s="76"/>
      <c r="L1003" s="35"/>
      <c r="M1003" s="32"/>
      <c r="N1003" s="25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9.5" customHeight="1" x14ac:dyDescent="0.25">
      <c r="A1004" s="27">
        <v>398</v>
      </c>
      <c r="B1004" s="27"/>
      <c r="C1004" s="8"/>
      <c r="D1004" s="8"/>
      <c r="E1004" s="8"/>
      <c r="F1004" s="8"/>
      <c r="G1004" s="8"/>
      <c r="H1004" s="8"/>
      <c r="I1004" s="8"/>
      <c r="J1004" s="8"/>
      <c r="K1004" s="76"/>
      <c r="L1004" s="35"/>
      <c r="M1004" s="44"/>
      <c r="N1004" s="57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8.75" customHeight="1" x14ac:dyDescent="0.25">
      <c r="A1005" s="27"/>
      <c r="B1005" s="27"/>
      <c r="C1005" s="8"/>
      <c r="D1005" s="8"/>
      <c r="E1005" s="8"/>
      <c r="F1005" s="8"/>
      <c r="G1005" s="8"/>
      <c r="H1005" s="8"/>
      <c r="I1005" s="8"/>
      <c r="J1005" s="8"/>
      <c r="K1005" s="76"/>
      <c r="L1005" s="35"/>
      <c r="M1005" s="25"/>
      <c r="N1005" s="64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</row>
    <row r="1006" spans="1:26" ht="18.75" customHeight="1" x14ac:dyDescent="0.25">
      <c r="A1006" s="27"/>
      <c r="B1006" s="27"/>
      <c r="C1006" s="8"/>
      <c r="D1006" s="8"/>
      <c r="E1006" s="8"/>
      <c r="F1006" s="8"/>
      <c r="G1006" s="8"/>
      <c r="H1006" s="8"/>
      <c r="I1006" s="8"/>
      <c r="J1006" s="8"/>
      <c r="K1006" s="76"/>
      <c r="L1006" s="35"/>
      <c r="M1006" s="25"/>
      <c r="N1006" s="64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8.75" customHeight="1" x14ac:dyDescent="0.25">
      <c r="A1007" s="27"/>
      <c r="B1007" s="27"/>
      <c r="C1007" s="8"/>
      <c r="D1007" s="8"/>
      <c r="E1007" s="8"/>
      <c r="F1007" s="8"/>
      <c r="G1007" s="8"/>
      <c r="H1007" s="8"/>
      <c r="I1007" s="8"/>
      <c r="J1007" s="8"/>
      <c r="K1007" s="76"/>
      <c r="L1007" s="35"/>
      <c r="M1007" s="25"/>
      <c r="N1007" s="64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8.75" customHeight="1" x14ac:dyDescent="0.25">
      <c r="A1008" s="27"/>
      <c r="B1008" s="27"/>
      <c r="C1008" s="8"/>
      <c r="D1008" s="8"/>
      <c r="E1008" s="8"/>
      <c r="F1008" s="8"/>
      <c r="G1008" s="8"/>
      <c r="H1008" s="8"/>
      <c r="I1008" s="8"/>
      <c r="J1008" s="8"/>
      <c r="K1008" s="76"/>
      <c r="L1008" s="35"/>
      <c r="M1008" s="25"/>
      <c r="N1008" s="64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8.75" customHeight="1" x14ac:dyDescent="0.25">
      <c r="A1009" s="27"/>
      <c r="B1009" s="27"/>
      <c r="C1009" s="8"/>
      <c r="D1009" s="8"/>
      <c r="E1009" s="8"/>
      <c r="F1009" s="8"/>
      <c r="G1009" s="8"/>
      <c r="H1009" s="8"/>
      <c r="I1009" s="8"/>
      <c r="J1009" s="8"/>
      <c r="K1009" s="76"/>
      <c r="L1009" s="35"/>
      <c r="M1009" s="25"/>
      <c r="N1009" s="64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8.75" customHeight="1" x14ac:dyDescent="0.25">
      <c r="A1010" s="27"/>
      <c r="B1010" s="27"/>
      <c r="C1010" s="8"/>
      <c r="D1010" s="8"/>
      <c r="E1010" s="8"/>
      <c r="F1010" s="8"/>
      <c r="G1010" s="8"/>
      <c r="H1010" s="8"/>
      <c r="I1010" s="8"/>
      <c r="J1010" s="8"/>
      <c r="K1010" s="76"/>
      <c r="L1010" s="35"/>
      <c r="M1010" s="25"/>
      <c r="N1010" s="64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8.75" customHeight="1" x14ac:dyDescent="0.25">
      <c r="A1011" s="27"/>
      <c r="B1011" s="27"/>
      <c r="C1011" s="8"/>
      <c r="D1011" s="8"/>
      <c r="E1011" s="8"/>
      <c r="F1011" s="8"/>
      <c r="G1011" s="8"/>
      <c r="H1011" s="8"/>
      <c r="I1011" s="8"/>
      <c r="J1011" s="8"/>
      <c r="K1011" s="76"/>
      <c r="L1011" s="35"/>
      <c r="M1011" s="25"/>
      <c r="N1011" s="64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8.75" customHeight="1" x14ac:dyDescent="0.25">
      <c r="A1012" s="27"/>
      <c r="B1012" s="27"/>
      <c r="C1012" s="8"/>
      <c r="D1012" s="8"/>
      <c r="E1012" s="8"/>
      <c r="F1012" s="8"/>
      <c r="G1012" s="8"/>
      <c r="H1012" s="8"/>
      <c r="I1012" s="8"/>
      <c r="J1012" s="8"/>
      <c r="K1012" s="76"/>
      <c r="L1012" s="35"/>
      <c r="M1012" s="25"/>
      <c r="N1012" s="64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8.75" customHeight="1" x14ac:dyDescent="0.25">
      <c r="A1013" s="27"/>
      <c r="B1013" s="27"/>
      <c r="C1013" s="8"/>
      <c r="D1013" s="8"/>
      <c r="E1013" s="8"/>
      <c r="F1013" s="8"/>
      <c r="G1013" s="8"/>
      <c r="H1013" s="8"/>
      <c r="I1013" s="8"/>
      <c r="J1013" s="8"/>
      <c r="K1013" s="76"/>
      <c r="L1013" s="35"/>
      <c r="M1013" s="25"/>
      <c r="N1013" s="64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8.75" customHeight="1" x14ac:dyDescent="0.25">
      <c r="A1014" s="27"/>
      <c r="B1014" s="27"/>
      <c r="C1014" s="8"/>
      <c r="D1014" s="8"/>
      <c r="E1014" s="8"/>
      <c r="F1014" s="8"/>
      <c r="G1014" s="8"/>
      <c r="H1014" s="8"/>
      <c r="I1014" s="8"/>
      <c r="J1014" s="8"/>
      <c r="K1014" s="76"/>
      <c r="L1014" s="35"/>
      <c r="M1014" s="25"/>
      <c r="N1014" s="64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8.75" customHeight="1" x14ac:dyDescent="0.25">
      <c r="A1015" s="27"/>
      <c r="B1015" s="27"/>
      <c r="C1015" s="8"/>
      <c r="D1015" s="8"/>
      <c r="E1015" s="8"/>
      <c r="F1015" s="8"/>
      <c r="G1015" s="8"/>
      <c r="H1015" s="39"/>
      <c r="I1015" s="8"/>
      <c r="J1015" s="8"/>
      <c r="K1015" s="76"/>
      <c r="L1015" s="35"/>
      <c r="M1015" s="25"/>
      <c r="N1015" s="64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8.75" customHeight="1" x14ac:dyDescent="0.25">
      <c r="A1016" s="27"/>
      <c r="B1016" s="27"/>
      <c r="C1016" s="8"/>
      <c r="D1016" s="8"/>
      <c r="E1016" s="8"/>
      <c r="F1016" s="8"/>
      <c r="G1016" s="8"/>
      <c r="H1016" s="8"/>
      <c r="I1016" s="8"/>
      <c r="J1016" s="8"/>
      <c r="K1016" s="76"/>
      <c r="L1016" s="35"/>
      <c r="M1016" s="25"/>
      <c r="N1016" s="64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8.75" customHeight="1" x14ac:dyDescent="0.25">
      <c r="A1017" s="27"/>
      <c r="B1017" s="27"/>
      <c r="C1017" s="8"/>
      <c r="D1017" s="8"/>
      <c r="E1017" s="8"/>
      <c r="F1017" s="8"/>
      <c r="G1017" s="8"/>
      <c r="H1017" s="8"/>
      <c r="I1017" s="8"/>
      <c r="J1017" s="8"/>
      <c r="K1017" s="76"/>
      <c r="L1017" s="35"/>
      <c r="M1017" s="25"/>
      <c r="N1017" s="64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9.5" customHeight="1" x14ac:dyDescent="0.25">
      <c r="A1018" s="27"/>
      <c r="B1018" s="27"/>
      <c r="C1018" s="8"/>
      <c r="D1018" s="41"/>
      <c r="E1018" s="41"/>
      <c r="F1018" s="41"/>
      <c r="G1018" s="41"/>
      <c r="H1018" s="41"/>
      <c r="I1018" s="41"/>
      <c r="J1018" s="41"/>
      <c r="K1018" s="79"/>
      <c r="L1018" s="43"/>
      <c r="M1018" s="25"/>
      <c r="N1018" s="64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8.75" customHeight="1" x14ac:dyDescent="0.25">
      <c r="A1019" s="27"/>
      <c r="B1019" s="27"/>
      <c r="C1019" s="8"/>
      <c r="D1019" s="8"/>
      <c r="E1019" s="8"/>
      <c r="F1019" s="8"/>
      <c r="G1019" s="8"/>
      <c r="H1019" s="8" t="s">
        <v>503</v>
      </c>
      <c r="I1019" s="46">
        <v>398</v>
      </c>
      <c r="J1019" s="47" t="s">
        <v>504</v>
      </c>
      <c r="K1019" s="34">
        <f>SUM(K621:K1018)</f>
        <v>0</v>
      </c>
      <c r="L1019" s="35">
        <f>SUM(L621:L1018)</f>
        <v>0</v>
      </c>
      <c r="M1019" s="25"/>
      <c r="N1019" s="64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8.75" customHeight="1" x14ac:dyDescent="0.25">
      <c r="A1020" s="27"/>
      <c r="B1020" s="27"/>
      <c r="C1020" s="8"/>
      <c r="D1020" s="8"/>
      <c r="E1020" s="8"/>
      <c r="F1020" s="8"/>
      <c r="G1020" s="8"/>
      <c r="H1020" s="8"/>
      <c r="I1020" s="8"/>
      <c r="J1020" s="8"/>
      <c r="K1020" s="34"/>
      <c r="L1020" s="35"/>
      <c r="M1020" s="25"/>
      <c r="N1020" s="64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8.75" customHeight="1" x14ac:dyDescent="0.25">
      <c r="A1021" s="27"/>
      <c r="B1021" s="27"/>
      <c r="C1021" s="8"/>
      <c r="D1021" s="8"/>
      <c r="E1021" s="8"/>
      <c r="F1021" s="8"/>
      <c r="G1021" s="8"/>
      <c r="H1021" s="8"/>
      <c r="I1021" s="8"/>
      <c r="J1021" s="8"/>
      <c r="K1021" s="34"/>
      <c r="L1021" s="35"/>
      <c r="M1021" s="25"/>
      <c r="N1021" s="64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8.75" customHeight="1" x14ac:dyDescent="0.25">
      <c r="A1022" s="27"/>
      <c r="B1022" s="27"/>
      <c r="C1022" s="8"/>
      <c r="D1022" s="8"/>
      <c r="E1022" s="8"/>
      <c r="F1022" s="8"/>
      <c r="G1022" s="8"/>
      <c r="H1022" s="8"/>
      <c r="I1022" s="8"/>
      <c r="J1022" s="8"/>
      <c r="K1022" s="34"/>
      <c r="L1022" s="35"/>
      <c r="M1022" s="25"/>
      <c r="N1022" s="64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8.75" customHeight="1" x14ac:dyDescent="0.25">
      <c r="A1023" s="27"/>
      <c r="B1023" s="27"/>
      <c r="C1023" s="8"/>
      <c r="D1023" s="8"/>
      <c r="E1023" s="8"/>
      <c r="F1023" s="8"/>
      <c r="G1023" s="8"/>
      <c r="H1023" s="8"/>
      <c r="I1023" s="8"/>
      <c r="J1023" s="8"/>
      <c r="K1023" s="34"/>
      <c r="L1023" s="35"/>
      <c r="M1023" s="25"/>
      <c r="N1023" s="64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8.75" customHeight="1" x14ac:dyDescent="0.25">
      <c r="A1024" s="27"/>
      <c r="B1024" s="27"/>
      <c r="C1024" s="8"/>
      <c r="D1024" s="8"/>
      <c r="E1024" s="8"/>
      <c r="F1024" s="8"/>
      <c r="G1024" s="8"/>
      <c r="H1024" s="8"/>
      <c r="I1024" s="8"/>
      <c r="J1024" s="8"/>
      <c r="K1024" s="34"/>
      <c r="L1024" s="35"/>
      <c r="M1024" s="25"/>
      <c r="N1024" s="64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8.75" customHeight="1" x14ac:dyDescent="0.25">
      <c r="A1025" s="27"/>
      <c r="B1025" s="27"/>
      <c r="C1025" s="8"/>
      <c r="D1025" s="8"/>
      <c r="E1025" s="8"/>
      <c r="F1025" s="8"/>
      <c r="G1025" s="8"/>
      <c r="H1025" s="8"/>
      <c r="I1025" s="8"/>
      <c r="J1025" s="8"/>
      <c r="K1025" s="34"/>
      <c r="L1025" s="35"/>
      <c r="M1025" s="25"/>
      <c r="N1025" s="64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8.75" customHeight="1" x14ac:dyDescent="0.25">
      <c r="A1026" s="27"/>
      <c r="B1026" s="27"/>
      <c r="C1026" s="8"/>
      <c r="D1026" s="8"/>
      <c r="E1026" s="8"/>
      <c r="F1026" s="8"/>
      <c r="G1026" s="8"/>
      <c r="H1026" s="8"/>
      <c r="I1026" s="8"/>
      <c r="J1026" s="8"/>
      <c r="K1026" s="34"/>
      <c r="L1026" s="35"/>
      <c r="M1026" s="25"/>
      <c r="N1026" s="64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8.75" customHeight="1" x14ac:dyDescent="0.25">
      <c r="A1027" s="27"/>
      <c r="B1027" s="27"/>
      <c r="C1027" s="8"/>
      <c r="D1027" s="8"/>
      <c r="E1027" s="8"/>
      <c r="F1027" s="8"/>
      <c r="G1027" s="8"/>
      <c r="H1027" s="8"/>
      <c r="I1027" s="8"/>
      <c r="J1027" s="8"/>
      <c r="K1027" s="34"/>
      <c r="L1027" s="35"/>
      <c r="M1027" s="25"/>
      <c r="N1027" s="64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8.75" customHeight="1" x14ac:dyDescent="0.25">
      <c r="A1028" s="27"/>
      <c r="B1028" s="27"/>
      <c r="C1028" s="8"/>
      <c r="D1028" s="8"/>
      <c r="E1028" s="8"/>
      <c r="F1028" s="8"/>
      <c r="G1028" s="8"/>
      <c r="H1028" s="8"/>
      <c r="I1028" s="8"/>
      <c r="J1028" s="8"/>
      <c r="K1028" s="34"/>
      <c r="L1028" s="35"/>
      <c r="M1028" s="25"/>
      <c r="N1028" s="64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8.75" customHeight="1" x14ac:dyDescent="0.25">
      <c r="A1029" s="27"/>
      <c r="B1029" s="27"/>
      <c r="C1029" s="8"/>
      <c r="D1029" s="8"/>
      <c r="E1029" s="8"/>
      <c r="F1029" s="8"/>
      <c r="G1029" s="8"/>
      <c r="H1029" s="8"/>
      <c r="I1029" s="8"/>
      <c r="J1029" s="8"/>
      <c r="K1029" s="34"/>
      <c r="L1029" s="35"/>
      <c r="M1029" s="25"/>
      <c r="N1029" s="64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8.75" customHeight="1" x14ac:dyDescent="0.25">
      <c r="A1030" s="27"/>
      <c r="B1030" s="27"/>
      <c r="C1030" s="8"/>
      <c r="D1030" s="8"/>
      <c r="E1030" s="8"/>
      <c r="F1030" s="8"/>
      <c r="G1030" s="8"/>
      <c r="H1030" s="8"/>
      <c r="I1030" s="8"/>
      <c r="J1030" s="8"/>
      <c r="K1030" s="34"/>
      <c r="L1030" s="35"/>
      <c r="M1030" s="25"/>
      <c r="N1030" s="64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8.75" customHeight="1" x14ac:dyDescent="0.25">
      <c r="A1031" s="27"/>
      <c r="B1031" s="27"/>
      <c r="C1031" s="8"/>
      <c r="D1031" s="8"/>
      <c r="E1031" s="8"/>
      <c r="F1031" s="8"/>
      <c r="G1031" s="8"/>
      <c r="H1031" s="8"/>
      <c r="I1031" s="8"/>
      <c r="J1031" s="8"/>
      <c r="K1031" s="34"/>
      <c r="L1031" s="35"/>
      <c r="M1031" s="25"/>
      <c r="N1031" s="64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8.75" customHeight="1" x14ac:dyDescent="0.25">
      <c r="A1032" s="27"/>
      <c r="B1032" s="27"/>
      <c r="C1032" s="8"/>
      <c r="D1032" s="8"/>
      <c r="E1032" s="8"/>
      <c r="F1032" s="8"/>
      <c r="G1032" s="8"/>
      <c r="H1032" s="8"/>
      <c r="I1032" s="8"/>
      <c r="J1032" s="8"/>
      <c r="K1032" s="34"/>
      <c r="L1032" s="35"/>
      <c r="M1032" s="25"/>
      <c r="N1032" s="64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8.75" customHeight="1" x14ac:dyDescent="0.25">
      <c r="A1033" s="27"/>
      <c r="B1033" s="27"/>
      <c r="C1033" s="8"/>
      <c r="D1033" s="8"/>
      <c r="E1033" s="8"/>
      <c r="F1033" s="8"/>
      <c r="G1033" s="8"/>
      <c r="H1033" s="8"/>
      <c r="I1033" s="8"/>
      <c r="J1033" s="8"/>
      <c r="K1033" s="34"/>
      <c r="L1033" s="35"/>
      <c r="M1033" s="25"/>
      <c r="N1033" s="64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8.75" customHeight="1" x14ac:dyDescent="0.25">
      <c r="A1034" s="27"/>
      <c r="B1034" s="27"/>
      <c r="C1034" s="8"/>
      <c r="D1034" s="8"/>
      <c r="E1034" s="8"/>
      <c r="F1034" s="8"/>
      <c r="G1034" s="8"/>
      <c r="H1034" s="8"/>
      <c r="I1034" s="8"/>
      <c r="J1034" s="8"/>
      <c r="K1034" s="34"/>
      <c r="L1034" s="35"/>
      <c r="M1034" s="25"/>
      <c r="N1034" s="64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8.75" customHeight="1" x14ac:dyDescent="0.25">
      <c r="A1035" s="27"/>
      <c r="B1035" s="27"/>
      <c r="C1035" s="8"/>
      <c r="D1035" s="8"/>
      <c r="E1035" s="8"/>
      <c r="F1035" s="8"/>
      <c r="G1035" s="8"/>
      <c r="H1035" s="8"/>
      <c r="I1035" s="8"/>
      <c r="J1035" s="8"/>
      <c r="K1035" s="34"/>
      <c r="L1035" s="35"/>
      <c r="M1035" s="25"/>
      <c r="N1035" s="64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spans="1:26" ht="18.75" customHeight="1" x14ac:dyDescent="0.25">
      <c r="A1036" s="27"/>
      <c r="B1036" s="27"/>
      <c r="C1036" s="8"/>
      <c r="D1036" s="8"/>
      <c r="E1036" s="8"/>
      <c r="F1036" s="8"/>
      <c r="G1036" s="8"/>
      <c r="H1036" s="8"/>
      <c r="I1036" s="8"/>
      <c r="J1036" s="8"/>
      <c r="K1036" s="34"/>
      <c r="L1036" s="35"/>
      <c r="M1036" s="25"/>
      <c r="N1036" s="64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spans="1:26" ht="18.75" customHeight="1" x14ac:dyDescent="0.25">
      <c r="A1037" s="27"/>
      <c r="B1037" s="27"/>
      <c r="C1037" s="8"/>
      <c r="D1037" s="8"/>
      <c r="E1037" s="8"/>
      <c r="F1037" s="8"/>
      <c r="G1037" s="8"/>
      <c r="H1037" s="8"/>
      <c r="I1037" s="8"/>
      <c r="J1037" s="8"/>
      <c r="K1037" s="34"/>
      <c r="L1037" s="35"/>
      <c r="M1037" s="25"/>
      <c r="N1037" s="64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spans="1:26" ht="18.75" customHeight="1" x14ac:dyDescent="0.25">
      <c r="A1038" s="27"/>
      <c r="B1038" s="27"/>
      <c r="C1038" s="8"/>
      <c r="D1038" s="8"/>
      <c r="E1038" s="8"/>
      <c r="F1038" s="8"/>
      <c r="G1038" s="8"/>
      <c r="H1038" s="8"/>
      <c r="I1038" s="8"/>
      <c r="J1038" s="8"/>
      <c r="K1038" s="34"/>
      <c r="L1038" s="35"/>
      <c r="M1038" s="25"/>
      <c r="N1038" s="64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spans="1:26" ht="18.75" customHeight="1" x14ac:dyDescent="0.25">
      <c r="A1039" s="27"/>
      <c r="B1039" s="27"/>
      <c r="C1039" s="8"/>
      <c r="D1039" s="8"/>
      <c r="E1039" s="8"/>
      <c r="F1039" s="8"/>
      <c r="G1039" s="8"/>
      <c r="H1039" s="8"/>
      <c r="I1039" s="8"/>
      <c r="J1039" s="8"/>
      <c r="K1039" s="34"/>
      <c r="L1039" s="35"/>
      <c r="M1039" s="25"/>
      <c r="N1039" s="64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spans="1:26" ht="18.75" customHeight="1" x14ac:dyDescent="0.25">
      <c r="A1040" s="27"/>
      <c r="B1040" s="27"/>
      <c r="C1040" s="8"/>
      <c r="D1040" s="8"/>
      <c r="E1040" s="8"/>
      <c r="F1040" s="8"/>
      <c r="G1040" s="8"/>
      <c r="H1040" s="8"/>
      <c r="I1040" s="8"/>
      <c r="J1040" s="8"/>
      <c r="K1040" s="34"/>
      <c r="L1040" s="35"/>
      <c r="M1040" s="25"/>
      <c r="N1040" s="64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spans="1:26" ht="18.75" customHeight="1" x14ac:dyDescent="0.25">
      <c r="A1041" s="27"/>
      <c r="B1041" s="27"/>
      <c r="C1041" s="8"/>
      <c r="D1041" s="8"/>
      <c r="E1041" s="8"/>
      <c r="F1041" s="8"/>
      <c r="G1041" s="8"/>
      <c r="H1041" s="8"/>
      <c r="I1041" s="8"/>
      <c r="J1041" s="8"/>
      <c r="K1041" s="34"/>
      <c r="L1041" s="35"/>
      <c r="M1041" s="25"/>
      <c r="N1041" s="64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spans="1:26" ht="18.75" customHeight="1" x14ac:dyDescent="0.25">
      <c r="A1042" s="27"/>
      <c r="B1042" s="27"/>
      <c r="C1042" s="8"/>
      <c r="D1042" s="8"/>
      <c r="E1042" s="8"/>
      <c r="F1042" s="8"/>
      <c r="G1042" s="8"/>
      <c r="H1042" s="8"/>
      <c r="I1042" s="8"/>
      <c r="J1042" s="8"/>
      <c r="K1042" s="34"/>
      <c r="L1042" s="35"/>
      <c r="M1042" s="25"/>
      <c r="N1042" s="64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spans="1:26" ht="19.5" customHeight="1" x14ac:dyDescent="0.25">
      <c r="A1043" s="27"/>
      <c r="B1043" s="27"/>
      <c r="C1043" s="41"/>
      <c r="D1043" s="8"/>
      <c r="E1043" s="8"/>
      <c r="F1043" s="8"/>
      <c r="G1043" s="8"/>
      <c r="H1043" s="8"/>
      <c r="I1043" s="8"/>
      <c r="J1043" s="8"/>
      <c r="K1043" s="34"/>
      <c r="L1043" s="35"/>
      <c r="M1043" s="25"/>
      <c r="N1043" s="64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</sheetData>
  <autoFilter ref="A2:N359" xr:uid="{00000000-0009-0000-0000-000008000000}">
    <sortState xmlns:xlrd2="http://schemas.microsoft.com/office/spreadsheetml/2017/richdata2" ref="A2:N359">
      <sortCondition ref="A2:A359"/>
    </sortState>
  </autoFilter>
  <mergeCells count="1">
    <mergeCell ref="A1:L1"/>
  </mergeCells>
  <phoneticPr fontId="18"/>
  <dataValidations count="3">
    <dataValidation type="list" showErrorMessage="1" sqref="G3:G26 G28:G288 G621:G1018" xr:uid="{00000000-0002-0000-0800-000000000000}">
      <formula1>"SS,SW,SY,SR,SP,WG,YG,RG,PT,その他"</formula1>
    </dataValidation>
    <dataValidation type="list" showErrorMessage="1" sqref="D3:D1018" xr:uid="{00000000-0002-0000-0800-000001000000}">
      <formula1>"SUB,DJ,GMT,DAYTONA,DD,YACHT,EX,EX2,SEA DWELLER,DEEP SEA,SKY,OP,DATE,その他"</formula1>
    </dataValidation>
    <dataValidation type="list" showErrorMessage="1" sqref="I35:I1018" xr:uid="{00000000-0002-0000-0800-000002000000}">
      <formula1>"3,5,PRESIDENT,O-FLEX,STRAP,その他"</formula1>
    </dataValidation>
  </dataValidations>
  <printOptions horizontalCentered="1"/>
  <pageMargins left="0.23622047244094491" right="0.23622047244094491" top="0" bottom="0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CC"/>
    <pageSetUpPr fitToPage="1"/>
  </sheetPr>
  <dimension ref="A1:Z1000"/>
  <sheetViews>
    <sheetView workbookViewId="0">
      <pane ySplit="2" topLeftCell="A3" activePane="bottomLeft" state="frozen"/>
      <selection pane="bottomLeft" activeCell="B4" sqref="B4"/>
    </sheetView>
  </sheetViews>
  <sheetFormatPr defaultColWidth="14.42578125" defaultRowHeight="15" customHeight="1" x14ac:dyDescent="0.25"/>
  <cols>
    <col min="1" max="1" width="8.5703125" style="90" customWidth="1"/>
    <col min="2" max="2" width="11.42578125" style="90" customWidth="1"/>
    <col min="3" max="4" width="12.5703125" style="90" customWidth="1"/>
    <col min="5" max="8" width="8.42578125" style="90" customWidth="1"/>
    <col min="9" max="9" width="12" style="90" customWidth="1"/>
    <col min="10" max="10" width="7.140625" style="90" customWidth="1"/>
    <col min="11" max="11" width="9.42578125" style="90" customWidth="1"/>
    <col min="12" max="13" width="13.5703125" style="90" customWidth="1"/>
    <col min="14" max="26" width="8.5703125" style="90" customWidth="1"/>
  </cols>
  <sheetData>
    <row r="1" spans="1:26" ht="18" customHeight="1" x14ac:dyDescent="0.25">
      <c r="A1" s="48">
        <v>45313</v>
      </c>
      <c r="B1" s="48">
        <v>45306</v>
      </c>
      <c r="C1" s="48">
        <v>45306</v>
      </c>
      <c r="D1" s="48">
        <v>45285</v>
      </c>
      <c r="E1" s="49"/>
      <c r="F1" s="49"/>
      <c r="G1" s="49"/>
      <c r="H1" s="49"/>
      <c r="I1" s="49"/>
      <c r="J1" s="49"/>
      <c r="K1" s="49"/>
      <c r="L1" s="49"/>
      <c r="M1" s="49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8" customHeight="1" x14ac:dyDescent="0.25">
      <c r="A2" s="51" t="s">
        <v>461</v>
      </c>
      <c r="B2" s="51" t="s">
        <v>461</v>
      </c>
      <c r="C2" s="51" t="s">
        <v>461</v>
      </c>
      <c r="D2" s="29" t="s">
        <v>461</v>
      </c>
      <c r="E2" s="29" t="s">
        <v>462</v>
      </c>
      <c r="F2" s="29" t="s">
        <v>463</v>
      </c>
      <c r="G2" s="29" t="s">
        <v>464</v>
      </c>
      <c r="H2" s="29" t="s">
        <v>465</v>
      </c>
      <c r="I2" s="29" t="s">
        <v>466</v>
      </c>
      <c r="J2" s="29" t="s">
        <v>467</v>
      </c>
      <c r="K2" s="29" t="s">
        <v>468</v>
      </c>
      <c r="L2" s="30" t="s">
        <v>469</v>
      </c>
      <c r="M2" s="31" t="s">
        <v>544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8" customHeight="1" x14ac:dyDescent="0.25">
      <c r="A3" s="53"/>
      <c r="B3" s="10" t="s">
        <v>9</v>
      </c>
      <c r="C3" s="53"/>
      <c r="D3" s="8" t="s">
        <v>545</v>
      </c>
      <c r="E3" s="8" t="s">
        <v>505</v>
      </c>
      <c r="F3" s="8" t="s">
        <v>475</v>
      </c>
      <c r="G3" s="8">
        <v>28</v>
      </c>
      <c r="H3" s="8" t="s">
        <v>506</v>
      </c>
      <c r="I3" s="8">
        <v>279138</v>
      </c>
      <c r="J3" s="8" t="s">
        <v>522</v>
      </c>
      <c r="K3" s="8" t="s">
        <v>546</v>
      </c>
      <c r="L3" s="34">
        <v>33000</v>
      </c>
      <c r="M3" s="35">
        <f t="shared" ref="M3:M34" si="0">L3*165</f>
        <v>5445000</v>
      </c>
      <c r="N3" s="32"/>
      <c r="O3" s="25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8" customHeight="1" x14ac:dyDescent="0.25">
      <c r="A4" s="53"/>
      <c r="B4" s="6" t="s">
        <v>69</v>
      </c>
      <c r="C4" s="53"/>
      <c r="D4" s="8" t="s">
        <v>547</v>
      </c>
      <c r="E4" s="8" t="s">
        <v>508</v>
      </c>
      <c r="F4" s="8" t="s">
        <v>475</v>
      </c>
      <c r="G4" s="8">
        <v>40</v>
      </c>
      <c r="H4" s="8" t="s">
        <v>520</v>
      </c>
      <c r="I4" s="8">
        <v>116655</v>
      </c>
      <c r="J4" s="8" t="s">
        <v>548</v>
      </c>
      <c r="K4" s="8" t="s">
        <v>549</v>
      </c>
      <c r="L4" s="34">
        <v>50000</v>
      </c>
      <c r="M4" s="35">
        <f t="shared" si="0"/>
        <v>8250000</v>
      </c>
      <c r="N4" s="32"/>
      <c r="O4" s="25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8" customHeight="1" x14ac:dyDescent="0.25">
      <c r="A5" s="53"/>
      <c r="B5" s="11" t="s">
        <v>180</v>
      </c>
      <c r="C5" s="53"/>
      <c r="D5" s="8" t="s">
        <v>11</v>
      </c>
      <c r="E5" s="8" t="s">
        <v>519</v>
      </c>
      <c r="F5" s="8" t="s">
        <v>475</v>
      </c>
      <c r="G5" s="8">
        <v>42</v>
      </c>
      <c r="H5" s="8" t="s">
        <v>520</v>
      </c>
      <c r="I5" s="8">
        <v>326135</v>
      </c>
      <c r="J5" s="8" t="s">
        <v>521</v>
      </c>
      <c r="K5" s="8" t="s">
        <v>550</v>
      </c>
      <c r="L5" s="34">
        <v>38000</v>
      </c>
      <c r="M5" s="35">
        <f t="shared" si="0"/>
        <v>6270000</v>
      </c>
      <c r="N5" s="32"/>
      <c r="O5" s="25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8" customHeight="1" x14ac:dyDescent="0.25">
      <c r="A6" s="53"/>
      <c r="B6" s="11" t="s">
        <v>181</v>
      </c>
      <c r="C6" s="53"/>
      <c r="D6" s="8" t="s">
        <v>551</v>
      </c>
      <c r="E6" s="8" t="s">
        <v>519</v>
      </c>
      <c r="F6" s="8" t="s">
        <v>475</v>
      </c>
      <c r="G6" s="8">
        <v>42</v>
      </c>
      <c r="H6" s="8" t="s">
        <v>506</v>
      </c>
      <c r="I6" s="8">
        <v>326138</v>
      </c>
      <c r="J6" s="8" t="s">
        <v>521</v>
      </c>
      <c r="K6" s="8" t="s">
        <v>552</v>
      </c>
      <c r="L6" s="34">
        <v>35000</v>
      </c>
      <c r="M6" s="35">
        <f t="shared" si="0"/>
        <v>5775000</v>
      </c>
      <c r="N6" s="32"/>
      <c r="O6" s="25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8" customHeight="1" x14ac:dyDescent="0.25">
      <c r="A7" s="53"/>
      <c r="B7" s="11" t="s">
        <v>187</v>
      </c>
      <c r="C7" s="53"/>
      <c r="D7" s="8" t="s">
        <v>553</v>
      </c>
      <c r="E7" s="8" t="s">
        <v>519</v>
      </c>
      <c r="F7" s="8" t="s">
        <v>475</v>
      </c>
      <c r="G7" s="8">
        <v>42</v>
      </c>
      <c r="H7" s="8" t="s">
        <v>520</v>
      </c>
      <c r="I7" s="8">
        <v>326135</v>
      </c>
      <c r="J7" s="8" t="s">
        <v>521</v>
      </c>
      <c r="K7" s="8" t="s">
        <v>554</v>
      </c>
      <c r="L7" s="34">
        <v>38000</v>
      </c>
      <c r="M7" s="35">
        <f t="shared" si="0"/>
        <v>6270000</v>
      </c>
      <c r="N7" s="32"/>
      <c r="O7" s="25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8" customHeight="1" x14ac:dyDescent="0.25">
      <c r="A8" s="53"/>
      <c r="B8" s="11" t="s">
        <v>190</v>
      </c>
      <c r="C8" s="53"/>
      <c r="D8" s="8" t="s">
        <v>555</v>
      </c>
      <c r="E8" s="8" t="s">
        <v>505</v>
      </c>
      <c r="F8" s="8">
        <v>1994</v>
      </c>
      <c r="G8" s="8">
        <v>36</v>
      </c>
      <c r="H8" s="8" t="s">
        <v>478</v>
      </c>
      <c r="I8" s="8">
        <v>16234</v>
      </c>
      <c r="J8" s="8">
        <v>5</v>
      </c>
      <c r="K8" s="8" t="s">
        <v>556</v>
      </c>
      <c r="L8" s="34">
        <v>8500</v>
      </c>
      <c r="M8" s="35">
        <f t="shared" si="0"/>
        <v>1402500</v>
      </c>
      <c r="N8" s="32"/>
      <c r="O8" s="25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8" customHeight="1" x14ac:dyDescent="0.25">
      <c r="A9" s="53"/>
      <c r="B9" s="11" t="s">
        <v>206</v>
      </c>
      <c r="C9" s="53"/>
      <c r="D9" s="8" t="s">
        <v>23</v>
      </c>
      <c r="E9" s="8" t="s">
        <v>534</v>
      </c>
      <c r="F9" s="8">
        <v>2007</v>
      </c>
      <c r="G9" s="8">
        <v>36</v>
      </c>
      <c r="H9" s="8" t="s">
        <v>506</v>
      </c>
      <c r="I9" s="8">
        <v>118238</v>
      </c>
      <c r="J9" s="8" t="s">
        <v>522</v>
      </c>
      <c r="K9" s="8" t="s">
        <v>552</v>
      </c>
      <c r="L9" s="34">
        <v>29000</v>
      </c>
      <c r="M9" s="35">
        <f t="shared" si="0"/>
        <v>4785000</v>
      </c>
      <c r="N9" s="32"/>
      <c r="O9" s="25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8" customHeight="1" x14ac:dyDescent="0.25">
      <c r="A10" s="53"/>
      <c r="B10" s="11" t="s">
        <v>213</v>
      </c>
      <c r="C10" s="53"/>
      <c r="D10" s="8" t="s">
        <v>557</v>
      </c>
      <c r="E10" s="8" t="s">
        <v>508</v>
      </c>
      <c r="F10" s="8">
        <v>2008</v>
      </c>
      <c r="G10" s="8">
        <v>44</v>
      </c>
      <c r="H10" s="8" t="s">
        <v>506</v>
      </c>
      <c r="I10" s="8">
        <v>116688</v>
      </c>
      <c r="J10" s="8">
        <v>3</v>
      </c>
      <c r="K10" s="8" t="s">
        <v>550</v>
      </c>
      <c r="L10" s="34">
        <v>46000</v>
      </c>
      <c r="M10" s="35">
        <f t="shared" si="0"/>
        <v>7590000</v>
      </c>
      <c r="N10" s="32"/>
      <c r="O10" s="25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8" customHeight="1" x14ac:dyDescent="0.25">
      <c r="A11" s="53"/>
      <c r="B11" s="6" t="s">
        <v>221</v>
      </c>
      <c r="C11" s="53"/>
      <c r="D11" s="8" t="s">
        <v>558</v>
      </c>
      <c r="E11" s="8" t="s">
        <v>516</v>
      </c>
      <c r="F11" s="8" t="s">
        <v>475</v>
      </c>
      <c r="G11" s="8">
        <v>40</v>
      </c>
      <c r="H11" s="8" t="s">
        <v>485</v>
      </c>
      <c r="I11" s="8">
        <v>116520</v>
      </c>
      <c r="J11" s="8">
        <v>3</v>
      </c>
      <c r="K11" s="8" t="s">
        <v>559</v>
      </c>
      <c r="L11" s="34">
        <v>27500</v>
      </c>
      <c r="M11" s="35">
        <f t="shared" si="0"/>
        <v>4537500</v>
      </c>
      <c r="N11" s="32"/>
      <c r="O11" s="25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8" customHeight="1" x14ac:dyDescent="0.25">
      <c r="A12" s="53"/>
      <c r="B12" s="6" t="s">
        <v>247</v>
      </c>
      <c r="C12" s="53"/>
      <c r="D12" s="8" t="s">
        <v>560</v>
      </c>
      <c r="E12" s="8" t="s">
        <v>516</v>
      </c>
      <c r="F12" s="8">
        <v>2008</v>
      </c>
      <c r="G12" s="8">
        <v>40</v>
      </c>
      <c r="H12" s="8" t="s">
        <v>485</v>
      </c>
      <c r="I12" s="8">
        <v>116520</v>
      </c>
      <c r="J12" s="8">
        <v>3</v>
      </c>
      <c r="K12" s="8" t="s">
        <v>550</v>
      </c>
      <c r="L12" s="34">
        <v>28000</v>
      </c>
      <c r="M12" s="35">
        <f t="shared" si="0"/>
        <v>4620000</v>
      </c>
      <c r="N12" s="32"/>
      <c r="O12" s="25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8" customHeight="1" x14ac:dyDescent="0.25">
      <c r="A13" s="53"/>
      <c r="B13" s="6" t="s">
        <v>270</v>
      </c>
      <c r="C13" s="53"/>
      <c r="D13" s="8" t="s">
        <v>561</v>
      </c>
      <c r="E13" s="8" t="s">
        <v>534</v>
      </c>
      <c r="F13" s="8">
        <v>1989</v>
      </c>
      <c r="G13" s="8">
        <v>36</v>
      </c>
      <c r="H13" s="8" t="s">
        <v>506</v>
      </c>
      <c r="I13" s="8">
        <v>18238</v>
      </c>
      <c r="J13" s="8" t="s">
        <v>522</v>
      </c>
      <c r="K13" s="8" t="s">
        <v>552</v>
      </c>
      <c r="L13" s="34">
        <v>21500</v>
      </c>
      <c r="M13" s="35">
        <f t="shared" si="0"/>
        <v>3547500</v>
      </c>
      <c r="N13" s="32"/>
      <c r="O13" s="25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8" customHeight="1" x14ac:dyDescent="0.25">
      <c r="A14" s="53"/>
      <c r="B14" s="6" t="s">
        <v>291</v>
      </c>
      <c r="C14" s="53"/>
      <c r="D14" s="8" t="s">
        <v>34</v>
      </c>
      <c r="E14" s="8" t="s">
        <v>534</v>
      </c>
      <c r="F14" s="8">
        <v>1999</v>
      </c>
      <c r="G14" s="8">
        <v>36</v>
      </c>
      <c r="H14" s="8" t="s">
        <v>495</v>
      </c>
      <c r="I14" s="8">
        <v>18239</v>
      </c>
      <c r="J14" s="8" t="s">
        <v>562</v>
      </c>
      <c r="K14" s="8" t="s">
        <v>563</v>
      </c>
      <c r="L14" s="34">
        <v>23500</v>
      </c>
      <c r="M14" s="35">
        <f t="shared" si="0"/>
        <v>3877500</v>
      </c>
      <c r="N14" s="32"/>
      <c r="O14" s="25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8" customHeight="1" x14ac:dyDescent="0.25">
      <c r="A15" s="53"/>
      <c r="B15" s="6" t="s">
        <v>297</v>
      </c>
      <c r="C15" s="53"/>
      <c r="D15" s="8" t="s">
        <v>564</v>
      </c>
      <c r="E15" s="8" t="s">
        <v>534</v>
      </c>
      <c r="F15" s="8">
        <v>2000</v>
      </c>
      <c r="G15" s="8">
        <v>36</v>
      </c>
      <c r="H15" s="8" t="s">
        <v>495</v>
      </c>
      <c r="I15" s="8">
        <v>118209</v>
      </c>
      <c r="J15" s="8">
        <v>3</v>
      </c>
      <c r="K15" s="8" t="s">
        <v>565</v>
      </c>
      <c r="L15" s="34">
        <v>29000</v>
      </c>
      <c r="M15" s="35">
        <f t="shared" si="0"/>
        <v>4785000</v>
      </c>
      <c r="N15" s="32"/>
      <c r="O15" s="25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8" customHeight="1" x14ac:dyDescent="0.25">
      <c r="A16" s="53"/>
      <c r="B16" s="6" t="s">
        <v>304</v>
      </c>
      <c r="C16" s="53"/>
      <c r="D16" s="8" t="s">
        <v>566</v>
      </c>
      <c r="E16" s="8" t="s">
        <v>516</v>
      </c>
      <c r="F16" s="8">
        <v>2007</v>
      </c>
      <c r="G16" s="8">
        <v>40</v>
      </c>
      <c r="H16" s="8" t="s">
        <v>495</v>
      </c>
      <c r="I16" s="8">
        <v>116509</v>
      </c>
      <c r="J16" s="8">
        <v>3</v>
      </c>
      <c r="K16" s="8" t="s">
        <v>567</v>
      </c>
      <c r="L16" s="34">
        <v>43000</v>
      </c>
      <c r="M16" s="35">
        <f t="shared" si="0"/>
        <v>7095000</v>
      </c>
      <c r="N16" s="32"/>
      <c r="O16" s="25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8" customHeight="1" x14ac:dyDescent="0.25">
      <c r="A17" s="53"/>
      <c r="B17" s="6" t="s">
        <v>308</v>
      </c>
      <c r="C17" s="53"/>
      <c r="D17" s="8" t="s">
        <v>36</v>
      </c>
      <c r="E17" s="8" t="s">
        <v>534</v>
      </c>
      <c r="F17" s="8" t="s">
        <v>475</v>
      </c>
      <c r="G17" s="8">
        <v>41</v>
      </c>
      <c r="H17" s="8" t="s">
        <v>495</v>
      </c>
      <c r="I17" s="8">
        <v>218239</v>
      </c>
      <c r="J17" s="8" t="s">
        <v>522</v>
      </c>
      <c r="K17" s="8" t="s">
        <v>568</v>
      </c>
      <c r="L17" s="34">
        <v>40000</v>
      </c>
      <c r="M17" s="35">
        <f t="shared" si="0"/>
        <v>6600000</v>
      </c>
      <c r="N17" s="32"/>
      <c r="O17" s="25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8" customHeight="1" x14ac:dyDescent="0.25">
      <c r="A18" s="53"/>
      <c r="B18" s="6" t="s">
        <v>319</v>
      </c>
      <c r="C18" s="53"/>
      <c r="D18" s="8" t="s">
        <v>60</v>
      </c>
      <c r="E18" s="8" t="s">
        <v>507</v>
      </c>
      <c r="F18" s="8">
        <v>1999</v>
      </c>
      <c r="G18" s="8">
        <v>40</v>
      </c>
      <c r="H18" s="8" t="s">
        <v>485</v>
      </c>
      <c r="I18" s="8" t="s">
        <v>569</v>
      </c>
      <c r="J18" s="8">
        <v>3</v>
      </c>
      <c r="K18" s="8" t="s">
        <v>559</v>
      </c>
      <c r="L18" s="34">
        <v>13500</v>
      </c>
      <c r="M18" s="35">
        <f t="shared" si="0"/>
        <v>2227500</v>
      </c>
      <c r="N18" s="32"/>
      <c r="O18" s="25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8" customHeight="1" x14ac:dyDescent="0.25">
      <c r="A19" s="53"/>
      <c r="B19" s="6" t="s">
        <v>333</v>
      </c>
      <c r="C19" s="53"/>
      <c r="D19" s="8" t="s">
        <v>570</v>
      </c>
      <c r="E19" s="8" t="s">
        <v>523</v>
      </c>
      <c r="F19" s="8" t="s">
        <v>475</v>
      </c>
      <c r="G19" s="8">
        <v>40</v>
      </c>
      <c r="H19" s="8" t="s">
        <v>485</v>
      </c>
      <c r="I19" s="8">
        <v>114060</v>
      </c>
      <c r="J19" s="8">
        <v>3</v>
      </c>
      <c r="K19" s="8" t="s">
        <v>559</v>
      </c>
      <c r="L19" s="34">
        <v>13400</v>
      </c>
      <c r="M19" s="35">
        <f t="shared" si="0"/>
        <v>2211000</v>
      </c>
      <c r="N19" s="32"/>
      <c r="O19" s="25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8" customHeight="1" x14ac:dyDescent="0.25">
      <c r="A20" s="53"/>
      <c r="B20" s="6" t="s">
        <v>343</v>
      </c>
      <c r="C20" s="53"/>
      <c r="D20" s="8" t="s">
        <v>67</v>
      </c>
      <c r="E20" s="8" t="s">
        <v>523</v>
      </c>
      <c r="F20" s="8" t="s">
        <v>475</v>
      </c>
      <c r="G20" s="8">
        <v>40</v>
      </c>
      <c r="H20" s="8" t="s">
        <v>485</v>
      </c>
      <c r="I20" s="8">
        <v>114060</v>
      </c>
      <c r="J20" s="8">
        <v>3</v>
      </c>
      <c r="K20" s="8" t="s">
        <v>559</v>
      </c>
      <c r="L20" s="34">
        <v>13400</v>
      </c>
      <c r="M20" s="35">
        <f t="shared" si="0"/>
        <v>2211000</v>
      </c>
      <c r="N20" s="32"/>
      <c r="O20" s="25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8" customHeight="1" x14ac:dyDescent="0.25">
      <c r="A21" s="53"/>
      <c r="B21" s="6" t="s">
        <v>358</v>
      </c>
      <c r="C21" s="53"/>
      <c r="D21" s="8" t="s">
        <v>571</v>
      </c>
      <c r="E21" s="8" t="s">
        <v>513</v>
      </c>
      <c r="F21" s="8">
        <v>1991</v>
      </c>
      <c r="G21" s="8">
        <v>34</v>
      </c>
      <c r="H21" s="8" t="s">
        <v>485</v>
      </c>
      <c r="I21" s="8">
        <v>14000</v>
      </c>
      <c r="J21" s="8">
        <v>3</v>
      </c>
      <c r="K21" s="8" t="s">
        <v>563</v>
      </c>
      <c r="L21" s="34">
        <v>5500</v>
      </c>
      <c r="M21" s="35">
        <f t="shared" si="0"/>
        <v>907500</v>
      </c>
      <c r="N21" s="32"/>
      <c r="O21" s="25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8" customHeight="1" x14ac:dyDescent="0.25">
      <c r="A22" s="53"/>
      <c r="B22" s="6" t="s">
        <v>372</v>
      </c>
      <c r="C22" s="53"/>
      <c r="D22" s="8" t="s">
        <v>136</v>
      </c>
      <c r="E22" s="8" t="s">
        <v>524</v>
      </c>
      <c r="F22" s="8">
        <v>2001</v>
      </c>
      <c r="G22" s="8">
        <v>40</v>
      </c>
      <c r="H22" s="8" t="s">
        <v>485</v>
      </c>
      <c r="I22" s="8">
        <v>16570</v>
      </c>
      <c r="J22" s="8">
        <v>3</v>
      </c>
      <c r="K22" s="8" t="s">
        <v>559</v>
      </c>
      <c r="L22" s="34">
        <v>9800</v>
      </c>
      <c r="M22" s="35">
        <f t="shared" si="0"/>
        <v>1617000</v>
      </c>
      <c r="N22" s="32"/>
      <c r="O22" s="25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8" customHeight="1" x14ac:dyDescent="0.25">
      <c r="A23" s="53"/>
      <c r="B23" s="6" t="s">
        <v>377</v>
      </c>
      <c r="C23" s="53"/>
      <c r="D23" s="8" t="s">
        <v>572</v>
      </c>
      <c r="E23" s="8" t="s">
        <v>523</v>
      </c>
      <c r="F23" s="8">
        <v>1994</v>
      </c>
      <c r="G23" s="8">
        <v>40</v>
      </c>
      <c r="H23" s="8" t="s">
        <v>485</v>
      </c>
      <c r="I23" s="8">
        <v>16610</v>
      </c>
      <c r="J23" s="8">
        <v>3</v>
      </c>
      <c r="K23" s="8" t="s">
        <v>559</v>
      </c>
      <c r="L23" s="34">
        <v>12200</v>
      </c>
      <c r="M23" s="35">
        <f t="shared" si="0"/>
        <v>2013000</v>
      </c>
      <c r="N23" s="32"/>
      <c r="O23" s="25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8" customHeight="1" x14ac:dyDescent="0.25">
      <c r="A24" s="8"/>
      <c r="B24" s="8"/>
      <c r="C24" s="53"/>
      <c r="D24" s="8" t="s">
        <v>141</v>
      </c>
      <c r="E24" s="8" t="s">
        <v>510</v>
      </c>
      <c r="F24" s="8">
        <v>1997</v>
      </c>
      <c r="G24" s="8">
        <v>40</v>
      </c>
      <c r="H24" s="8" t="s">
        <v>485</v>
      </c>
      <c r="I24" s="8">
        <v>16600</v>
      </c>
      <c r="J24" s="8">
        <v>3</v>
      </c>
      <c r="K24" s="8" t="s">
        <v>559</v>
      </c>
      <c r="L24" s="34">
        <v>12000</v>
      </c>
      <c r="M24" s="35">
        <f t="shared" si="0"/>
        <v>1980000</v>
      </c>
      <c r="N24" s="32"/>
      <c r="O24" s="25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8" customHeight="1" x14ac:dyDescent="0.25">
      <c r="A25" s="8"/>
      <c r="B25" s="8"/>
      <c r="C25" s="53"/>
      <c r="D25" s="8" t="s">
        <v>144</v>
      </c>
      <c r="E25" s="8" t="s">
        <v>507</v>
      </c>
      <c r="F25" s="8">
        <v>1996</v>
      </c>
      <c r="G25" s="8">
        <v>40</v>
      </c>
      <c r="H25" s="8" t="s">
        <v>485</v>
      </c>
      <c r="I25" s="8" t="s">
        <v>569</v>
      </c>
      <c r="J25" s="8">
        <v>3</v>
      </c>
      <c r="K25" s="8" t="s">
        <v>559</v>
      </c>
      <c r="L25" s="34">
        <v>13500</v>
      </c>
      <c r="M25" s="35">
        <f t="shared" si="0"/>
        <v>2227500</v>
      </c>
      <c r="N25" s="32"/>
      <c r="O25" s="25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8" customHeight="1" x14ac:dyDescent="0.25">
      <c r="A26" s="8"/>
      <c r="B26" s="8"/>
      <c r="C26" s="53"/>
      <c r="D26" s="8" t="s">
        <v>153</v>
      </c>
      <c r="E26" s="8" t="s">
        <v>507</v>
      </c>
      <c r="F26" s="8">
        <v>2000</v>
      </c>
      <c r="G26" s="8">
        <v>40</v>
      </c>
      <c r="H26" s="8" t="s">
        <v>485</v>
      </c>
      <c r="I26" s="8">
        <v>16710</v>
      </c>
      <c r="J26" s="8">
        <v>3</v>
      </c>
      <c r="K26" s="8" t="s">
        <v>559</v>
      </c>
      <c r="L26" s="34">
        <v>13500</v>
      </c>
      <c r="M26" s="35">
        <f t="shared" si="0"/>
        <v>2227500</v>
      </c>
      <c r="N26" s="32"/>
      <c r="O26" s="25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8" customHeight="1" x14ac:dyDescent="0.25">
      <c r="A27" s="8"/>
      <c r="B27" s="8"/>
      <c r="C27" s="53"/>
      <c r="D27" s="8" t="s">
        <v>573</v>
      </c>
      <c r="E27" s="8" t="s">
        <v>516</v>
      </c>
      <c r="F27" s="8" t="s">
        <v>475</v>
      </c>
      <c r="G27" s="8">
        <v>40</v>
      </c>
      <c r="H27" s="8" t="s">
        <v>483</v>
      </c>
      <c r="I27" s="8">
        <v>116523</v>
      </c>
      <c r="J27" s="8">
        <v>3</v>
      </c>
      <c r="K27" s="8" t="s">
        <v>559</v>
      </c>
      <c r="L27" s="34">
        <v>23000</v>
      </c>
      <c r="M27" s="35">
        <f t="shared" si="0"/>
        <v>3795000</v>
      </c>
      <c r="N27" s="32"/>
      <c r="O27" s="25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8" customHeight="1" x14ac:dyDescent="0.25">
      <c r="A28" s="8"/>
      <c r="B28" s="8"/>
      <c r="C28" s="53"/>
      <c r="D28" s="8" t="s">
        <v>574</v>
      </c>
      <c r="E28" s="8" t="s">
        <v>505</v>
      </c>
      <c r="F28" s="8">
        <v>2001</v>
      </c>
      <c r="G28" s="8">
        <v>36</v>
      </c>
      <c r="H28" s="8" t="s">
        <v>485</v>
      </c>
      <c r="I28" s="8">
        <v>16200</v>
      </c>
      <c r="J28" s="8">
        <v>5</v>
      </c>
      <c r="K28" s="8" t="s">
        <v>563</v>
      </c>
      <c r="L28" s="34">
        <v>7100</v>
      </c>
      <c r="M28" s="35">
        <f t="shared" si="0"/>
        <v>1171500</v>
      </c>
      <c r="N28" s="32"/>
      <c r="O28" s="25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8" customHeight="1" x14ac:dyDescent="0.25">
      <c r="A29" s="8"/>
      <c r="B29" s="8"/>
      <c r="C29" s="53"/>
      <c r="D29" s="8" t="s">
        <v>575</v>
      </c>
      <c r="E29" s="8" t="s">
        <v>510</v>
      </c>
      <c r="F29" s="8">
        <v>2005</v>
      </c>
      <c r="G29" s="8">
        <v>40</v>
      </c>
      <c r="H29" s="8" t="s">
        <v>485</v>
      </c>
      <c r="I29" s="8">
        <v>16600</v>
      </c>
      <c r="J29" s="8">
        <v>3</v>
      </c>
      <c r="K29" s="8" t="s">
        <v>559</v>
      </c>
      <c r="L29" s="34">
        <v>12000</v>
      </c>
      <c r="M29" s="35">
        <f t="shared" si="0"/>
        <v>1980000</v>
      </c>
      <c r="N29" s="32"/>
      <c r="O29" s="25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8" customHeight="1" x14ac:dyDescent="0.25">
      <c r="A30" s="8"/>
      <c r="B30" s="8"/>
      <c r="C30" s="53"/>
      <c r="D30" s="8" t="s">
        <v>576</v>
      </c>
      <c r="E30" s="8" t="s">
        <v>505</v>
      </c>
      <c r="F30" s="8">
        <v>2006</v>
      </c>
      <c r="G30" s="8">
        <v>36</v>
      </c>
      <c r="H30" s="8" t="s">
        <v>485</v>
      </c>
      <c r="I30" s="8">
        <v>116200</v>
      </c>
      <c r="J30" s="8">
        <v>3</v>
      </c>
      <c r="K30" s="8" t="s">
        <v>577</v>
      </c>
      <c r="L30" s="34">
        <v>8500</v>
      </c>
      <c r="M30" s="35">
        <f t="shared" si="0"/>
        <v>1402500</v>
      </c>
      <c r="N30" s="32"/>
      <c r="O30" s="25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8" customHeight="1" x14ac:dyDescent="0.25">
      <c r="A31" s="8"/>
      <c r="B31" s="8"/>
      <c r="C31" s="53"/>
      <c r="D31" s="8" t="s">
        <v>578</v>
      </c>
      <c r="E31" s="8" t="s">
        <v>525</v>
      </c>
      <c r="F31" s="8" t="s">
        <v>475</v>
      </c>
      <c r="G31" s="8">
        <v>44</v>
      </c>
      <c r="H31" s="8" t="s">
        <v>485</v>
      </c>
      <c r="I31" s="8">
        <v>116660</v>
      </c>
      <c r="J31" s="8">
        <v>3</v>
      </c>
      <c r="K31" s="8" t="s">
        <v>559</v>
      </c>
      <c r="L31" s="34">
        <v>14000</v>
      </c>
      <c r="M31" s="35">
        <f t="shared" si="0"/>
        <v>2310000</v>
      </c>
      <c r="N31" s="32"/>
      <c r="O31" s="25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8" customHeight="1" x14ac:dyDescent="0.25">
      <c r="A32" s="8"/>
      <c r="B32" s="8"/>
      <c r="C32" s="53"/>
      <c r="D32" s="8" t="s">
        <v>179</v>
      </c>
      <c r="E32" s="8" t="s">
        <v>525</v>
      </c>
      <c r="F32" s="8" t="s">
        <v>475</v>
      </c>
      <c r="G32" s="8">
        <v>44</v>
      </c>
      <c r="H32" s="8" t="s">
        <v>485</v>
      </c>
      <c r="I32" s="8">
        <v>116660</v>
      </c>
      <c r="J32" s="8">
        <v>3</v>
      </c>
      <c r="K32" s="8" t="s">
        <v>559</v>
      </c>
      <c r="L32" s="34">
        <v>14500</v>
      </c>
      <c r="M32" s="35">
        <f t="shared" si="0"/>
        <v>2392500</v>
      </c>
      <c r="N32" s="32"/>
      <c r="O32" s="25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8" customHeight="1" x14ac:dyDescent="0.25">
      <c r="A33" s="8"/>
      <c r="B33" s="8"/>
      <c r="C33" s="53"/>
      <c r="D33" s="8" t="s">
        <v>182</v>
      </c>
      <c r="E33" s="8" t="s">
        <v>523</v>
      </c>
      <c r="F33" s="8">
        <v>2008</v>
      </c>
      <c r="G33" s="8">
        <v>40</v>
      </c>
      <c r="H33" s="8" t="s">
        <v>495</v>
      </c>
      <c r="I33" s="8">
        <v>116619</v>
      </c>
      <c r="J33" s="8">
        <v>3</v>
      </c>
      <c r="K33" s="8" t="s">
        <v>579</v>
      </c>
      <c r="L33" s="34">
        <v>42000</v>
      </c>
      <c r="M33" s="35">
        <f t="shared" si="0"/>
        <v>6930000</v>
      </c>
      <c r="N33" s="32"/>
      <c r="O33" s="25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8" customHeight="1" x14ac:dyDescent="0.25">
      <c r="A34" s="8"/>
      <c r="B34" s="8"/>
      <c r="C34" s="53"/>
      <c r="D34" s="8" t="s">
        <v>580</v>
      </c>
      <c r="E34" s="8" t="s">
        <v>523</v>
      </c>
      <c r="F34" s="8">
        <v>2004</v>
      </c>
      <c r="G34" s="8">
        <v>40</v>
      </c>
      <c r="H34" s="8" t="s">
        <v>485</v>
      </c>
      <c r="I34" s="8" t="s">
        <v>536</v>
      </c>
      <c r="J34" s="8">
        <v>3</v>
      </c>
      <c r="K34" s="8" t="s">
        <v>559</v>
      </c>
      <c r="L34" s="34">
        <v>11700</v>
      </c>
      <c r="M34" s="35">
        <f t="shared" si="0"/>
        <v>1930500</v>
      </c>
      <c r="N34" s="32"/>
      <c r="O34" s="25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8" customHeight="1" x14ac:dyDescent="0.25">
      <c r="A35" s="8"/>
      <c r="B35" s="8"/>
      <c r="C35" s="53"/>
      <c r="D35" s="8" t="s">
        <v>199</v>
      </c>
      <c r="E35" s="8" t="s">
        <v>523</v>
      </c>
      <c r="F35" s="8">
        <v>1991</v>
      </c>
      <c r="G35" s="8">
        <v>40</v>
      </c>
      <c r="H35" s="8" t="s">
        <v>485</v>
      </c>
      <c r="I35" s="8">
        <v>16610</v>
      </c>
      <c r="J35" s="8">
        <v>3</v>
      </c>
      <c r="K35" s="8" t="s">
        <v>559</v>
      </c>
      <c r="L35" s="34">
        <v>12500</v>
      </c>
      <c r="M35" s="35">
        <f t="shared" ref="M35:M66" si="1">L35*165</f>
        <v>2062500</v>
      </c>
      <c r="N35" s="32"/>
      <c r="O35" s="25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8" customHeight="1" x14ac:dyDescent="0.25">
      <c r="A36" s="8"/>
      <c r="B36" s="8"/>
      <c r="C36" s="53"/>
      <c r="D36" s="8" t="s">
        <v>581</v>
      </c>
      <c r="E36" s="8" t="s">
        <v>523</v>
      </c>
      <c r="F36" s="8">
        <v>1993</v>
      </c>
      <c r="G36" s="8">
        <v>40</v>
      </c>
      <c r="H36" s="8" t="s">
        <v>485</v>
      </c>
      <c r="I36" s="8">
        <v>16610</v>
      </c>
      <c r="J36" s="8">
        <v>3</v>
      </c>
      <c r="K36" s="8" t="s">
        <v>559</v>
      </c>
      <c r="L36" s="34">
        <v>12600</v>
      </c>
      <c r="M36" s="35">
        <f t="shared" si="1"/>
        <v>2079000</v>
      </c>
      <c r="N36" s="32"/>
      <c r="O36" s="25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8" customHeight="1" x14ac:dyDescent="0.25">
      <c r="A37" s="8"/>
      <c r="B37" s="8"/>
      <c r="C37" s="53"/>
      <c r="D37" s="8" t="s">
        <v>214</v>
      </c>
      <c r="E37" s="8" t="s">
        <v>526</v>
      </c>
      <c r="F37" s="8">
        <v>2005</v>
      </c>
      <c r="G37" s="8">
        <v>36</v>
      </c>
      <c r="H37" s="8" t="s">
        <v>485</v>
      </c>
      <c r="I37" s="8">
        <v>114270</v>
      </c>
      <c r="J37" s="8">
        <v>3</v>
      </c>
      <c r="K37" s="8" t="s">
        <v>559</v>
      </c>
      <c r="L37" s="34">
        <v>7400</v>
      </c>
      <c r="M37" s="35">
        <f t="shared" si="1"/>
        <v>1221000</v>
      </c>
      <c r="N37" s="32"/>
      <c r="O37" s="25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8" customHeight="1" x14ac:dyDescent="0.25">
      <c r="A38" s="8"/>
      <c r="B38" s="8"/>
      <c r="C38" s="53"/>
      <c r="D38" s="8" t="s">
        <v>582</v>
      </c>
      <c r="E38" s="8" t="s">
        <v>510</v>
      </c>
      <c r="F38" s="8">
        <v>2004</v>
      </c>
      <c r="G38" s="8">
        <v>40</v>
      </c>
      <c r="H38" s="8" t="s">
        <v>485</v>
      </c>
      <c r="I38" s="8">
        <v>16600</v>
      </c>
      <c r="J38" s="8">
        <v>3</v>
      </c>
      <c r="K38" s="8" t="s">
        <v>559</v>
      </c>
      <c r="L38" s="34">
        <v>12500</v>
      </c>
      <c r="M38" s="35">
        <f t="shared" si="1"/>
        <v>2062500</v>
      </c>
      <c r="N38" s="32"/>
      <c r="O38" s="25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8" customHeight="1" x14ac:dyDescent="0.25">
      <c r="A39" s="8"/>
      <c r="B39" s="8"/>
      <c r="C39" s="53"/>
      <c r="D39" s="8" t="s">
        <v>583</v>
      </c>
      <c r="E39" s="8" t="s">
        <v>525</v>
      </c>
      <c r="F39" s="8" t="s">
        <v>475</v>
      </c>
      <c r="G39" s="8">
        <v>44</v>
      </c>
      <c r="H39" s="8" t="s">
        <v>485</v>
      </c>
      <c r="I39" s="8">
        <v>116660</v>
      </c>
      <c r="J39" s="8">
        <v>3</v>
      </c>
      <c r="K39" s="8" t="s">
        <v>559</v>
      </c>
      <c r="L39" s="34">
        <v>17000</v>
      </c>
      <c r="M39" s="35">
        <f t="shared" si="1"/>
        <v>2805000</v>
      </c>
      <c r="N39" s="32"/>
      <c r="O39" s="25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8" customHeight="1" x14ac:dyDescent="0.25">
      <c r="A40" s="8"/>
      <c r="B40" s="8"/>
      <c r="C40" s="53"/>
      <c r="D40" s="8" t="s">
        <v>584</v>
      </c>
      <c r="E40" s="8" t="s">
        <v>508</v>
      </c>
      <c r="F40" s="8" t="s">
        <v>475</v>
      </c>
      <c r="G40" s="8">
        <v>40</v>
      </c>
      <c r="H40" s="8" t="s">
        <v>506</v>
      </c>
      <c r="I40" s="8">
        <v>16628</v>
      </c>
      <c r="J40" s="8">
        <v>3</v>
      </c>
      <c r="K40" s="8" t="s">
        <v>585</v>
      </c>
      <c r="L40" s="34">
        <v>32800</v>
      </c>
      <c r="M40" s="35">
        <f t="shared" si="1"/>
        <v>5412000</v>
      </c>
      <c r="N40" s="32"/>
      <c r="O40" s="25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8" customHeight="1" x14ac:dyDescent="0.25">
      <c r="A41" s="8"/>
      <c r="B41" s="8"/>
      <c r="C41" s="53"/>
      <c r="D41" s="8" t="s">
        <v>586</v>
      </c>
      <c r="E41" s="8" t="s">
        <v>516</v>
      </c>
      <c r="F41" s="8" t="s">
        <v>475</v>
      </c>
      <c r="G41" s="8">
        <v>40</v>
      </c>
      <c r="H41" s="8" t="s">
        <v>485</v>
      </c>
      <c r="I41" s="8">
        <v>116520</v>
      </c>
      <c r="J41" s="8">
        <v>3</v>
      </c>
      <c r="K41" s="8" t="s">
        <v>550</v>
      </c>
      <c r="L41" s="34">
        <v>26500</v>
      </c>
      <c r="M41" s="35">
        <f t="shared" si="1"/>
        <v>4372500</v>
      </c>
      <c r="N41" s="32"/>
      <c r="O41" s="25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8" customHeight="1" x14ac:dyDescent="0.25">
      <c r="A42" s="8"/>
      <c r="B42" s="8"/>
      <c r="C42" s="53"/>
      <c r="D42" s="8" t="s">
        <v>587</v>
      </c>
      <c r="E42" s="8" t="s">
        <v>516</v>
      </c>
      <c r="F42" s="8">
        <v>2006</v>
      </c>
      <c r="G42" s="8">
        <v>40</v>
      </c>
      <c r="H42" s="8" t="s">
        <v>495</v>
      </c>
      <c r="I42" s="8">
        <v>116509</v>
      </c>
      <c r="J42" s="8">
        <v>3</v>
      </c>
      <c r="K42" s="8" t="s">
        <v>588</v>
      </c>
      <c r="L42" s="34">
        <v>43000</v>
      </c>
      <c r="M42" s="35">
        <f t="shared" si="1"/>
        <v>7095000</v>
      </c>
      <c r="N42" s="32"/>
      <c r="O42" s="25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8" customHeight="1" x14ac:dyDescent="0.25">
      <c r="A43" s="8"/>
      <c r="B43" s="8"/>
      <c r="C43" s="53"/>
      <c r="D43" s="8" t="s">
        <v>589</v>
      </c>
      <c r="E43" s="8" t="s">
        <v>516</v>
      </c>
      <c r="F43" s="8">
        <v>2010</v>
      </c>
      <c r="G43" s="8">
        <v>40</v>
      </c>
      <c r="H43" s="8" t="s">
        <v>506</v>
      </c>
      <c r="I43" s="8">
        <v>116528</v>
      </c>
      <c r="J43" s="8">
        <v>3</v>
      </c>
      <c r="K43" s="8" t="s">
        <v>550</v>
      </c>
      <c r="L43" s="34">
        <v>48000</v>
      </c>
      <c r="M43" s="35">
        <f t="shared" si="1"/>
        <v>7920000</v>
      </c>
      <c r="N43" s="32"/>
      <c r="O43" s="25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8" customHeight="1" x14ac:dyDescent="0.25">
      <c r="A44" s="8"/>
      <c r="B44" s="8"/>
      <c r="C44" s="53"/>
      <c r="D44" s="8" t="s">
        <v>237</v>
      </c>
      <c r="E44" s="8" t="s">
        <v>507</v>
      </c>
      <c r="F44" s="8">
        <v>2000</v>
      </c>
      <c r="G44" s="8">
        <v>40</v>
      </c>
      <c r="H44" s="8" t="s">
        <v>485</v>
      </c>
      <c r="I44" s="8" t="s">
        <v>590</v>
      </c>
      <c r="J44" s="8">
        <v>3</v>
      </c>
      <c r="K44" s="8" t="s">
        <v>559</v>
      </c>
      <c r="L44" s="34">
        <v>13900</v>
      </c>
      <c r="M44" s="35">
        <f t="shared" si="1"/>
        <v>2293500</v>
      </c>
      <c r="N44" s="32"/>
      <c r="O44" s="25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8" customHeight="1" x14ac:dyDescent="0.25">
      <c r="A45" s="8"/>
      <c r="B45" s="8"/>
      <c r="C45" s="53"/>
      <c r="D45" s="8" t="s">
        <v>241</v>
      </c>
      <c r="E45" s="8" t="s">
        <v>523</v>
      </c>
      <c r="F45" s="8">
        <v>1999</v>
      </c>
      <c r="G45" s="8">
        <v>40</v>
      </c>
      <c r="H45" s="8" t="s">
        <v>485</v>
      </c>
      <c r="I45" s="8">
        <v>16610</v>
      </c>
      <c r="J45" s="8">
        <v>3</v>
      </c>
      <c r="K45" s="8" t="s">
        <v>559</v>
      </c>
      <c r="L45" s="34">
        <v>12500</v>
      </c>
      <c r="M45" s="35">
        <f t="shared" si="1"/>
        <v>2062500</v>
      </c>
      <c r="N45" s="32"/>
      <c r="O45" s="25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8" customHeight="1" x14ac:dyDescent="0.25">
      <c r="A46" s="8"/>
      <c r="B46" s="8"/>
      <c r="C46" s="53"/>
      <c r="D46" s="8" t="s">
        <v>243</v>
      </c>
      <c r="E46" s="8" t="s">
        <v>523</v>
      </c>
      <c r="F46" s="8">
        <v>1995</v>
      </c>
      <c r="G46" s="8">
        <v>40</v>
      </c>
      <c r="H46" s="8" t="s">
        <v>485</v>
      </c>
      <c r="I46" s="8">
        <v>16610</v>
      </c>
      <c r="J46" s="8">
        <v>3</v>
      </c>
      <c r="K46" s="8" t="s">
        <v>559</v>
      </c>
      <c r="L46" s="34">
        <v>12600</v>
      </c>
      <c r="M46" s="35">
        <f t="shared" si="1"/>
        <v>2079000</v>
      </c>
      <c r="N46" s="32"/>
      <c r="O46" s="25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8" customHeight="1" x14ac:dyDescent="0.25">
      <c r="A47" s="8"/>
      <c r="B47" s="8"/>
      <c r="C47" s="77"/>
      <c r="D47" s="8" t="s">
        <v>254</v>
      </c>
      <c r="E47" s="8" t="s">
        <v>523</v>
      </c>
      <c r="F47" s="8">
        <v>1989</v>
      </c>
      <c r="G47" s="8">
        <v>40</v>
      </c>
      <c r="H47" s="8" t="s">
        <v>485</v>
      </c>
      <c r="I47" s="8">
        <v>16610</v>
      </c>
      <c r="J47" s="8">
        <v>3</v>
      </c>
      <c r="K47" s="8" t="s">
        <v>559</v>
      </c>
      <c r="L47" s="34">
        <v>12100</v>
      </c>
      <c r="M47" s="35">
        <f t="shared" si="1"/>
        <v>1996500</v>
      </c>
      <c r="N47" s="32"/>
      <c r="O47" s="25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8" customHeight="1" x14ac:dyDescent="0.25">
      <c r="A48" s="8"/>
      <c r="B48" s="8"/>
      <c r="C48" s="53"/>
      <c r="D48" s="8" t="s">
        <v>591</v>
      </c>
      <c r="E48" s="8" t="s">
        <v>526</v>
      </c>
      <c r="F48" s="8">
        <v>2004</v>
      </c>
      <c r="G48" s="8">
        <v>36</v>
      </c>
      <c r="H48" s="8" t="s">
        <v>485</v>
      </c>
      <c r="I48" s="8">
        <v>114270</v>
      </c>
      <c r="J48" s="8">
        <v>3</v>
      </c>
      <c r="K48" s="8" t="s">
        <v>559</v>
      </c>
      <c r="L48" s="34">
        <v>7100</v>
      </c>
      <c r="M48" s="35">
        <f t="shared" si="1"/>
        <v>1171500</v>
      </c>
      <c r="N48" s="32"/>
      <c r="O48" s="25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8" customHeight="1" x14ac:dyDescent="0.25">
      <c r="A49" s="8"/>
      <c r="B49" s="8"/>
      <c r="C49" s="53"/>
      <c r="D49" s="8" t="s">
        <v>592</v>
      </c>
      <c r="E49" s="8" t="s">
        <v>507</v>
      </c>
      <c r="F49" s="8" t="s">
        <v>475</v>
      </c>
      <c r="G49" s="8">
        <v>40</v>
      </c>
      <c r="H49" s="8" t="s">
        <v>485</v>
      </c>
      <c r="I49" s="8" t="s">
        <v>593</v>
      </c>
      <c r="J49" s="8">
        <v>3</v>
      </c>
      <c r="K49" s="8" t="s">
        <v>559</v>
      </c>
      <c r="L49" s="34">
        <v>14500</v>
      </c>
      <c r="M49" s="35">
        <f t="shared" si="1"/>
        <v>2392500</v>
      </c>
      <c r="N49" s="32"/>
      <c r="O49" s="25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8" customHeight="1" x14ac:dyDescent="0.25">
      <c r="A50" s="8"/>
      <c r="B50" s="8"/>
      <c r="C50" s="53"/>
      <c r="D50" s="8" t="s">
        <v>594</v>
      </c>
      <c r="E50" s="8" t="s">
        <v>531</v>
      </c>
      <c r="F50" s="8" t="s">
        <v>475</v>
      </c>
      <c r="G50" s="8">
        <v>39</v>
      </c>
      <c r="H50" s="8" t="s">
        <v>520</v>
      </c>
      <c r="I50" s="8">
        <v>50525</v>
      </c>
      <c r="J50" s="8" t="s">
        <v>521</v>
      </c>
      <c r="K50" s="8" t="s">
        <v>559</v>
      </c>
      <c r="L50" s="34">
        <v>16500</v>
      </c>
      <c r="M50" s="35">
        <f t="shared" si="1"/>
        <v>2722500</v>
      </c>
      <c r="N50" s="32"/>
      <c r="O50" s="25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8" customHeight="1" x14ac:dyDescent="0.25">
      <c r="A51" s="8"/>
      <c r="B51" s="8"/>
      <c r="C51" s="53"/>
      <c r="D51" s="8" t="s">
        <v>595</v>
      </c>
      <c r="E51" s="8" t="s">
        <v>505</v>
      </c>
      <c r="F51" s="8" t="s">
        <v>475</v>
      </c>
      <c r="G51" s="8">
        <v>41</v>
      </c>
      <c r="H51" s="8" t="s">
        <v>489</v>
      </c>
      <c r="I51" s="8">
        <v>126301</v>
      </c>
      <c r="J51" s="8">
        <v>3</v>
      </c>
      <c r="K51" s="8" t="s">
        <v>596</v>
      </c>
      <c r="L51" s="34">
        <v>15300</v>
      </c>
      <c r="M51" s="35">
        <f t="shared" si="1"/>
        <v>2524500</v>
      </c>
      <c r="N51" s="32"/>
      <c r="O51" s="25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8" customHeight="1" x14ac:dyDescent="0.25">
      <c r="A52" s="8"/>
      <c r="B52" s="8"/>
      <c r="C52" s="53"/>
      <c r="D52" s="8" t="s">
        <v>597</v>
      </c>
      <c r="E52" s="8" t="s">
        <v>516</v>
      </c>
      <c r="F52" s="8">
        <v>2007</v>
      </c>
      <c r="G52" s="8">
        <v>40</v>
      </c>
      <c r="H52" s="8" t="s">
        <v>485</v>
      </c>
      <c r="I52" s="8">
        <v>116520</v>
      </c>
      <c r="J52" s="8">
        <v>3</v>
      </c>
      <c r="K52" s="8" t="s">
        <v>550</v>
      </c>
      <c r="L52" s="34">
        <v>27000</v>
      </c>
      <c r="M52" s="35">
        <f t="shared" si="1"/>
        <v>4455000</v>
      </c>
      <c r="N52" s="32"/>
      <c r="O52" s="25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8" customHeight="1" x14ac:dyDescent="0.25">
      <c r="A53" s="8"/>
      <c r="B53" s="8"/>
      <c r="C53" s="53"/>
      <c r="D53" s="8" t="s">
        <v>598</v>
      </c>
      <c r="E53" s="8" t="s">
        <v>516</v>
      </c>
      <c r="F53" s="8">
        <v>2006</v>
      </c>
      <c r="G53" s="8">
        <v>40</v>
      </c>
      <c r="H53" s="8" t="s">
        <v>495</v>
      </c>
      <c r="I53" s="8">
        <v>116509</v>
      </c>
      <c r="J53" s="8">
        <v>3</v>
      </c>
      <c r="K53" s="8" t="s">
        <v>599</v>
      </c>
      <c r="L53" s="34">
        <v>44000</v>
      </c>
      <c r="M53" s="35">
        <f t="shared" si="1"/>
        <v>7260000</v>
      </c>
      <c r="N53" s="32"/>
      <c r="O53" s="25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8" customHeight="1" x14ac:dyDescent="0.25">
      <c r="A54" s="8"/>
      <c r="B54" s="8"/>
      <c r="C54" s="53"/>
      <c r="D54" s="8" t="s">
        <v>600</v>
      </c>
      <c r="E54" s="8" t="s">
        <v>523</v>
      </c>
      <c r="F54" s="8">
        <v>1999</v>
      </c>
      <c r="G54" s="8">
        <v>40</v>
      </c>
      <c r="H54" s="8" t="s">
        <v>485</v>
      </c>
      <c r="I54" s="8">
        <v>16610</v>
      </c>
      <c r="J54" s="8">
        <v>3</v>
      </c>
      <c r="K54" s="8" t="s">
        <v>559</v>
      </c>
      <c r="L54" s="34">
        <v>12200</v>
      </c>
      <c r="M54" s="35">
        <f t="shared" si="1"/>
        <v>2013000</v>
      </c>
      <c r="N54" s="32"/>
      <c r="O54" s="25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8" customHeight="1" x14ac:dyDescent="0.25">
      <c r="A55" s="8"/>
      <c r="B55" s="8"/>
      <c r="C55" s="53"/>
      <c r="D55" s="8" t="s">
        <v>601</v>
      </c>
      <c r="E55" s="8" t="s">
        <v>516</v>
      </c>
      <c r="F55" s="8" t="s">
        <v>475</v>
      </c>
      <c r="G55" s="8">
        <v>40</v>
      </c>
      <c r="H55" s="8" t="s">
        <v>520</v>
      </c>
      <c r="I55" s="8" t="s">
        <v>602</v>
      </c>
      <c r="J55" s="8" t="s">
        <v>548</v>
      </c>
      <c r="K55" s="8" t="s">
        <v>603</v>
      </c>
      <c r="L55" s="34">
        <v>44000</v>
      </c>
      <c r="M55" s="35">
        <f t="shared" si="1"/>
        <v>7260000</v>
      </c>
      <c r="N55" s="32"/>
      <c r="O55" s="25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8" customHeight="1" x14ac:dyDescent="0.25">
      <c r="A56" s="8"/>
      <c r="B56" s="8"/>
      <c r="C56" s="53"/>
      <c r="D56" s="21" t="s">
        <v>604</v>
      </c>
      <c r="E56" s="8" t="s">
        <v>526</v>
      </c>
      <c r="F56" s="8">
        <v>2004</v>
      </c>
      <c r="G56" s="8">
        <v>36</v>
      </c>
      <c r="H56" s="8" t="s">
        <v>485</v>
      </c>
      <c r="I56" s="8">
        <v>114270</v>
      </c>
      <c r="J56" s="8">
        <v>3</v>
      </c>
      <c r="K56" s="8" t="s">
        <v>481</v>
      </c>
      <c r="L56" s="34">
        <v>7500</v>
      </c>
      <c r="M56" s="35">
        <f t="shared" si="1"/>
        <v>1237500</v>
      </c>
      <c r="N56" s="32"/>
      <c r="O56" s="25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8" customHeight="1" x14ac:dyDescent="0.25">
      <c r="A57" s="8"/>
      <c r="B57" s="8"/>
      <c r="C57" s="53"/>
      <c r="D57" s="21" t="s">
        <v>605</v>
      </c>
      <c r="E57" s="8" t="s">
        <v>526</v>
      </c>
      <c r="F57" s="8">
        <v>2002</v>
      </c>
      <c r="G57" s="8">
        <v>36</v>
      </c>
      <c r="H57" s="8" t="s">
        <v>485</v>
      </c>
      <c r="I57" s="8">
        <v>114270</v>
      </c>
      <c r="J57" s="8">
        <v>3</v>
      </c>
      <c r="K57" s="8" t="s">
        <v>481</v>
      </c>
      <c r="L57" s="34">
        <v>7500</v>
      </c>
      <c r="M57" s="35">
        <f t="shared" si="1"/>
        <v>1237500</v>
      </c>
      <c r="N57" s="32"/>
      <c r="O57" s="25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8" customHeight="1" x14ac:dyDescent="0.25">
      <c r="A58" s="8"/>
      <c r="B58" s="8"/>
      <c r="C58" s="53"/>
      <c r="D58" s="21" t="s">
        <v>606</v>
      </c>
      <c r="E58" s="8" t="s">
        <v>526</v>
      </c>
      <c r="F58" s="8">
        <v>2008</v>
      </c>
      <c r="G58" s="8">
        <v>36</v>
      </c>
      <c r="H58" s="8" t="s">
        <v>485</v>
      </c>
      <c r="I58" s="8">
        <v>114270</v>
      </c>
      <c r="J58" s="8">
        <v>3</v>
      </c>
      <c r="K58" s="8" t="s">
        <v>481</v>
      </c>
      <c r="L58" s="34">
        <v>7500</v>
      </c>
      <c r="M58" s="35">
        <f t="shared" si="1"/>
        <v>1237500</v>
      </c>
      <c r="N58" s="32"/>
      <c r="O58" s="25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8" customHeight="1" x14ac:dyDescent="0.25">
      <c r="A59" s="8"/>
      <c r="B59" s="8"/>
      <c r="C59" s="53"/>
      <c r="D59" s="21" t="s">
        <v>607</v>
      </c>
      <c r="E59" s="8" t="s">
        <v>531</v>
      </c>
      <c r="F59" s="8">
        <v>2006</v>
      </c>
      <c r="G59" s="8">
        <v>36</v>
      </c>
      <c r="H59" s="8" t="s">
        <v>478</v>
      </c>
      <c r="I59" s="8">
        <v>116264</v>
      </c>
      <c r="J59" s="8">
        <v>3</v>
      </c>
      <c r="K59" s="8" t="s">
        <v>527</v>
      </c>
      <c r="L59" s="34">
        <v>9000</v>
      </c>
      <c r="M59" s="35">
        <f t="shared" si="1"/>
        <v>1485000</v>
      </c>
      <c r="N59" s="32"/>
      <c r="O59" s="25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8" customHeight="1" x14ac:dyDescent="0.25">
      <c r="A60" s="8"/>
      <c r="B60" s="8"/>
      <c r="C60" s="53"/>
      <c r="D60" s="8" t="s">
        <v>608</v>
      </c>
      <c r="E60" s="8" t="s">
        <v>534</v>
      </c>
      <c r="F60" s="8" t="s">
        <v>475</v>
      </c>
      <c r="G60" s="8">
        <v>40</v>
      </c>
      <c r="H60" s="8" t="s">
        <v>495</v>
      </c>
      <c r="I60" s="8">
        <v>228239</v>
      </c>
      <c r="J60" s="8" t="s">
        <v>522</v>
      </c>
      <c r="K60" s="8" t="s">
        <v>559</v>
      </c>
      <c r="L60" s="34">
        <v>44000</v>
      </c>
      <c r="M60" s="35">
        <f t="shared" si="1"/>
        <v>7260000</v>
      </c>
      <c r="N60" s="32"/>
      <c r="O60" s="25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8" customHeight="1" x14ac:dyDescent="0.25">
      <c r="A61" s="8"/>
      <c r="B61" s="8"/>
      <c r="C61" s="53"/>
      <c r="D61" s="8" t="s">
        <v>609</v>
      </c>
      <c r="E61" s="8" t="s">
        <v>505</v>
      </c>
      <c r="F61" s="8">
        <v>1991</v>
      </c>
      <c r="G61" s="8">
        <v>36</v>
      </c>
      <c r="H61" s="8" t="s">
        <v>483</v>
      </c>
      <c r="I61" s="8">
        <v>16233</v>
      </c>
      <c r="J61" s="8">
        <v>5</v>
      </c>
      <c r="K61" s="8" t="s">
        <v>610</v>
      </c>
      <c r="L61" s="34">
        <v>7900</v>
      </c>
      <c r="M61" s="35">
        <f t="shared" si="1"/>
        <v>1303500</v>
      </c>
      <c r="N61" s="32"/>
      <c r="O61" s="25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8" customHeight="1" x14ac:dyDescent="0.25">
      <c r="A62" s="8"/>
      <c r="B62" s="8"/>
      <c r="C62" s="53"/>
      <c r="D62" s="8" t="s">
        <v>611</v>
      </c>
      <c r="E62" s="8" t="s">
        <v>505</v>
      </c>
      <c r="F62" s="8">
        <v>2005</v>
      </c>
      <c r="G62" s="8">
        <v>36</v>
      </c>
      <c r="H62" s="8" t="s">
        <v>478</v>
      </c>
      <c r="I62" s="8">
        <v>116234</v>
      </c>
      <c r="J62" s="8">
        <v>5</v>
      </c>
      <c r="K62" s="8" t="s">
        <v>563</v>
      </c>
      <c r="L62" s="34">
        <v>9700</v>
      </c>
      <c r="M62" s="35">
        <f t="shared" si="1"/>
        <v>1600500</v>
      </c>
      <c r="N62" s="32"/>
      <c r="O62" s="25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8" customHeight="1" x14ac:dyDescent="0.25">
      <c r="A63" s="8"/>
      <c r="B63" s="8"/>
      <c r="C63" s="53"/>
      <c r="D63" s="8" t="s">
        <v>612</v>
      </c>
      <c r="E63" s="8" t="s">
        <v>505</v>
      </c>
      <c r="F63" s="8" t="s">
        <v>475</v>
      </c>
      <c r="G63" s="8">
        <v>36</v>
      </c>
      <c r="H63" s="8" t="s">
        <v>478</v>
      </c>
      <c r="I63" s="8">
        <v>116234</v>
      </c>
      <c r="J63" s="8">
        <v>3</v>
      </c>
      <c r="K63" s="8" t="s">
        <v>579</v>
      </c>
      <c r="L63" s="34">
        <v>10200</v>
      </c>
      <c r="M63" s="35">
        <f t="shared" si="1"/>
        <v>1683000</v>
      </c>
      <c r="N63" s="32"/>
      <c r="O63" s="25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8" customHeight="1" x14ac:dyDescent="0.25">
      <c r="A64" s="8"/>
      <c r="B64" s="8"/>
      <c r="C64" s="53"/>
      <c r="D64" s="8" t="s">
        <v>613</v>
      </c>
      <c r="E64" s="8" t="s">
        <v>505</v>
      </c>
      <c r="F64" s="8">
        <v>1988</v>
      </c>
      <c r="G64" s="8">
        <v>31</v>
      </c>
      <c r="H64" s="8" t="s">
        <v>483</v>
      </c>
      <c r="I64" s="8">
        <v>68273</v>
      </c>
      <c r="J64" s="8">
        <v>5</v>
      </c>
      <c r="K64" s="8" t="s">
        <v>552</v>
      </c>
      <c r="L64" s="34">
        <v>7000</v>
      </c>
      <c r="M64" s="35">
        <f t="shared" si="1"/>
        <v>1155000</v>
      </c>
      <c r="N64" s="32"/>
      <c r="O64" s="25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8" customHeight="1" x14ac:dyDescent="0.25">
      <c r="A65" s="8"/>
      <c r="B65" s="8"/>
      <c r="C65" s="53"/>
      <c r="D65" s="8" t="s">
        <v>614</v>
      </c>
      <c r="E65" s="8" t="s">
        <v>505</v>
      </c>
      <c r="F65" s="8">
        <v>1986</v>
      </c>
      <c r="G65" s="8">
        <v>26</v>
      </c>
      <c r="H65" s="8" t="s">
        <v>483</v>
      </c>
      <c r="I65" s="8">
        <v>69173</v>
      </c>
      <c r="J65" s="8">
        <v>5</v>
      </c>
      <c r="K65" s="8" t="s">
        <v>577</v>
      </c>
      <c r="L65" s="34">
        <v>6000</v>
      </c>
      <c r="M65" s="35">
        <f t="shared" si="1"/>
        <v>990000</v>
      </c>
      <c r="N65" s="32"/>
      <c r="O65" s="25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8" customHeight="1" x14ac:dyDescent="0.25">
      <c r="A66" s="8"/>
      <c r="B66" s="8"/>
      <c r="C66" s="77"/>
      <c r="D66" s="8" t="s">
        <v>615</v>
      </c>
      <c r="E66" s="8" t="s">
        <v>505</v>
      </c>
      <c r="F66" s="8" t="s">
        <v>475</v>
      </c>
      <c r="G66" s="8">
        <v>31</v>
      </c>
      <c r="H66" s="8" t="s">
        <v>478</v>
      </c>
      <c r="I66" s="8">
        <v>178274</v>
      </c>
      <c r="J66" s="8">
        <v>5</v>
      </c>
      <c r="K66" s="8" t="s">
        <v>563</v>
      </c>
      <c r="L66" s="34">
        <v>8000</v>
      </c>
      <c r="M66" s="35">
        <f t="shared" si="1"/>
        <v>1320000</v>
      </c>
      <c r="N66" s="32"/>
      <c r="O66" s="25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8" customHeight="1" x14ac:dyDescent="0.25">
      <c r="A67" s="8"/>
      <c r="B67" s="8"/>
      <c r="C67" s="77"/>
      <c r="D67" s="8" t="s">
        <v>616</v>
      </c>
      <c r="E67" s="8" t="s">
        <v>505</v>
      </c>
      <c r="F67" s="8" t="s">
        <v>475</v>
      </c>
      <c r="G67" s="8">
        <v>41</v>
      </c>
      <c r="H67" s="8" t="s">
        <v>478</v>
      </c>
      <c r="I67" s="8">
        <v>126334</v>
      </c>
      <c r="J67" s="8">
        <v>5</v>
      </c>
      <c r="K67" s="8" t="s">
        <v>579</v>
      </c>
      <c r="L67" s="34">
        <v>13900</v>
      </c>
      <c r="M67" s="35">
        <f t="shared" ref="M67:M98" si="2">L67*165</f>
        <v>2293500</v>
      </c>
      <c r="N67" s="32"/>
      <c r="O67" s="25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8" customHeight="1" x14ac:dyDescent="0.25">
      <c r="A68" s="8"/>
      <c r="B68" s="8"/>
      <c r="C68" s="53"/>
      <c r="D68" s="8" t="s">
        <v>617</v>
      </c>
      <c r="E68" s="8" t="s">
        <v>523</v>
      </c>
      <c r="F68" s="8">
        <v>2005</v>
      </c>
      <c r="G68" s="8">
        <v>40</v>
      </c>
      <c r="H68" s="8" t="s">
        <v>485</v>
      </c>
      <c r="I68" s="8" t="s">
        <v>618</v>
      </c>
      <c r="J68" s="8">
        <v>3</v>
      </c>
      <c r="K68" s="8" t="s">
        <v>559</v>
      </c>
      <c r="L68" s="34">
        <v>19500</v>
      </c>
      <c r="M68" s="35">
        <f t="shared" si="2"/>
        <v>3217500</v>
      </c>
      <c r="N68" s="32"/>
      <c r="O68" s="25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8" customHeight="1" x14ac:dyDescent="0.25">
      <c r="A69" s="8"/>
      <c r="B69" s="8"/>
      <c r="C69" s="53"/>
      <c r="D69" s="8" t="s">
        <v>619</v>
      </c>
      <c r="E69" s="8" t="s">
        <v>523</v>
      </c>
      <c r="F69" s="8">
        <v>2003</v>
      </c>
      <c r="G69" s="8">
        <v>40</v>
      </c>
      <c r="H69" s="8" t="s">
        <v>483</v>
      </c>
      <c r="I69" s="8">
        <v>16613</v>
      </c>
      <c r="J69" s="8">
        <v>3</v>
      </c>
      <c r="K69" s="8" t="s">
        <v>579</v>
      </c>
      <c r="L69" s="34">
        <v>14000</v>
      </c>
      <c r="M69" s="35">
        <f t="shared" si="2"/>
        <v>2310000</v>
      </c>
      <c r="N69" s="32"/>
      <c r="O69" s="25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8" customHeight="1" x14ac:dyDescent="0.25">
      <c r="A70" s="8"/>
      <c r="B70" s="8"/>
      <c r="C70" s="53"/>
      <c r="D70" s="8" t="s">
        <v>331</v>
      </c>
      <c r="E70" s="8" t="s">
        <v>505</v>
      </c>
      <c r="F70" s="8">
        <v>2006</v>
      </c>
      <c r="G70" s="8">
        <v>36</v>
      </c>
      <c r="H70" s="8" t="s">
        <v>485</v>
      </c>
      <c r="I70" s="8">
        <v>116200</v>
      </c>
      <c r="J70" s="8">
        <v>3</v>
      </c>
      <c r="K70" s="8" t="s">
        <v>620</v>
      </c>
      <c r="L70" s="34">
        <v>8200</v>
      </c>
      <c r="M70" s="35">
        <f t="shared" si="2"/>
        <v>1353000</v>
      </c>
      <c r="N70" s="32"/>
      <c r="O70" s="25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8" customHeight="1" x14ac:dyDescent="0.25">
      <c r="A71" s="8"/>
      <c r="B71" s="8"/>
      <c r="C71" s="53"/>
      <c r="D71" s="8" t="s">
        <v>621</v>
      </c>
      <c r="E71" s="8" t="s">
        <v>531</v>
      </c>
      <c r="F71" s="8">
        <v>2004</v>
      </c>
      <c r="G71" s="8">
        <v>36</v>
      </c>
      <c r="H71" s="8" t="s">
        <v>478</v>
      </c>
      <c r="I71" s="8">
        <v>16264</v>
      </c>
      <c r="J71" s="8">
        <v>3</v>
      </c>
      <c r="K71" s="8" t="s">
        <v>622</v>
      </c>
      <c r="L71" s="34">
        <v>7600</v>
      </c>
      <c r="M71" s="35">
        <f t="shared" si="2"/>
        <v>1254000</v>
      </c>
      <c r="N71" s="32"/>
      <c r="O71" s="25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8" customHeight="1" x14ac:dyDescent="0.25">
      <c r="A72" s="8"/>
      <c r="B72" s="8"/>
      <c r="C72" s="53"/>
      <c r="D72" s="8" t="s">
        <v>623</v>
      </c>
      <c r="E72" s="8" t="s">
        <v>523</v>
      </c>
      <c r="F72" s="8" t="s">
        <v>475</v>
      </c>
      <c r="G72" s="8">
        <v>40</v>
      </c>
      <c r="H72" s="8" t="s">
        <v>485</v>
      </c>
      <c r="I72" s="8" t="s">
        <v>624</v>
      </c>
      <c r="J72" s="8">
        <v>3</v>
      </c>
      <c r="K72" s="8" t="s">
        <v>625</v>
      </c>
      <c r="L72" s="34">
        <v>19000</v>
      </c>
      <c r="M72" s="35">
        <f t="shared" si="2"/>
        <v>3135000</v>
      </c>
      <c r="N72" s="32"/>
      <c r="O72" s="25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8" customHeight="1" x14ac:dyDescent="0.25">
      <c r="A73" s="8"/>
      <c r="B73" s="8"/>
      <c r="C73" s="53"/>
      <c r="D73" s="21" t="s">
        <v>345</v>
      </c>
      <c r="E73" s="8" t="s">
        <v>524</v>
      </c>
      <c r="F73" s="8">
        <v>1997</v>
      </c>
      <c r="G73" s="8">
        <v>40</v>
      </c>
      <c r="H73" s="8" t="s">
        <v>485</v>
      </c>
      <c r="I73" s="8">
        <v>16570</v>
      </c>
      <c r="J73" s="8">
        <v>3</v>
      </c>
      <c r="K73" s="8" t="s">
        <v>559</v>
      </c>
      <c r="L73" s="34">
        <v>9600</v>
      </c>
      <c r="M73" s="35">
        <f t="shared" si="2"/>
        <v>1584000</v>
      </c>
      <c r="N73" s="32"/>
      <c r="O73" s="25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8" customHeight="1" x14ac:dyDescent="0.25">
      <c r="A74" s="8"/>
      <c r="B74" s="8"/>
      <c r="C74" s="53"/>
      <c r="D74" s="8" t="s">
        <v>347</v>
      </c>
      <c r="E74" s="8" t="s">
        <v>524</v>
      </c>
      <c r="F74" s="8">
        <v>1999</v>
      </c>
      <c r="G74" s="8">
        <v>40</v>
      </c>
      <c r="H74" s="8" t="s">
        <v>485</v>
      </c>
      <c r="I74" s="8">
        <v>16570</v>
      </c>
      <c r="J74" s="8">
        <v>3</v>
      </c>
      <c r="K74" s="8" t="s">
        <v>559</v>
      </c>
      <c r="L74" s="34">
        <v>9500</v>
      </c>
      <c r="M74" s="35">
        <f t="shared" si="2"/>
        <v>1567500</v>
      </c>
      <c r="N74" s="32"/>
      <c r="O74" s="25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8" customHeight="1" x14ac:dyDescent="0.25">
      <c r="A75" s="8"/>
      <c r="B75" s="8"/>
      <c r="C75" s="53"/>
      <c r="D75" s="8" t="s">
        <v>349</v>
      </c>
      <c r="E75" s="8" t="s">
        <v>523</v>
      </c>
      <c r="F75" s="8">
        <v>1993</v>
      </c>
      <c r="G75" s="8">
        <v>40</v>
      </c>
      <c r="H75" s="8" t="s">
        <v>485</v>
      </c>
      <c r="I75" s="8">
        <v>16610</v>
      </c>
      <c r="J75" s="8">
        <v>3</v>
      </c>
      <c r="K75" s="8" t="s">
        <v>559</v>
      </c>
      <c r="L75" s="34">
        <v>12100</v>
      </c>
      <c r="M75" s="35">
        <f t="shared" si="2"/>
        <v>1996500</v>
      </c>
      <c r="N75" s="32"/>
      <c r="O75" s="25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8" customHeight="1" x14ac:dyDescent="0.25">
      <c r="A76" s="8"/>
      <c r="B76" s="8"/>
      <c r="C76" s="53"/>
      <c r="D76" s="8" t="s">
        <v>626</v>
      </c>
      <c r="E76" s="8" t="s">
        <v>505</v>
      </c>
      <c r="F76" s="8" t="s">
        <v>475</v>
      </c>
      <c r="G76" s="8">
        <v>36</v>
      </c>
      <c r="H76" s="8" t="s">
        <v>485</v>
      </c>
      <c r="I76" s="8">
        <v>116200</v>
      </c>
      <c r="J76" s="8">
        <v>3</v>
      </c>
      <c r="K76" s="8" t="s">
        <v>550</v>
      </c>
      <c r="L76" s="34">
        <v>8500</v>
      </c>
      <c r="M76" s="35">
        <f t="shared" si="2"/>
        <v>1402500</v>
      </c>
      <c r="N76" s="32"/>
      <c r="O76" s="25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8" customHeight="1" x14ac:dyDescent="0.25">
      <c r="A77" s="8"/>
      <c r="B77" s="8"/>
      <c r="C77" s="53"/>
      <c r="D77" s="8" t="s">
        <v>627</v>
      </c>
      <c r="E77" s="8" t="s">
        <v>507</v>
      </c>
      <c r="F77" s="8">
        <v>1999</v>
      </c>
      <c r="G77" s="8">
        <v>40</v>
      </c>
      <c r="H77" s="8" t="s">
        <v>485</v>
      </c>
      <c r="I77" s="8" t="s">
        <v>593</v>
      </c>
      <c r="J77" s="8">
        <v>3</v>
      </c>
      <c r="K77" s="8" t="s">
        <v>559</v>
      </c>
      <c r="L77" s="34">
        <v>13800</v>
      </c>
      <c r="M77" s="35">
        <f t="shared" si="2"/>
        <v>2277000</v>
      </c>
      <c r="N77" s="32"/>
      <c r="O77" s="25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8" customHeight="1" x14ac:dyDescent="0.25">
      <c r="A78" s="8"/>
      <c r="B78" s="8"/>
      <c r="C78" s="53"/>
      <c r="D78" s="8" t="s">
        <v>628</v>
      </c>
      <c r="E78" s="8" t="s">
        <v>523</v>
      </c>
      <c r="F78" s="8" t="s">
        <v>475</v>
      </c>
      <c r="G78" s="8">
        <v>40</v>
      </c>
      <c r="H78" s="8" t="s">
        <v>485</v>
      </c>
      <c r="I78" s="8">
        <v>16610</v>
      </c>
      <c r="J78" s="8">
        <v>3</v>
      </c>
      <c r="K78" s="8" t="s">
        <v>559</v>
      </c>
      <c r="L78" s="34">
        <v>12100</v>
      </c>
      <c r="M78" s="35">
        <f t="shared" si="2"/>
        <v>1996500</v>
      </c>
      <c r="N78" s="32"/>
      <c r="O78" s="25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8" customHeight="1" x14ac:dyDescent="0.25">
      <c r="A79" s="8"/>
      <c r="B79" s="8"/>
      <c r="C79" s="53"/>
      <c r="D79" s="8" t="s">
        <v>629</v>
      </c>
      <c r="E79" s="8" t="s">
        <v>523</v>
      </c>
      <c r="F79" s="8" t="s">
        <v>475</v>
      </c>
      <c r="G79" s="8">
        <v>40</v>
      </c>
      <c r="H79" s="8" t="s">
        <v>485</v>
      </c>
      <c r="I79" s="8">
        <v>114060</v>
      </c>
      <c r="J79" s="8">
        <v>3</v>
      </c>
      <c r="K79" s="8" t="s">
        <v>559</v>
      </c>
      <c r="L79" s="34">
        <v>13500</v>
      </c>
      <c r="M79" s="35">
        <f t="shared" si="2"/>
        <v>2227500</v>
      </c>
      <c r="N79" s="32"/>
      <c r="O79" s="25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8" customHeight="1" x14ac:dyDescent="0.25">
      <c r="A80" s="8"/>
      <c r="B80" s="8"/>
      <c r="C80" s="53"/>
      <c r="D80" s="8" t="s">
        <v>630</v>
      </c>
      <c r="E80" s="8" t="s">
        <v>526</v>
      </c>
      <c r="F80" s="8">
        <v>2010</v>
      </c>
      <c r="G80" s="8">
        <v>39</v>
      </c>
      <c r="H80" s="8" t="s">
        <v>485</v>
      </c>
      <c r="I80" s="8">
        <v>214270</v>
      </c>
      <c r="J80" s="8">
        <v>3</v>
      </c>
      <c r="K80" s="8" t="s">
        <v>559</v>
      </c>
      <c r="L80" s="34">
        <v>9500</v>
      </c>
      <c r="M80" s="35">
        <f t="shared" si="2"/>
        <v>1567500</v>
      </c>
      <c r="N80" s="32"/>
      <c r="O80" s="25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8" customHeight="1" x14ac:dyDescent="0.25">
      <c r="A81" s="8"/>
      <c r="B81" s="8"/>
      <c r="C81" s="53"/>
      <c r="D81" s="8" t="s">
        <v>631</v>
      </c>
      <c r="E81" s="8" t="s">
        <v>511</v>
      </c>
      <c r="F81" s="8">
        <v>2000</v>
      </c>
      <c r="G81" s="8">
        <v>34</v>
      </c>
      <c r="H81" s="8" t="s">
        <v>485</v>
      </c>
      <c r="I81" s="8">
        <v>15200</v>
      </c>
      <c r="J81" s="8">
        <v>3</v>
      </c>
      <c r="K81" s="8" t="s">
        <v>577</v>
      </c>
      <c r="L81" s="34">
        <v>5200</v>
      </c>
      <c r="M81" s="35">
        <f t="shared" si="2"/>
        <v>858000</v>
      </c>
      <c r="N81" s="32"/>
      <c r="O81" s="25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8" customHeight="1" x14ac:dyDescent="0.25">
      <c r="A82" s="8"/>
      <c r="B82" s="8"/>
      <c r="C82" s="53"/>
      <c r="D82" s="8" t="s">
        <v>632</v>
      </c>
      <c r="E82" s="8" t="s">
        <v>505</v>
      </c>
      <c r="F82" s="8">
        <v>1999</v>
      </c>
      <c r="G82" s="8">
        <v>26</v>
      </c>
      <c r="H82" s="8" t="s">
        <v>485</v>
      </c>
      <c r="I82" s="8">
        <v>79160</v>
      </c>
      <c r="J82" s="8">
        <v>3</v>
      </c>
      <c r="K82" s="8" t="s">
        <v>559</v>
      </c>
      <c r="L82" s="34">
        <v>4400</v>
      </c>
      <c r="M82" s="35">
        <f t="shared" si="2"/>
        <v>726000</v>
      </c>
      <c r="N82" s="32"/>
      <c r="O82" s="25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8" customHeight="1" x14ac:dyDescent="0.25">
      <c r="A83" s="8"/>
      <c r="B83" s="8"/>
      <c r="C83" s="53"/>
      <c r="D83" s="8" t="s">
        <v>633</v>
      </c>
      <c r="E83" s="8" t="s">
        <v>513</v>
      </c>
      <c r="F83" s="8" t="s">
        <v>475</v>
      </c>
      <c r="G83" s="8">
        <v>36</v>
      </c>
      <c r="H83" s="8" t="s">
        <v>485</v>
      </c>
      <c r="I83" s="8">
        <v>116000</v>
      </c>
      <c r="J83" s="8">
        <v>3</v>
      </c>
      <c r="K83" s="8" t="s">
        <v>634</v>
      </c>
      <c r="L83" s="34">
        <v>7900</v>
      </c>
      <c r="M83" s="35">
        <f t="shared" si="2"/>
        <v>1303500</v>
      </c>
      <c r="N83" s="32"/>
      <c r="O83" s="25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8" customHeight="1" x14ac:dyDescent="0.25">
      <c r="A84" s="8"/>
      <c r="B84" s="8"/>
      <c r="C84" s="53"/>
      <c r="D84" s="8" t="s">
        <v>635</v>
      </c>
      <c r="E84" s="8" t="s">
        <v>505</v>
      </c>
      <c r="F84" s="8">
        <v>1989</v>
      </c>
      <c r="G84" s="8">
        <v>31</v>
      </c>
      <c r="H84" s="8" t="s">
        <v>483</v>
      </c>
      <c r="I84" s="8">
        <v>68273</v>
      </c>
      <c r="J84" s="8">
        <v>5</v>
      </c>
      <c r="K84" s="8" t="s">
        <v>636</v>
      </c>
      <c r="L84" s="34">
        <v>8200</v>
      </c>
      <c r="M84" s="35">
        <f t="shared" si="2"/>
        <v>1353000</v>
      </c>
      <c r="N84" s="32"/>
      <c r="O84" s="25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8" customHeight="1" x14ac:dyDescent="0.25">
      <c r="A85" s="8"/>
      <c r="B85" s="8"/>
      <c r="C85" s="53"/>
      <c r="D85" s="8" t="s">
        <v>637</v>
      </c>
      <c r="E85" s="8" t="s">
        <v>505</v>
      </c>
      <c r="F85" s="8" t="s">
        <v>475</v>
      </c>
      <c r="G85" s="8">
        <v>41</v>
      </c>
      <c r="H85" s="8" t="s">
        <v>483</v>
      </c>
      <c r="I85" s="8">
        <v>116333</v>
      </c>
      <c r="J85" s="8">
        <v>3</v>
      </c>
      <c r="K85" s="8" t="s">
        <v>568</v>
      </c>
      <c r="L85" s="34">
        <v>14000</v>
      </c>
      <c r="M85" s="35">
        <f t="shared" si="2"/>
        <v>2310000</v>
      </c>
      <c r="N85" s="32"/>
      <c r="O85" s="25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8" customHeight="1" x14ac:dyDescent="0.25">
      <c r="A86" s="8"/>
      <c r="B86" s="8"/>
      <c r="C86" s="53"/>
      <c r="D86" s="8" t="s">
        <v>638</v>
      </c>
      <c r="E86" s="8" t="s">
        <v>505</v>
      </c>
      <c r="F86" s="8">
        <v>2006</v>
      </c>
      <c r="G86" s="8">
        <v>31</v>
      </c>
      <c r="H86" s="8" t="s">
        <v>520</v>
      </c>
      <c r="I86" s="8">
        <v>178275</v>
      </c>
      <c r="J86" s="8" t="s">
        <v>522</v>
      </c>
      <c r="K86" s="8" t="s">
        <v>639</v>
      </c>
      <c r="L86" s="34">
        <v>22000</v>
      </c>
      <c r="M86" s="35">
        <f t="shared" si="2"/>
        <v>3630000</v>
      </c>
      <c r="N86" s="32"/>
      <c r="O86" s="25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8" customHeight="1" x14ac:dyDescent="0.25">
      <c r="A87" s="8"/>
      <c r="B87" s="8"/>
      <c r="C87" s="53"/>
      <c r="D87" s="21" t="s">
        <v>640</v>
      </c>
      <c r="E87" s="8" t="s">
        <v>507</v>
      </c>
      <c r="F87" s="8">
        <v>2008</v>
      </c>
      <c r="G87" s="8">
        <v>40</v>
      </c>
      <c r="H87" s="8" t="s">
        <v>485</v>
      </c>
      <c r="I87" s="8">
        <v>116710</v>
      </c>
      <c r="J87" s="8">
        <v>3</v>
      </c>
      <c r="K87" s="8"/>
      <c r="L87" s="34">
        <v>14900</v>
      </c>
      <c r="M87" s="35">
        <f t="shared" si="2"/>
        <v>2458500</v>
      </c>
      <c r="N87" s="32"/>
      <c r="O87" s="25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8" customHeight="1" x14ac:dyDescent="0.25">
      <c r="A88" s="8"/>
      <c r="B88" s="8"/>
      <c r="C88" s="53"/>
      <c r="D88" s="21" t="s">
        <v>641</v>
      </c>
      <c r="E88" s="8" t="s">
        <v>505</v>
      </c>
      <c r="F88" s="8">
        <v>2007</v>
      </c>
      <c r="G88" s="8">
        <v>36</v>
      </c>
      <c r="H88" s="8" t="s">
        <v>485</v>
      </c>
      <c r="I88" s="8">
        <v>116200</v>
      </c>
      <c r="J88" s="8">
        <v>3</v>
      </c>
      <c r="K88" s="8" t="s">
        <v>620</v>
      </c>
      <c r="L88" s="34">
        <v>8800</v>
      </c>
      <c r="M88" s="35">
        <f t="shared" si="2"/>
        <v>1452000</v>
      </c>
      <c r="N88" s="32"/>
      <c r="O88" s="25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8" customHeight="1" x14ac:dyDescent="0.25">
      <c r="A89" s="8"/>
      <c r="B89" s="8"/>
      <c r="C89" s="53"/>
      <c r="D89" s="21" t="s">
        <v>642</v>
      </c>
      <c r="E89" s="8" t="s">
        <v>505</v>
      </c>
      <c r="F89" s="8">
        <v>2004</v>
      </c>
      <c r="G89" s="8">
        <v>36</v>
      </c>
      <c r="H89" s="8" t="s">
        <v>483</v>
      </c>
      <c r="I89" s="8">
        <v>116233</v>
      </c>
      <c r="J89" s="8"/>
      <c r="K89" s="8"/>
      <c r="L89" s="34">
        <v>12900</v>
      </c>
      <c r="M89" s="35">
        <f t="shared" si="2"/>
        <v>2128500</v>
      </c>
      <c r="N89" s="32"/>
      <c r="O89" s="25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8" customHeight="1" x14ac:dyDescent="0.25">
      <c r="A90" s="8"/>
      <c r="B90" s="8"/>
      <c r="C90" s="53"/>
      <c r="D90" s="21" t="s">
        <v>643</v>
      </c>
      <c r="E90" s="8" t="s">
        <v>531</v>
      </c>
      <c r="F90" s="8">
        <v>2004</v>
      </c>
      <c r="G90" s="8">
        <v>36</v>
      </c>
      <c r="H90" s="8" t="s">
        <v>483</v>
      </c>
      <c r="I90" s="8">
        <v>116263</v>
      </c>
      <c r="J90" s="8">
        <v>3</v>
      </c>
      <c r="K90" s="8" t="s">
        <v>550</v>
      </c>
      <c r="L90" s="34">
        <v>10400</v>
      </c>
      <c r="M90" s="35">
        <f t="shared" si="2"/>
        <v>1716000</v>
      </c>
      <c r="N90" s="32"/>
      <c r="O90" s="25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8" customHeight="1" x14ac:dyDescent="0.25">
      <c r="A91" s="8"/>
      <c r="B91" s="8"/>
      <c r="C91" s="53"/>
      <c r="D91" s="21" t="s">
        <v>644</v>
      </c>
      <c r="E91" s="8" t="s">
        <v>513</v>
      </c>
      <c r="F91" s="8">
        <v>2000</v>
      </c>
      <c r="G91" s="8">
        <v>31</v>
      </c>
      <c r="H91" s="8" t="s">
        <v>485</v>
      </c>
      <c r="I91" s="8">
        <v>77080</v>
      </c>
      <c r="J91" s="8">
        <v>3</v>
      </c>
      <c r="K91" s="8" t="s">
        <v>567</v>
      </c>
      <c r="L91" s="34">
        <v>4900</v>
      </c>
      <c r="M91" s="35">
        <f t="shared" si="2"/>
        <v>808500</v>
      </c>
      <c r="N91" s="32"/>
      <c r="O91" s="25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8" customHeight="1" x14ac:dyDescent="0.25">
      <c r="A92" s="8"/>
      <c r="B92" s="8"/>
      <c r="C92" s="53"/>
      <c r="D92" s="21" t="s">
        <v>645</v>
      </c>
      <c r="E92" s="8" t="s">
        <v>507</v>
      </c>
      <c r="F92" s="8">
        <v>2007</v>
      </c>
      <c r="G92" s="8">
        <v>40</v>
      </c>
      <c r="H92" s="8" t="s">
        <v>485</v>
      </c>
      <c r="I92" s="8">
        <v>116710</v>
      </c>
      <c r="J92" s="8">
        <v>3</v>
      </c>
      <c r="K92" s="8" t="s">
        <v>559</v>
      </c>
      <c r="L92" s="34">
        <v>14900</v>
      </c>
      <c r="M92" s="35">
        <f t="shared" si="2"/>
        <v>2458500</v>
      </c>
      <c r="N92" s="32"/>
      <c r="O92" s="25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8" customHeight="1" x14ac:dyDescent="0.25">
      <c r="A93" s="8"/>
      <c r="B93" s="8"/>
      <c r="C93" s="53"/>
      <c r="D93" s="21" t="s">
        <v>646</v>
      </c>
      <c r="E93" s="8" t="s">
        <v>505</v>
      </c>
      <c r="F93" s="8">
        <v>2000</v>
      </c>
      <c r="G93" s="8">
        <v>36</v>
      </c>
      <c r="H93" s="8" t="s">
        <v>483</v>
      </c>
      <c r="I93" s="8">
        <v>16233</v>
      </c>
      <c r="J93" s="8"/>
      <c r="K93" s="8"/>
      <c r="L93" s="34">
        <v>7900</v>
      </c>
      <c r="M93" s="35">
        <f t="shared" si="2"/>
        <v>1303500</v>
      </c>
      <c r="N93" s="32"/>
      <c r="O93" s="25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8" customHeight="1" x14ac:dyDescent="0.25">
      <c r="A94" s="8"/>
      <c r="B94" s="8"/>
      <c r="C94" s="53"/>
      <c r="D94" s="21" t="s">
        <v>647</v>
      </c>
      <c r="E94" s="8" t="s">
        <v>505</v>
      </c>
      <c r="F94" s="8">
        <v>1999</v>
      </c>
      <c r="G94" s="8">
        <v>36</v>
      </c>
      <c r="H94" s="8" t="s">
        <v>478</v>
      </c>
      <c r="I94" s="8">
        <v>16234</v>
      </c>
      <c r="J94" s="8">
        <v>5</v>
      </c>
      <c r="K94" s="8" t="s">
        <v>577</v>
      </c>
      <c r="L94" s="34">
        <v>7400</v>
      </c>
      <c r="M94" s="35">
        <f t="shared" si="2"/>
        <v>1221000</v>
      </c>
      <c r="N94" s="32"/>
      <c r="O94" s="25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8" customHeight="1" x14ac:dyDescent="0.25">
      <c r="A95" s="8"/>
      <c r="B95" s="8"/>
      <c r="C95" s="53"/>
      <c r="D95" s="21" t="s">
        <v>648</v>
      </c>
      <c r="E95" s="8" t="s">
        <v>505</v>
      </c>
      <c r="F95" s="8">
        <v>1976</v>
      </c>
      <c r="G95" s="8">
        <v>36</v>
      </c>
      <c r="H95" s="8" t="s">
        <v>483</v>
      </c>
      <c r="I95" s="8">
        <v>16233</v>
      </c>
      <c r="J95" s="8">
        <v>5</v>
      </c>
      <c r="K95" s="8" t="s">
        <v>552</v>
      </c>
      <c r="L95" s="34">
        <v>7500</v>
      </c>
      <c r="M95" s="35">
        <f t="shared" si="2"/>
        <v>1237500</v>
      </c>
      <c r="N95" s="32"/>
      <c r="O95" s="25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8" customHeight="1" x14ac:dyDescent="0.25">
      <c r="A96" s="8"/>
      <c r="B96" s="8"/>
      <c r="C96" s="53"/>
      <c r="D96" s="21" t="s">
        <v>649</v>
      </c>
      <c r="E96" s="8" t="s">
        <v>505</v>
      </c>
      <c r="F96" s="8">
        <v>1991</v>
      </c>
      <c r="G96" s="8">
        <v>36</v>
      </c>
      <c r="H96" s="8" t="s">
        <v>478</v>
      </c>
      <c r="I96" s="8">
        <v>16234</v>
      </c>
      <c r="J96" s="8">
        <v>5</v>
      </c>
      <c r="K96" s="8" t="s">
        <v>563</v>
      </c>
      <c r="L96" s="34">
        <v>7300</v>
      </c>
      <c r="M96" s="35">
        <f t="shared" si="2"/>
        <v>1204500</v>
      </c>
      <c r="N96" s="32"/>
      <c r="O96" s="25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8" customHeight="1" x14ac:dyDescent="0.25">
      <c r="A97" s="8"/>
      <c r="B97" s="8"/>
      <c r="C97" s="53"/>
      <c r="D97" s="21" t="s">
        <v>365</v>
      </c>
      <c r="E97" s="8" t="s">
        <v>505</v>
      </c>
      <c r="F97" s="8">
        <v>1988</v>
      </c>
      <c r="G97" s="8">
        <v>31</v>
      </c>
      <c r="H97" s="8" t="s">
        <v>483</v>
      </c>
      <c r="I97" s="8">
        <v>68273</v>
      </c>
      <c r="J97" s="8">
        <v>5</v>
      </c>
      <c r="K97" s="8" t="s">
        <v>517</v>
      </c>
      <c r="L97" s="34">
        <v>7000</v>
      </c>
      <c r="M97" s="35">
        <f t="shared" si="2"/>
        <v>1155000</v>
      </c>
      <c r="N97" s="32"/>
      <c r="O97" s="25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8" customHeight="1" x14ac:dyDescent="0.25">
      <c r="A98" s="8"/>
      <c r="B98" s="8"/>
      <c r="C98" s="53"/>
      <c r="D98" s="21" t="s">
        <v>650</v>
      </c>
      <c r="E98" s="8" t="s">
        <v>505</v>
      </c>
      <c r="F98" s="8">
        <v>1993</v>
      </c>
      <c r="G98" s="8">
        <v>36</v>
      </c>
      <c r="H98" s="8" t="s">
        <v>478</v>
      </c>
      <c r="I98" s="8">
        <v>16234</v>
      </c>
      <c r="J98" s="8">
        <v>5</v>
      </c>
      <c r="K98" s="8" t="s">
        <v>481</v>
      </c>
      <c r="L98" s="34">
        <v>7200</v>
      </c>
      <c r="M98" s="35">
        <f t="shared" si="2"/>
        <v>1188000</v>
      </c>
      <c r="N98" s="32"/>
      <c r="O98" s="25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8" customHeight="1" x14ac:dyDescent="0.25">
      <c r="A99" s="8"/>
      <c r="B99" s="8"/>
      <c r="C99" s="53"/>
      <c r="D99" s="21" t="s">
        <v>651</v>
      </c>
      <c r="E99" s="8" t="s">
        <v>505</v>
      </c>
      <c r="F99" s="8">
        <v>2004</v>
      </c>
      <c r="G99" s="8">
        <v>36</v>
      </c>
      <c r="H99" s="8" t="s">
        <v>478</v>
      </c>
      <c r="I99" s="8">
        <v>16234</v>
      </c>
      <c r="J99" s="8">
        <v>5</v>
      </c>
      <c r="K99" s="8" t="s">
        <v>488</v>
      </c>
      <c r="L99" s="34">
        <v>7200</v>
      </c>
      <c r="M99" s="35">
        <f t="shared" ref="M99:M130" si="3">L99*165</f>
        <v>1188000</v>
      </c>
      <c r="N99" s="32"/>
      <c r="O99" s="25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8" customHeight="1" x14ac:dyDescent="0.25">
      <c r="A100" s="8"/>
      <c r="B100" s="8"/>
      <c r="C100" s="53"/>
      <c r="D100" s="21" t="s">
        <v>652</v>
      </c>
      <c r="E100" s="8" t="s">
        <v>505</v>
      </c>
      <c r="F100" s="8" t="s">
        <v>475</v>
      </c>
      <c r="G100" s="8">
        <v>36</v>
      </c>
      <c r="H100" s="8" t="s">
        <v>483</v>
      </c>
      <c r="I100" s="8">
        <v>116243</v>
      </c>
      <c r="J100" s="8">
        <v>5</v>
      </c>
      <c r="K100" s="8" t="s">
        <v>481</v>
      </c>
      <c r="L100" s="34">
        <v>17500</v>
      </c>
      <c r="M100" s="35">
        <f t="shared" si="3"/>
        <v>2887500</v>
      </c>
      <c r="N100" s="32"/>
      <c r="O100" s="25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8" customHeight="1" x14ac:dyDescent="0.25">
      <c r="A101" s="8"/>
      <c r="B101" s="8"/>
      <c r="C101" s="53"/>
      <c r="D101" s="21" t="s">
        <v>653</v>
      </c>
      <c r="E101" s="8" t="s">
        <v>505</v>
      </c>
      <c r="F101" s="8">
        <v>1991</v>
      </c>
      <c r="G101" s="8">
        <v>36</v>
      </c>
      <c r="H101" s="8" t="s">
        <v>478</v>
      </c>
      <c r="I101" s="8">
        <v>16234</v>
      </c>
      <c r="J101" s="8">
        <v>5</v>
      </c>
      <c r="K101" s="8" t="s">
        <v>488</v>
      </c>
      <c r="L101" s="34">
        <v>8200</v>
      </c>
      <c r="M101" s="35">
        <f t="shared" si="3"/>
        <v>1353000</v>
      </c>
      <c r="N101" s="32"/>
      <c r="O101" s="25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8" customHeight="1" x14ac:dyDescent="0.25">
      <c r="A102" s="8"/>
      <c r="B102" s="8"/>
      <c r="C102" s="53"/>
      <c r="D102" s="21" t="s">
        <v>654</v>
      </c>
      <c r="E102" s="8" t="s">
        <v>505</v>
      </c>
      <c r="F102" s="8">
        <v>1988</v>
      </c>
      <c r="G102" s="8">
        <v>36</v>
      </c>
      <c r="H102" s="8" t="s">
        <v>483</v>
      </c>
      <c r="I102" s="8">
        <v>16233</v>
      </c>
      <c r="J102" s="8">
        <v>5</v>
      </c>
      <c r="K102" s="8" t="s">
        <v>517</v>
      </c>
      <c r="L102" s="34">
        <v>8900</v>
      </c>
      <c r="M102" s="35">
        <f t="shared" si="3"/>
        <v>1468500</v>
      </c>
      <c r="N102" s="32"/>
      <c r="O102" s="25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8" customHeight="1" x14ac:dyDescent="0.25">
      <c r="A103" s="8"/>
      <c r="B103" s="8"/>
      <c r="C103" s="53"/>
      <c r="D103" s="21" t="s">
        <v>371</v>
      </c>
      <c r="E103" s="8" t="s">
        <v>507</v>
      </c>
      <c r="F103" s="8">
        <v>2002</v>
      </c>
      <c r="G103" s="8">
        <v>40</v>
      </c>
      <c r="H103" s="8" t="s">
        <v>485</v>
      </c>
      <c r="I103" s="8">
        <v>16710</v>
      </c>
      <c r="J103" s="8">
        <v>3</v>
      </c>
      <c r="K103" s="8" t="s">
        <v>481</v>
      </c>
      <c r="L103" s="34">
        <v>13500</v>
      </c>
      <c r="M103" s="35">
        <f t="shared" si="3"/>
        <v>2227500</v>
      </c>
      <c r="N103" s="32"/>
      <c r="O103" s="25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8" customHeight="1" x14ac:dyDescent="0.25">
      <c r="A104" s="8"/>
      <c r="B104" s="8"/>
      <c r="C104" s="53"/>
      <c r="D104" s="21" t="s">
        <v>655</v>
      </c>
      <c r="E104" s="8" t="s">
        <v>525</v>
      </c>
      <c r="F104" s="8" t="s">
        <v>475</v>
      </c>
      <c r="G104" s="8">
        <v>44</v>
      </c>
      <c r="H104" s="8" t="s">
        <v>485</v>
      </c>
      <c r="I104" s="8">
        <v>116660</v>
      </c>
      <c r="J104" s="8">
        <v>3</v>
      </c>
      <c r="K104" s="8" t="s">
        <v>481</v>
      </c>
      <c r="L104" s="34">
        <v>17000</v>
      </c>
      <c r="M104" s="35">
        <f t="shared" si="3"/>
        <v>2805000</v>
      </c>
      <c r="N104" s="32"/>
      <c r="O104" s="25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8" customHeight="1" x14ac:dyDescent="0.25">
      <c r="A105" s="8"/>
      <c r="B105" s="8"/>
      <c r="C105" s="53"/>
      <c r="D105" s="21" t="s">
        <v>656</v>
      </c>
      <c r="E105" s="8" t="s">
        <v>505</v>
      </c>
      <c r="F105" s="8">
        <v>2000</v>
      </c>
      <c r="G105" s="8">
        <v>36</v>
      </c>
      <c r="H105" s="8" t="s">
        <v>483</v>
      </c>
      <c r="I105" s="8">
        <v>16233</v>
      </c>
      <c r="J105" s="8">
        <v>5</v>
      </c>
      <c r="K105" s="8" t="s">
        <v>517</v>
      </c>
      <c r="L105" s="34">
        <v>7600</v>
      </c>
      <c r="M105" s="35">
        <f t="shared" si="3"/>
        <v>1254000</v>
      </c>
      <c r="N105" s="32"/>
      <c r="O105" s="25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8" customHeight="1" x14ac:dyDescent="0.25">
      <c r="A106" s="8"/>
      <c r="B106" s="8"/>
      <c r="C106" s="53"/>
      <c r="D106" s="21" t="s">
        <v>657</v>
      </c>
      <c r="E106" s="8" t="s">
        <v>505</v>
      </c>
      <c r="F106" s="8">
        <v>1995</v>
      </c>
      <c r="G106" s="8">
        <v>36</v>
      </c>
      <c r="H106" s="8" t="s">
        <v>483</v>
      </c>
      <c r="I106" s="8">
        <v>16233</v>
      </c>
      <c r="J106" s="8">
        <v>5</v>
      </c>
      <c r="K106" s="8" t="s">
        <v>517</v>
      </c>
      <c r="L106" s="34">
        <v>8600</v>
      </c>
      <c r="M106" s="35">
        <f t="shared" si="3"/>
        <v>1419000</v>
      </c>
      <c r="N106" s="32"/>
      <c r="O106" s="25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8" customHeight="1" x14ac:dyDescent="0.25">
      <c r="A107" s="8"/>
      <c r="B107" s="8"/>
      <c r="C107" s="53"/>
      <c r="D107" s="21" t="s">
        <v>658</v>
      </c>
      <c r="E107" s="8" t="s">
        <v>505</v>
      </c>
      <c r="F107" s="8">
        <v>1994</v>
      </c>
      <c r="G107" s="8">
        <v>36</v>
      </c>
      <c r="H107" s="8" t="s">
        <v>483</v>
      </c>
      <c r="I107" s="8">
        <v>16233</v>
      </c>
      <c r="J107" s="8">
        <v>5</v>
      </c>
      <c r="K107" s="8" t="s">
        <v>517</v>
      </c>
      <c r="L107" s="34">
        <v>8900</v>
      </c>
      <c r="M107" s="35">
        <f t="shared" si="3"/>
        <v>1468500</v>
      </c>
      <c r="N107" s="32"/>
      <c r="O107" s="25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8" customHeight="1" x14ac:dyDescent="0.25">
      <c r="A108" s="8"/>
      <c r="B108" s="8"/>
      <c r="C108" s="53"/>
      <c r="D108" s="21" t="s">
        <v>659</v>
      </c>
      <c r="E108" s="8" t="s">
        <v>505</v>
      </c>
      <c r="F108" s="8">
        <v>1989</v>
      </c>
      <c r="G108" s="8">
        <v>26</v>
      </c>
      <c r="H108" s="8" t="s">
        <v>483</v>
      </c>
      <c r="I108" s="8">
        <v>69173</v>
      </c>
      <c r="J108" s="8">
        <v>5</v>
      </c>
      <c r="K108" s="8" t="s">
        <v>517</v>
      </c>
      <c r="L108" s="34">
        <v>5700</v>
      </c>
      <c r="M108" s="35">
        <f t="shared" si="3"/>
        <v>940500</v>
      </c>
      <c r="N108" s="32"/>
      <c r="O108" s="25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8" customHeight="1" x14ac:dyDescent="0.25">
      <c r="A109" s="8"/>
      <c r="B109" s="8"/>
      <c r="C109" s="53"/>
      <c r="D109" s="21" t="s">
        <v>660</v>
      </c>
      <c r="E109" s="8" t="s">
        <v>505</v>
      </c>
      <c r="F109" s="8">
        <v>1995</v>
      </c>
      <c r="G109" s="8">
        <v>26</v>
      </c>
      <c r="H109" s="8" t="s">
        <v>483</v>
      </c>
      <c r="I109" s="8">
        <v>69173</v>
      </c>
      <c r="J109" s="8">
        <v>5</v>
      </c>
      <c r="K109" s="8" t="s">
        <v>490</v>
      </c>
      <c r="L109" s="34">
        <v>6700</v>
      </c>
      <c r="M109" s="35">
        <f t="shared" si="3"/>
        <v>1105500</v>
      </c>
      <c r="N109" s="32"/>
      <c r="O109" s="25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8" customHeight="1" x14ac:dyDescent="0.25">
      <c r="A110" s="8"/>
      <c r="B110" s="8"/>
      <c r="C110" s="53"/>
      <c r="D110" s="21" t="s">
        <v>373</v>
      </c>
      <c r="E110" s="8" t="s">
        <v>505</v>
      </c>
      <c r="F110" s="8">
        <v>1991</v>
      </c>
      <c r="G110" s="8">
        <v>36</v>
      </c>
      <c r="H110" s="8" t="s">
        <v>483</v>
      </c>
      <c r="I110" s="8">
        <v>16233</v>
      </c>
      <c r="J110" s="8">
        <v>5</v>
      </c>
      <c r="K110" s="8" t="s">
        <v>517</v>
      </c>
      <c r="L110" s="34">
        <v>7600</v>
      </c>
      <c r="M110" s="35">
        <f t="shared" si="3"/>
        <v>1254000</v>
      </c>
      <c r="N110" s="32"/>
      <c r="O110" s="25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8" customHeight="1" x14ac:dyDescent="0.25">
      <c r="A111" s="8"/>
      <c r="B111" s="8"/>
      <c r="C111" s="53"/>
      <c r="D111" s="21" t="s">
        <v>375</v>
      </c>
      <c r="E111" s="8" t="s">
        <v>531</v>
      </c>
      <c r="F111" s="8">
        <v>2005</v>
      </c>
      <c r="G111" s="8">
        <v>36</v>
      </c>
      <c r="H111" s="8" t="s">
        <v>478</v>
      </c>
      <c r="I111" s="8">
        <v>116264</v>
      </c>
      <c r="J111" s="8">
        <v>3</v>
      </c>
      <c r="K111" s="8" t="s">
        <v>490</v>
      </c>
      <c r="L111" s="34">
        <v>9000</v>
      </c>
      <c r="M111" s="35">
        <f t="shared" si="3"/>
        <v>1485000</v>
      </c>
      <c r="N111" s="32"/>
      <c r="O111" s="25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8" customHeight="1" x14ac:dyDescent="0.25">
      <c r="A112" s="8"/>
      <c r="B112" s="8"/>
      <c r="C112" s="53"/>
      <c r="D112" s="21" t="s">
        <v>661</v>
      </c>
      <c r="E112" s="8" t="s">
        <v>531</v>
      </c>
      <c r="F112" s="8">
        <v>1990</v>
      </c>
      <c r="G112" s="8">
        <v>36</v>
      </c>
      <c r="H112" s="8" t="s">
        <v>483</v>
      </c>
      <c r="I112" s="8">
        <v>16263</v>
      </c>
      <c r="J112" s="8">
        <v>5</v>
      </c>
      <c r="K112" s="8" t="s">
        <v>517</v>
      </c>
      <c r="L112" s="34">
        <v>8200</v>
      </c>
      <c r="M112" s="35">
        <f t="shared" si="3"/>
        <v>1353000</v>
      </c>
      <c r="N112" s="32"/>
      <c r="O112" s="25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8" customHeight="1" x14ac:dyDescent="0.25">
      <c r="A113" s="8"/>
      <c r="B113" s="8"/>
      <c r="C113" s="53"/>
      <c r="D113" s="21" t="s">
        <v>662</v>
      </c>
      <c r="E113" s="8" t="s">
        <v>523</v>
      </c>
      <c r="F113" s="8">
        <v>2008</v>
      </c>
      <c r="G113" s="8">
        <v>40</v>
      </c>
      <c r="H113" s="8" t="s">
        <v>485</v>
      </c>
      <c r="I113" s="8">
        <v>116610</v>
      </c>
      <c r="J113" s="8">
        <v>3</v>
      </c>
      <c r="K113" s="8" t="s">
        <v>481</v>
      </c>
      <c r="L113" s="34">
        <v>14000</v>
      </c>
      <c r="M113" s="35">
        <f t="shared" si="3"/>
        <v>2310000</v>
      </c>
      <c r="N113" s="32"/>
      <c r="O113" s="25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8" customHeight="1" x14ac:dyDescent="0.25">
      <c r="A114" s="8"/>
      <c r="B114" s="8"/>
      <c r="C114" s="53"/>
      <c r="D114" s="21" t="s">
        <v>663</v>
      </c>
      <c r="E114" s="8" t="s">
        <v>505</v>
      </c>
      <c r="F114" s="8">
        <v>1984</v>
      </c>
      <c r="G114" s="8">
        <v>26</v>
      </c>
      <c r="H114" s="8" t="s">
        <v>483</v>
      </c>
      <c r="I114" s="8">
        <v>69173</v>
      </c>
      <c r="J114" s="8" t="s">
        <v>521</v>
      </c>
      <c r="K114" s="8" t="s">
        <v>517</v>
      </c>
      <c r="L114" s="34">
        <v>5400</v>
      </c>
      <c r="M114" s="35">
        <f t="shared" si="3"/>
        <v>891000</v>
      </c>
      <c r="N114" s="32"/>
      <c r="O114" s="25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8" customHeight="1" x14ac:dyDescent="0.25">
      <c r="A115" s="8"/>
      <c r="B115" s="8"/>
      <c r="C115" s="53"/>
      <c r="D115" s="21" t="s">
        <v>378</v>
      </c>
      <c r="E115" s="8" t="s">
        <v>507</v>
      </c>
      <c r="F115" s="8" t="s">
        <v>475</v>
      </c>
      <c r="G115" s="8">
        <v>40</v>
      </c>
      <c r="H115" s="8" t="s">
        <v>485</v>
      </c>
      <c r="I115" s="8">
        <v>116710</v>
      </c>
      <c r="J115" s="8">
        <v>3</v>
      </c>
      <c r="K115" s="8" t="s">
        <v>481</v>
      </c>
      <c r="L115" s="34">
        <v>18300</v>
      </c>
      <c r="M115" s="35">
        <f t="shared" si="3"/>
        <v>3019500</v>
      </c>
      <c r="N115" s="32"/>
      <c r="O115" s="25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8" customHeight="1" x14ac:dyDescent="0.25">
      <c r="A116" s="8"/>
      <c r="B116" s="8"/>
      <c r="C116" s="53"/>
      <c r="D116" s="21" t="s">
        <v>664</v>
      </c>
      <c r="E116" s="8" t="s">
        <v>505</v>
      </c>
      <c r="F116" s="8">
        <v>1989</v>
      </c>
      <c r="G116" s="8">
        <v>26</v>
      </c>
      <c r="H116" s="8" t="s">
        <v>483</v>
      </c>
      <c r="I116" s="8">
        <v>69173</v>
      </c>
      <c r="J116" s="8">
        <v>5</v>
      </c>
      <c r="K116" s="8" t="s">
        <v>517</v>
      </c>
      <c r="L116" s="34">
        <v>6700</v>
      </c>
      <c r="M116" s="35">
        <f t="shared" si="3"/>
        <v>1105500</v>
      </c>
      <c r="N116" s="32"/>
      <c r="O116" s="25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8" customHeight="1" x14ac:dyDescent="0.25">
      <c r="A117" s="8"/>
      <c r="B117" s="8"/>
      <c r="C117" s="53"/>
      <c r="D117" s="21" t="s">
        <v>665</v>
      </c>
      <c r="E117" s="8" t="s">
        <v>507</v>
      </c>
      <c r="F117" s="8">
        <v>2001</v>
      </c>
      <c r="G117" s="8">
        <v>40</v>
      </c>
      <c r="H117" s="8" t="s">
        <v>485</v>
      </c>
      <c r="I117" s="8">
        <v>16710</v>
      </c>
      <c r="J117" s="8">
        <v>3</v>
      </c>
      <c r="K117" s="8" t="s">
        <v>481</v>
      </c>
      <c r="L117" s="34">
        <v>14400</v>
      </c>
      <c r="M117" s="35">
        <f t="shared" si="3"/>
        <v>2376000</v>
      </c>
      <c r="N117" s="32"/>
      <c r="O117" s="25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8" customHeight="1" x14ac:dyDescent="0.25">
      <c r="A118" s="8"/>
      <c r="B118" s="8"/>
      <c r="C118" s="53"/>
      <c r="D118" s="21" t="s">
        <v>385</v>
      </c>
      <c r="E118" s="8" t="s">
        <v>516</v>
      </c>
      <c r="F118" s="8" t="s">
        <v>475</v>
      </c>
      <c r="G118" s="8">
        <v>40</v>
      </c>
      <c r="H118" s="8" t="s">
        <v>495</v>
      </c>
      <c r="I118" s="8">
        <v>116519</v>
      </c>
      <c r="J118" s="8" t="s">
        <v>521</v>
      </c>
      <c r="K118" s="8" t="s">
        <v>481</v>
      </c>
      <c r="L118" s="34">
        <v>36000</v>
      </c>
      <c r="M118" s="35">
        <f t="shared" si="3"/>
        <v>5940000</v>
      </c>
      <c r="N118" s="32"/>
      <c r="O118" s="25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8" customHeight="1" x14ac:dyDescent="0.25">
      <c r="A119" s="8"/>
      <c r="B119" s="8"/>
      <c r="C119" s="53"/>
      <c r="D119" s="21" t="s">
        <v>459</v>
      </c>
      <c r="E119" s="8" t="s">
        <v>507</v>
      </c>
      <c r="F119" s="8">
        <v>2010</v>
      </c>
      <c r="G119" s="8">
        <v>40</v>
      </c>
      <c r="H119" s="8" t="s">
        <v>485</v>
      </c>
      <c r="I119" s="8">
        <v>116710</v>
      </c>
      <c r="J119" s="8">
        <v>3</v>
      </c>
      <c r="K119" s="8" t="s">
        <v>481</v>
      </c>
      <c r="L119" s="34">
        <v>15000</v>
      </c>
      <c r="M119" s="35">
        <f t="shared" si="3"/>
        <v>2475000</v>
      </c>
      <c r="N119" s="32"/>
      <c r="O119" s="25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8" customHeight="1" x14ac:dyDescent="0.25">
      <c r="A120" s="8"/>
      <c r="B120" s="8"/>
      <c r="C120" s="53"/>
      <c r="D120" s="21" t="s">
        <v>666</v>
      </c>
      <c r="E120" s="8" t="s">
        <v>513</v>
      </c>
      <c r="F120" s="8">
        <v>2006</v>
      </c>
      <c r="G120" s="8">
        <v>31</v>
      </c>
      <c r="H120" s="8" t="s">
        <v>485</v>
      </c>
      <c r="I120" s="8">
        <v>177210</v>
      </c>
      <c r="J120" s="8">
        <v>3</v>
      </c>
      <c r="K120" s="8" t="s">
        <v>490</v>
      </c>
      <c r="L120" s="34">
        <v>5900</v>
      </c>
      <c r="M120" s="35">
        <f t="shared" si="3"/>
        <v>973500</v>
      </c>
      <c r="N120" s="32"/>
      <c r="O120" s="25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8" customHeight="1" x14ac:dyDescent="0.25">
      <c r="A121" s="8"/>
      <c r="B121" s="8"/>
      <c r="C121" s="53"/>
      <c r="D121" s="21" t="s">
        <v>667</v>
      </c>
      <c r="E121" s="8" t="s">
        <v>507</v>
      </c>
      <c r="F121" s="8" t="s">
        <v>475</v>
      </c>
      <c r="G121" s="8">
        <v>40</v>
      </c>
      <c r="H121" s="8" t="s">
        <v>485</v>
      </c>
      <c r="I121" s="8">
        <v>116710</v>
      </c>
      <c r="J121" s="8">
        <v>3</v>
      </c>
      <c r="K121" s="8" t="s">
        <v>481</v>
      </c>
      <c r="L121" s="34">
        <v>18400</v>
      </c>
      <c r="M121" s="35">
        <f t="shared" si="3"/>
        <v>3036000</v>
      </c>
      <c r="N121" s="32"/>
      <c r="O121" s="25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8" customHeight="1" x14ac:dyDescent="0.25">
      <c r="A122" s="8"/>
      <c r="B122" s="8"/>
      <c r="C122" s="53"/>
      <c r="D122" s="21" t="s">
        <v>668</v>
      </c>
      <c r="E122" s="8" t="s">
        <v>507</v>
      </c>
      <c r="F122" s="8" t="s">
        <v>475</v>
      </c>
      <c r="G122" s="8">
        <v>40</v>
      </c>
      <c r="H122" s="8" t="s">
        <v>485</v>
      </c>
      <c r="I122" s="8">
        <v>116710</v>
      </c>
      <c r="J122" s="8">
        <v>3</v>
      </c>
      <c r="K122" s="8" t="s">
        <v>481</v>
      </c>
      <c r="L122" s="34">
        <v>15000</v>
      </c>
      <c r="M122" s="35">
        <f t="shared" si="3"/>
        <v>2475000</v>
      </c>
      <c r="N122" s="32"/>
      <c r="O122" s="25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8" customHeight="1" x14ac:dyDescent="0.25">
      <c r="A123" s="8"/>
      <c r="B123" s="8"/>
      <c r="C123" s="53"/>
      <c r="D123" s="21" t="s">
        <v>669</v>
      </c>
      <c r="E123" s="8" t="s">
        <v>505</v>
      </c>
      <c r="F123" s="8">
        <v>1987</v>
      </c>
      <c r="G123" s="8">
        <v>31</v>
      </c>
      <c r="H123" s="8" t="s">
        <v>483</v>
      </c>
      <c r="I123" s="8">
        <v>68273</v>
      </c>
      <c r="J123" s="8">
        <v>5</v>
      </c>
      <c r="K123" s="8" t="s">
        <v>517</v>
      </c>
      <c r="L123" s="34">
        <v>7400</v>
      </c>
      <c r="M123" s="35">
        <f t="shared" si="3"/>
        <v>1221000</v>
      </c>
      <c r="N123" s="32"/>
      <c r="O123" s="25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8" customHeight="1" x14ac:dyDescent="0.25">
      <c r="A124" s="8"/>
      <c r="B124" s="8"/>
      <c r="C124" s="53"/>
      <c r="D124" s="21" t="s">
        <v>670</v>
      </c>
      <c r="E124" s="8" t="s">
        <v>505</v>
      </c>
      <c r="F124" s="8">
        <v>1999</v>
      </c>
      <c r="G124" s="8">
        <v>26</v>
      </c>
      <c r="H124" s="8" t="s">
        <v>483</v>
      </c>
      <c r="I124" s="8">
        <v>79173</v>
      </c>
      <c r="J124" s="8">
        <v>5</v>
      </c>
      <c r="K124" s="8" t="s">
        <v>517</v>
      </c>
      <c r="L124" s="34">
        <v>5600</v>
      </c>
      <c r="M124" s="35">
        <f t="shared" si="3"/>
        <v>924000</v>
      </c>
      <c r="N124" s="32"/>
      <c r="O124" s="25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8" customHeight="1" x14ac:dyDescent="0.25">
      <c r="A125" s="8"/>
      <c r="B125" s="8"/>
      <c r="C125" s="53"/>
      <c r="D125" s="21" t="s">
        <v>671</v>
      </c>
      <c r="E125" s="8" t="s">
        <v>505</v>
      </c>
      <c r="F125" s="8">
        <v>2000</v>
      </c>
      <c r="G125" s="8">
        <v>26</v>
      </c>
      <c r="H125" s="8" t="s">
        <v>478</v>
      </c>
      <c r="I125" s="8">
        <v>79174</v>
      </c>
      <c r="J125" s="8">
        <v>5</v>
      </c>
      <c r="K125" s="8" t="s">
        <v>488</v>
      </c>
      <c r="L125" s="34">
        <v>4500</v>
      </c>
      <c r="M125" s="35">
        <f t="shared" si="3"/>
        <v>742500</v>
      </c>
      <c r="N125" s="32"/>
      <c r="O125" s="25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8" customHeight="1" x14ac:dyDescent="0.25">
      <c r="A126" s="8"/>
      <c r="B126" s="8"/>
      <c r="C126" s="53"/>
      <c r="D126" s="21" t="s">
        <v>672</v>
      </c>
      <c r="E126" s="8" t="s">
        <v>505</v>
      </c>
      <c r="F126" s="8">
        <v>1988</v>
      </c>
      <c r="G126" s="8">
        <v>31</v>
      </c>
      <c r="H126" s="8" t="s">
        <v>478</v>
      </c>
      <c r="I126" s="8">
        <v>68274</v>
      </c>
      <c r="J126" s="8">
        <v>5</v>
      </c>
      <c r="K126" s="8" t="s">
        <v>490</v>
      </c>
      <c r="L126" s="34">
        <v>6500</v>
      </c>
      <c r="M126" s="35">
        <f t="shared" si="3"/>
        <v>1072500</v>
      </c>
      <c r="N126" s="32"/>
      <c r="O126" s="25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8" customHeight="1" x14ac:dyDescent="0.25">
      <c r="A127" s="8"/>
      <c r="B127" s="8"/>
      <c r="C127" s="53"/>
      <c r="D127" s="21" t="s">
        <v>673</v>
      </c>
      <c r="E127" s="8" t="s">
        <v>505</v>
      </c>
      <c r="F127" s="8">
        <v>1990</v>
      </c>
      <c r="G127" s="8">
        <v>26</v>
      </c>
      <c r="H127" s="8" t="s">
        <v>478</v>
      </c>
      <c r="I127" s="8">
        <v>69174</v>
      </c>
      <c r="J127" s="8">
        <v>5</v>
      </c>
      <c r="K127" s="8" t="s">
        <v>488</v>
      </c>
      <c r="L127" s="34">
        <v>5800</v>
      </c>
      <c r="M127" s="35">
        <f t="shared" si="3"/>
        <v>957000</v>
      </c>
      <c r="N127" s="32"/>
      <c r="O127" s="25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8" customHeight="1" x14ac:dyDescent="0.25">
      <c r="A128" s="8"/>
      <c r="B128" s="8"/>
      <c r="C128" s="53"/>
      <c r="D128" s="21" t="s">
        <v>674</v>
      </c>
      <c r="E128" s="8" t="s">
        <v>513</v>
      </c>
      <c r="F128" s="8">
        <v>2002</v>
      </c>
      <c r="G128" s="8">
        <v>31</v>
      </c>
      <c r="H128" s="8" t="s">
        <v>485</v>
      </c>
      <c r="I128" s="8">
        <v>77080</v>
      </c>
      <c r="J128" s="8">
        <v>3</v>
      </c>
      <c r="K128" s="8" t="s">
        <v>488</v>
      </c>
      <c r="L128" s="34">
        <v>4900</v>
      </c>
      <c r="M128" s="35">
        <f t="shared" si="3"/>
        <v>808500</v>
      </c>
      <c r="N128" s="32"/>
      <c r="O128" s="25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8" customHeight="1" x14ac:dyDescent="0.25">
      <c r="A129" s="8"/>
      <c r="B129" s="8"/>
      <c r="C129" s="53"/>
      <c r="D129" s="21" t="s">
        <v>675</v>
      </c>
      <c r="E129" s="8" t="s">
        <v>505</v>
      </c>
      <c r="F129" s="8" t="s">
        <v>475</v>
      </c>
      <c r="G129" s="8">
        <v>36</v>
      </c>
      <c r="H129" s="8" t="s">
        <v>483</v>
      </c>
      <c r="I129" s="8">
        <v>126203</v>
      </c>
      <c r="J129" s="8">
        <v>3</v>
      </c>
      <c r="K129" s="8" t="s">
        <v>490</v>
      </c>
      <c r="L129" s="34">
        <v>12500</v>
      </c>
      <c r="M129" s="35">
        <f t="shared" si="3"/>
        <v>2062500</v>
      </c>
      <c r="N129" s="32"/>
      <c r="O129" s="25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8" customHeight="1" x14ac:dyDescent="0.25">
      <c r="A130" s="8"/>
      <c r="B130" s="8"/>
      <c r="C130" s="53"/>
      <c r="D130" s="21" t="s">
        <v>395</v>
      </c>
      <c r="E130" s="8" t="s">
        <v>525</v>
      </c>
      <c r="F130" s="8" t="s">
        <v>475</v>
      </c>
      <c r="G130" s="8">
        <v>44</v>
      </c>
      <c r="H130" s="8" t="s">
        <v>485</v>
      </c>
      <c r="I130" s="8">
        <v>116660</v>
      </c>
      <c r="J130" s="8">
        <v>3</v>
      </c>
      <c r="K130" s="8" t="s">
        <v>481</v>
      </c>
      <c r="L130" s="34">
        <v>14500</v>
      </c>
      <c r="M130" s="35">
        <f t="shared" si="3"/>
        <v>2392500</v>
      </c>
      <c r="N130" s="32"/>
      <c r="O130" s="25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8" customHeight="1" x14ac:dyDescent="0.25">
      <c r="A131" s="8"/>
      <c r="B131" s="8"/>
      <c r="C131" s="53"/>
      <c r="D131" s="21" t="s">
        <v>676</v>
      </c>
      <c r="E131" s="8" t="s">
        <v>526</v>
      </c>
      <c r="F131" s="8" t="s">
        <v>475</v>
      </c>
      <c r="G131" s="8">
        <v>39</v>
      </c>
      <c r="H131" s="8" t="s">
        <v>485</v>
      </c>
      <c r="I131" s="8">
        <v>214270</v>
      </c>
      <c r="J131" s="8">
        <v>3</v>
      </c>
      <c r="K131" s="8" t="s">
        <v>481</v>
      </c>
      <c r="L131" s="34">
        <v>9500</v>
      </c>
      <c r="M131" s="35">
        <f t="shared" ref="M131:M139" si="4">L131*165</f>
        <v>1567500</v>
      </c>
      <c r="N131" s="32"/>
      <c r="O131" s="25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8" customHeight="1" x14ac:dyDescent="0.25">
      <c r="A132" s="8"/>
      <c r="B132" s="8"/>
      <c r="C132" s="53"/>
      <c r="D132" s="21" t="s">
        <v>677</v>
      </c>
      <c r="E132" s="8" t="s">
        <v>505</v>
      </c>
      <c r="F132" s="8">
        <v>1991</v>
      </c>
      <c r="G132" s="8">
        <v>26</v>
      </c>
      <c r="H132" s="8" t="s">
        <v>483</v>
      </c>
      <c r="I132" s="8">
        <v>69173</v>
      </c>
      <c r="J132" s="8">
        <v>5</v>
      </c>
      <c r="K132" s="8" t="s">
        <v>517</v>
      </c>
      <c r="L132" s="34">
        <v>5300</v>
      </c>
      <c r="M132" s="35">
        <f t="shared" si="4"/>
        <v>874500</v>
      </c>
      <c r="N132" s="32"/>
      <c r="O132" s="25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8" customHeight="1" x14ac:dyDescent="0.25">
      <c r="A133" s="8"/>
      <c r="B133" s="8"/>
      <c r="C133" s="53"/>
      <c r="D133" s="21" t="s">
        <v>678</v>
      </c>
      <c r="E133" s="8" t="s">
        <v>508</v>
      </c>
      <c r="F133" s="8" t="s">
        <v>475</v>
      </c>
      <c r="G133" s="8">
        <v>40</v>
      </c>
      <c r="H133" s="8" t="s">
        <v>520</v>
      </c>
      <c r="I133" s="8">
        <v>116655</v>
      </c>
      <c r="J133" s="8" t="s">
        <v>548</v>
      </c>
      <c r="K133" s="8" t="s">
        <v>481</v>
      </c>
      <c r="L133" s="34">
        <v>32000</v>
      </c>
      <c r="M133" s="35">
        <f t="shared" si="4"/>
        <v>5280000</v>
      </c>
      <c r="N133" s="32"/>
      <c r="O133" s="25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8" customHeight="1" x14ac:dyDescent="0.25">
      <c r="A134" s="8"/>
      <c r="B134" s="8"/>
      <c r="C134" s="53"/>
      <c r="D134" s="21" t="s">
        <v>679</v>
      </c>
      <c r="E134" s="8" t="s">
        <v>505</v>
      </c>
      <c r="F134" s="8" t="s">
        <v>475</v>
      </c>
      <c r="G134" s="8">
        <v>41</v>
      </c>
      <c r="H134" s="8" t="s">
        <v>485</v>
      </c>
      <c r="I134" s="8">
        <v>116300</v>
      </c>
      <c r="J134" s="8">
        <v>3</v>
      </c>
      <c r="K134" s="8" t="s">
        <v>481</v>
      </c>
      <c r="L134" s="34">
        <v>10500</v>
      </c>
      <c r="M134" s="35">
        <f t="shared" si="4"/>
        <v>1732500</v>
      </c>
      <c r="N134" s="32"/>
      <c r="O134" s="25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8" customHeight="1" x14ac:dyDescent="0.25">
      <c r="A135" s="8"/>
      <c r="B135" s="8"/>
      <c r="C135" s="53"/>
      <c r="D135" s="21" t="s">
        <v>680</v>
      </c>
      <c r="E135" s="8" t="s">
        <v>531</v>
      </c>
      <c r="F135" s="8" t="s">
        <v>475</v>
      </c>
      <c r="G135" s="8">
        <v>40</v>
      </c>
      <c r="H135" s="8" t="s">
        <v>485</v>
      </c>
      <c r="I135" s="8">
        <v>116400</v>
      </c>
      <c r="J135" s="8">
        <v>3</v>
      </c>
      <c r="K135" s="8" t="s">
        <v>492</v>
      </c>
      <c r="L135" s="34">
        <v>10500</v>
      </c>
      <c r="M135" s="35">
        <f t="shared" si="4"/>
        <v>1732500</v>
      </c>
      <c r="N135" s="32"/>
      <c r="O135" s="25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8" customHeight="1" x14ac:dyDescent="0.25">
      <c r="A136" s="8"/>
      <c r="B136" s="8"/>
      <c r="C136" s="53"/>
      <c r="D136" s="21" t="s">
        <v>681</v>
      </c>
      <c r="E136" s="8" t="s">
        <v>505</v>
      </c>
      <c r="F136" s="8">
        <v>2005</v>
      </c>
      <c r="G136" s="8">
        <v>36</v>
      </c>
      <c r="H136" s="8" t="s">
        <v>489</v>
      </c>
      <c r="I136" s="8">
        <v>116231</v>
      </c>
      <c r="J136" s="8">
        <v>5</v>
      </c>
      <c r="K136" s="8" t="s">
        <v>481</v>
      </c>
      <c r="L136" s="34">
        <v>12500</v>
      </c>
      <c r="M136" s="35">
        <f t="shared" si="4"/>
        <v>2062500</v>
      </c>
      <c r="N136" s="32"/>
      <c r="O136" s="25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8" customHeight="1" x14ac:dyDescent="0.25">
      <c r="A137" s="8"/>
      <c r="B137" s="8"/>
      <c r="C137" s="53"/>
      <c r="D137" s="21" t="s">
        <v>396</v>
      </c>
      <c r="E137" s="8" t="s">
        <v>505</v>
      </c>
      <c r="F137" s="8">
        <v>2008</v>
      </c>
      <c r="G137" s="8">
        <v>36</v>
      </c>
      <c r="H137" s="8" t="s">
        <v>485</v>
      </c>
      <c r="I137" s="8">
        <v>116200</v>
      </c>
      <c r="J137" s="8">
        <v>3</v>
      </c>
      <c r="K137" s="8" t="s">
        <v>527</v>
      </c>
      <c r="L137" s="34">
        <v>8400</v>
      </c>
      <c r="M137" s="35">
        <f t="shared" si="4"/>
        <v>1386000</v>
      </c>
      <c r="N137" s="32"/>
      <c r="O137" s="25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8" customHeight="1" x14ac:dyDescent="0.25">
      <c r="A138" s="8"/>
      <c r="B138" s="8"/>
      <c r="C138" s="53"/>
      <c r="D138" s="21" t="s">
        <v>682</v>
      </c>
      <c r="E138" s="8" t="s">
        <v>523</v>
      </c>
      <c r="F138" s="8" t="s">
        <v>475</v>
      </c>
      <c r="G138" s="8">
        <v>40</v>
      </c>
      <c r="H138" s="8" t="s">
        <v>495</v>
      </c>
      <c r="I138" s="8">
        <v>116619</v>
      </c>
      <c r="J138" s="8">
        <v>3</v>
      </c>
      <c r="K138" s="8" t="s">
        <v>492</v>
      </c>
      <c r="L138" s="34">
        <v>42500</v>
      </c>
      <c r="M138" s="35">
        <f t="shared" si="4"/>
        <v>7012500</v>
      </c>
      <c r="N138" s="32"/>
      <c r="O138" s="25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8" customHeight="1" x14ac:dyDescent="0.25">
      <c r="A139" s="8"/>
      <c r="B139" s="8"/>
      <c r="C139" s="55"/>
      <c r="D139" s="78" t="s">
        <v>683</v>
      </c>
      <c r="E139" s="41" t="s">
        <v>505</v>
      </c>
      <c r="F139" s="41">
        <v>2004</v>
      </c>
      <c r="G139" s="41">
        <v>36</v>
      </c>
      <c r="H139" s="41" t="s">
        <v>483</v>
      </c>
      <c r="I139" s="41">
        <v>116203</v>
      </c>
      <c r="J139" s="41">
        <v>5</v>
      </c>
      <c r="K139" s="41" t="s">
        <v>488</v>
      </c>
      <c r="L139" s="42">
        <v>9900</v>
      </c>
      <c r="M139" s="43">
        <f t="shared" si="4"/>
        <v>1633500</v>
      </c>
      <c r="N139" s="32"/>
      <c r="O139" s="25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8" customHeight="1" x14ac:dyDescent="0.4">
      <c r="A140" s="8"/>
      <c r="B140" s="8"/>
      <c r="C140" s="80"/>
      <c r="D140" s="8"/>
      <c r="E140" s="8"/>
      <c r="F140" s="8"/>
      <c r="G140" s="8"/>
      <c r="H140" s="8"/>
      <c r="I140" s="8" t="s">
        <v>518</v>
      </c>
      <c r="J140" s="8">
        <v>137</v>
      </c>
      <c r="K140" s="8"/>
      <c r="L140" s="34">
        <f>SUM(L3:L139)</f>
        <v>2128000</v>
      </c>
      <c r="M140" s="35">
        <f>SUM(M3:M139)</f>
        <v>351120000</v>
      </c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8" customHeight="1" x14ac:dyDescent="0.4">
      <c r="A141" s="8"/>
      <c r="B141" s="8"/>
      <c r="C141" s="80"/>
      <c r="D141" s="8"/>
      <c r="E141" s="8"/>
      <c r="F141" s="8"/>
      <c r="G141" s="8"/>
      <c r="H141" s="8"/>
      <c r="I141" s="8"/>
      <c r="J141" s="8"/>
      <c r="K141" s="8"/>
      <c r="L141" s="34"/>
      <c r="M141" s="35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8" customHeight="1" x14ac:dyDescent="0.4">
      <c r="A142" s="8"/>
      <c r="B142" s="8"/>
      <c r="C142" s="80"/>
      <c r="D142" s="8"/>
      <c r="E142" s="8"/>
      <c r="F142" s="8"/>
      <c r="G142" s="8"/>
      <c r="H142" s="8"/>
      <c r="I142" s="8"/>
      <c r="J142" s="8"/>
      <c r="K142" s="8"/>
      <c r="L142" s="34"/>
      <c r="M142" s="35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8" customHeight="1" x14ac:dyDescent="0.4">
      <c r="A143" s="8"/>
      <c r="B143" s="8"/>
      <c r="C143" s="80"/>
      <c r="D143" s="8"/>
      <c r="E143" s="8"/>
      <c r="F143" s="8"/>
      <c r="G143" s="8"/>
      <c r="H143" s="8"/>
      <c r="I143" s="8"/>
      <c r="J143" s="8"/>
      <c r="K143" s="8"/>
      <c r="L143" s="34"/>
      <c r="M143" s="35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8" customHeight="1" x14ac:dyDescent="0.4">
      <c r="A144" s="8"/>
      <c r="B144" s="8"/>
      <c r="C144" s="80"/>
      <c r="D144" s="8"/>
      <c r="E144" s="8"/>
      <c r="F144" s="8"/>
      <c r="G144" s="8"/>
      <c r="H144" s="8"/>
      <c r="I144" s="8"/>
      <c r="J144" s="8"/>
      <c r="K144" s="8"/>
      <c r="L144" s="34"/>
      <c r="M144" s="35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8" customHeight="1" x14ac:dyDescent="0.25">
      <c r="A145" s="21" t="s">
        <v>11</v>
      </c>
      <c r="B145" s="8"/>
      <c r="C145" s="15" t="s">
        <v>180</v>
      </c>
      <c r="D145" s="8"/>
      <c r="E145" s="8" t="s">
        <v>505</v>
      </c>
      <c r="F145" s="11">
        <v>1997</v>
      </c>
      <c r="G145" s="8">
        <v>36</v>
      </c>
      <c r="H145" s="8" t="s">
        <v>478</v>
      </c>
      <c r="I145" s="6">
        <v>16234</v>
      </c>
      <c r="J145" s="8">
        <v>5</v>
      </c>
      <c r="K145" s="54" t="s">
        <v>481</v>
      </c>
      <c r="L145" s="76">
        <v>7500</v>
      </c>
      <c r="M145" s="58">
        <f t="shared" ref="M145:M176" si="5">L145*170</f>
        <v>1275000</v>
      </c>
      <c r="N145" s="35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8" customHeight="1" x14ac:dyDescent="0.25">
      <c r="A146" s="21" t="s">
        <v>23</v>
      </c>
      <c r="B146" s="8"/>
      <c r="C146" s="15" t="s">
        <v>181</v>
      </c>
      <c r="D146" s="8"/>
      <c r="E146" s="8" t="s">
        <v>505</v>
      </c>
      <c r="F146" s="8">
        <v>1996</v>
      </c>
      <c r="G146" s="8">
        <v>36</v>
      </c>
      <c r="H146" s="8" t="s">
        <v>478</v>
      </c>
      <c r="I146" s="6">
        <v>16234</v>
      </c>
      <c r="J146" s="8">
        <v>5</v>
      </c>
      <c r="K146" s="54" t="s">
        <v>481</v>
      </c>
      <c r="L146" s="76">
        <v>7500</v>
      </c>
      <c r="M146" s="58">
        <f t="shared" si="5"/>
        <v>1275000</v>
      </c>
      <c r="N146" s="35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8" customHeight="1" x14ac:dyDescent="0.25">
      <c r="A147" s="21" t="s">
        <v>34</v>
      </c>
      <c r="B147" s="8"/>
      <c r="C147" s="15" t="s">
        <v>183</v>
      </c>
      <c r="D147" s="8"/>
      <c r="E147" s="8" t="s">
        <v>516</v>
      </c>
      <c r="F147" s="6">
        <v>2004</v>
      </c>
      <c r="G147" s="8">
        <v>40</v>
      </c>
      <c r="H147" s="8" t="s">
        <v>506</v>
      </c>
      <c r="I147" s="6">
        <v>116518</v>
      </c>
      <c r="J147" s="8" t="s">
        <v>521</v>
      </c>
      <c r="K147" s="54" t="s">
        <v>517</v>
      </c>
      <c r="L147" s="76">
        <v>38000</v>
      </c>
      <c r="M147" s="58">
        <f t="shared" si="5"/>
        <v>6460000</v>
      </c>
      <c r="N147" s="35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8" customHeight="1" x14ac:dyDescent="0.25">
      <c r="A148" s="21" t="s">
        <v>36</v>
      </c>
      <c r="B148" s="8"/>
      <c r="C148" s="15" t="s">
        <v>184</v>
      </c>
      <c r="D148" s="8"/>
      <c r="E148" s="8" t="s">
        <v>516</v>
      </c>
      <c r="F148" s="6">
        <v>1996</v>
      </c>
      <c r="G148" s="8">
        <v>40</v>
      </c>
      <c r="H148" s="8" t="s">
        <v>506</v>
      </c>
      <c r="I148" s="6">
        <v>16518</v>
      </c>
      <c r="J148" s="8" t="s">
        <v>521</v>
      </c>
      <c r="K148" s="54" t="s">
        <v>490</v>
      </c>
      <c r="L148" s="76">
        <v>31000</v>
      </c>
      <c r="M148" s="58">
        <f t="shared" si="5"/>
        <v>5270000</v>
      </c>
      <c r="N148" s="35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8" customHeight="1" x14ac:dyDescent="0.25">
      <c r="A149" s="21" t="s">
        <v>60</v>
      </c>
      <c r="B149" s="8"/>
      <c r="C149" s="15" t="s">
        <v>185</v>
      </c>
      <c r="D149" s="8"/>
      <c r="E149" s="8" t="s">
        <v>524</v>
      </c>
      <c r="F149" s="6">
        <v>2006</v>
      </c>
      <c r="G149" s="8">
        <v>40</v>
      </c>
      <c r="H149" s="8" t="s">
        <v>485</v>
      </c>
      <c r="I149" s="6">
        <v>16570</v>
      </c>
      <c r="J149" s="8">
        <v>3</v>
      </c>
      <c r="K149" s="54" t="s">
        <v>481</v>
      </c>
      <c r="L149" s="76">
        <v>9600</v>
      </c>
      <c r="M149" s="58">
        <f t="shared" si="5"/>
        <v>1632000</v>
      </c>
      <c r="N149" s="35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8" customHeight="1" x14ac:dyDescent="0.25">
      <c r="A150" s="21" t="s">
        <v>67</v>
      </c>
      <c r="B150" s="8"/>
      <c r="C150" s="15" t="s">
        <v>186</v>
      </c>
      <c r="D150" s="8"/>
      <c r="E150" s="8" t="s">
        <v>523</v>
      </c>
      <c r="F150" s="8" t="s">
        <v>475</v>
      </c>
      <c r="G150" s="8">
        <v>40</v>
      </c>
      <c r="H150" s="8" t="s">
        <v>495</v>
      </c>
      <c r="I150" s="6">
        <v>116619</v>
      </c>
      <c r="J150" s="8">
        <v>3</v>
      </c>
      <c r="K150" s="54" t="s">
        <v>684</v>
      </c>
      <c r="L150" s="76">
        <v>42000</v>
      </c>
      <c r="M150" s="58">
        <f t="shared" si="5"/>
        <v>7140000</v>
      </c>
      <c r="N150" s="35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8" customHeight="1" x14ac:dyDescent="0.25">
      <c r="A151" s="21" t="s">
        <v>136</v>
      </c>
      <c r="B151" s="8"/>
      <c r="C151" s="15" t="s">
        <v>187</v>
      </c>
      <c r="D151" s="8"/>
      <c r="E151" s="8" t="s">
        <v>505</v>
      </c>
      <c r="F151" s="6">
        <v>2006</v>
      </c>
      <c r="G151" s="8">
        <v>36</v>
      </c>
      <c r="H151" s="8" t="s">
        <v>478</v>
      </c>
      <c r="I151" s="6">
        <v>116234</v>
      </c>
      <c r="J151" s="8">
        <v>5</v>
      </c>
      <c r="K151" s="54" t="s">
        <v>685</v>
      </c>
      <c r="L151" s="76">
        <v>9800</v>
      </c>
      <c r="M151" s="58">
        <f t="shared" si="5"/>
        <v>1666000</v>
      </c>
      <c r="N151" s="35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8" customHeight="1" x14ac:dyDescent="0.25">
      <c r="A152" s="21" t="s">
        <v>141</v>
      </c>
      <c r="B152" s="8"/>
      <c r="C152" s="15" t="s">
        <v>188</v>
      </c>
      <c r="D152" s="8"/>
      <c r="E152" s="8" t="s">
        <v>505</v>
      </c>
      <c r="F152" s="8">
        <v>1995</v>
      </c>
      <c r="G152" s="8">
        <v>36</v>
      </c>
      <c r="H152" s="8" t="s">
        <v>478</v>
      </c>
      <c r="I152" s="6">
        <v>16234</v>
      </c>
      <c r="J152" s="8">
        <v>5</v>
      </c>
      <c r="K152" s="54" t="s">
        <v>488</v>
      </c>
      <c r="L152" s="76">
        <v>7500</v>
      </c>
      <c r="M152" s="58">
        <f t="shared" si="5"/>
        <v>1275000</v>
      </c>
      <c r="N152" s="35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8" customHeight="1" x14ac:dyDescent="0.25">
      <c r="A153" s="21" t="s">
        <v>144</v>
      </c>
      <c r="B153" s="8"/>
      <c r="C153" s="15" t="s">
        <v>189</v>
      </c>
      <c r="D153" s="8"/>
      <c r="E153" s="8" t="s">
        <v>505</v>
      </c>
      <c r="F153" s="6">
        <v>1990</v>
      </c>
      <c r="G153" s="8">
        <v>36</v>
      </c>
      <c r="H153" s="8" t="s">
        <v>478</v>
      </c>
      <c r="I153" s="6">
        <v>16234</v>
      </c>
      <c r="J153" s="8">
        <v>5</v>
      </c>
      <c r="K153" s="54" t="s">
        <v>488</v>
      </c>
      <c r="L153" s="76">
        <v>7400</v>
      </c>
      <c r="M153" s="58">
        <f t="shared" si="5"/>
        <v>1258000</v>
      </c>
      <c r="N153" s="35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8" customHeight="1" x14ac:dyDescent="0.25">
      <c r="A154" s="21" t="s">
        <v>153</v>
      </c>
      <c r="B154" s="8"/>
      <c r="C154" s="15" t="s">
        <v>190</v>
      </c>
      <c r="D154" s="8"/>
      <c r="E154" s="8" t="s">
        <v>508</v>
      </c>
      <c r="F154" s="6">
        <v>2005</v>
      </c>
      <c r="G154" s="8">
        <v>35</v>
      </c>
      <c r="H154" s="8" t="s">
        <v>509</v>
      </c>
      <c r="I154" s="6">
        <v>168622</v>
      </c>
      <c r="J154" s="8">
        <v>3</v>
      </c>
      <c r="K154" s="54" t="s">
        <v>488</v>
      </c>
      <c r="L154" s="76">
        <v>9000</v>
      </c>
      <c r="M154" s="58">
        <f t="shared" si="5"/>
        <v>1530000</v>
      </c>
      <c r="N154" s="35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8" customHeight="1" x14ac:dyDescent="0.25">
      <c r="A155" s="21" t="s">
        <v>179</v>
      </c>
      <c r="B155" s="8"/>
      <c r="C155" s="15" t="s">
        <v>191</v>
      </c>
      <c r="D155" s="8"/>
      <c r="E155" s="8" t="s">
        <v>505</v>
      </c>
      <c r="F155" s="8">
        <v>2010</v>
      </c>
      <c r="G155" s="8">
        <v>36</v>
      </c>
      <c r="H155" s="8" t="s">
        <v>485</v>
      </c>
      <c r="I155" s="6">
        <v>116200</v>
      </c>
      <c r="J155" s="8">
        <v>5</v>
      </c>
      <c r="K155" s="54" t="s">
        <v>685</v>
      </c>
      <c r="L155" s="76">
        <v>8200</v>
      </c>
      <c r="M155" s="58">
        <f t="shared" si="5"/>
        <v>1394000</v>
      </c>
      <c r="N155" s="35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8" customHeight="1" x14ac:dyDescent="0.25">
      <c r="A156" s="21" t="s">
        <v>182</v>
      </c>
      <c r="B156" s="8"/>
      <c r="C156" s="15" t="s">
        <v>192</v>
      </c>
      <c r="D156" s="8"/>
      <c r="E156" s="8" t="s">
        <v>505</v>
      </c>
      <c r="F156" s="6">
        <v>2007</v>
      </c>
      <c r="G156" s="8">
        <v>36</v>
      </c>
      <c r="H156" s="8" t="s">
        <v>485</v>
      </c>
      <c r="I156" s="6">
        <v>116200</v>
      </c>
      <c r="J156" s="8">
        <v>3</v>
      </c>
      <c r="K156" s="8" t="s">
        <v>490</v>
      </c>
      <c r="L156" s="76">
        <v>8000</v>
      </c>
      <c r="M156" s="58">
        <f t="shared" si="5"/>
        <v>1360000</v>
      </c>
      <c r="N156" s="35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8" customHeight="1" x14ac:dyDescent="0.25">
      <c r="A157" s="21" t="s">
        <v>199</v>
      </c>
      <c r="B157" s="8"/>
      <c r="C157" s="15" t="s">
        <v>193</v>
      </c>
      <c r="D157" s="8"/>
      <c r="E157" s="8" t="s">
        <v>526</v>
      </c>
      <c r="F157" s="8" t="s">
        <v>475</v>
      </c>
      <c r="G157" s="8">
        <v>40</v>
      </c>
      <c r="H157" s="8" t="s">
        <v>485</v>
      </c>
      <c r="I157" s="6">
        <v>16570</v>
      </c>
      <c r="J157" s="8">
        <v>3</v>
      </c>
      <c r="K157" s="54" t="s">
        <v>685</v>
      </c>
      <c r="L157" s="76">
        <v>9400</v>
      </c>
      <c r="M157" s="58">
        <f t="shared" si="5"/>
        <v>1598000</v>
      </c>
      <c r="N157" s="35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8" customHeight="1" x14ac:dyDescent="0.25">
      <c r="A158" s="21" t="s">
        <v>214</v>
      </c>
      <c r="B158" s="8"/>
      <c r="C158" s="15" t="s">
        <v>194</v>
      </c>
      <c r="D158" s="8"/>
      <c r="E158" s="8" t="s">
        <v>505</v>
      </c>
      <c r="F158" s="6">
        <v>1993</v>
      </c>
      <c r="G158" s="8">
        <v>36</v>
      </c>
      <c r="H158" s="8" t="s">
        <v>478</v>
      </c>
      <c r="I158" s="6">
        <v>16264</v>
      </c>
      <c r="J158" s="8">
        <v>5</v>
      </c>
      <c r="K158" s="54" t="s">
        <v>488</v>
      </c>
      <c r="L158" s="76">
        <v>7600</v>
      </c>
      <c r="M158" s="58">
        <f t="shared" si="5"/>
        <v>1292000</v>
      </c>
      <c r="N158" s="35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8" customHeight="1" x14ac:dyDescent="0.25">
      <c r="A159" s="21" t="s">
        <v>237</v>
      </c>
      <c r="B159" s="8"/>
      <c r="C159" s="15" t="s">
        <v>198</v>
      </c>
      <c r="D159" s="8"/>
      <c r="E159" s="8" t="s">
        <v>505</v>
      </c>
      <c r="F159" s="8" t="s">
        <v>475</v>
      </c>
      <c r="G159" s="8">
        <v>26</v>
      </c>
      <c r="H159" s="8" t="s">
        <v>506</v>
      </c>
      <c r="I159" s="6">
        <v>69158</v>
      </c>
      <c r="J159" s="8">
        <v>3</v>
      </c>
      <c r="K159" s="54" t="s">
        <v>517</v>
      </c>
      <c r="L159" s="76">
        <v>16500</v>
      </c>
      <c r="M159" s="58">
        <f t="shared" si="5"/>
        <v>2805000</v>
      </c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8" customHeight="1" x14ac:dyDescent="0.25">
      <c r="A160" s="21" t="s">
        <v>241</v>
      </c>
      <c r="B160" s="8"/>
      <c r="C160" s="15" t="s">
        <v>201</v>
      </c>
      <c r="D160" s="8"/>
      <c r="E160" s="8" t="s">
        <v>505</v>
      </c>
      <c r="F160" s="8">
        <v>2007</v>
      </c>
      <c r="G160" s="8">
        <v>36</v>
      </c>
      <c r="H160" s="8" t="s">
        <v>485</v>
      </c>
      <c r="I160" s="88">
        <v>116200</v>
      </c>
      <c r="J160" s="8">
        <v>3</v>
      </c>
      <c r="K160" s="54" t="s">
        <v>481</v>
      </c>
      <c r="L160" s="76">
        <v>8000</v>
      </c>
      <c r="M160" s="58">
        <f t="shared" si="5"/>
        <v>1360000</v>
      </c>
      <c r="N160" s="35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8" customHeight="1" x14ac:dyDescent="0.25">
      <c r="A161" s="21" t="s">
        <v>243</v>
      </c>
      <c r="B161" s="8"/>
      <c r="C161" s="15" t="s">
        <v>202</v>
      </c>
      <c r="D161" s="8"/>
      <c r="E161" s="8" t="s">
        <v>519</v>
      </c>
      <c r="F161" s="8" t="s">
        <v>475</v>
      </c>
      <c r="G161" s="8">
        <v>42</v>
      </c>
      <c r="H161" s="8" t="s">
        <v>478</v>
      </c>
      <c r="I161" s="6">
        <v>326934</v>
      </c>
      <c r="J161" s="8">
        <v>3</v>
      </c>
      <c r="K161" s="54" t="s">
        <v>481</v>
      </c>
      <c r="L161" s="76">
        <v>24900</v>
      </c>
      <c r="M161" s="58">
        <f t="shared" si="5"/>
        <v>4233000</v>
      </c>
      <c r="N161" s="35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8" customHeight="1" x14ac:dyDescent="0.25">
      <c r="A162" s="21" t="s">
        <v>254</v>
      </c>
      <c r="B162" s="8"/>
      <c r="C162" s="15" t="s">
        <v>203</v>
      </c>
      <c r="D162" s="8"/>
      <c r="E162" s="8" t="s">
        <v>505</v>
      </c>
      <c r="F162" s="6">
        <v>1998</v>
      </c>
      <c r="G162" s="8">
        <v>26</v>
      </c>
      <c r="H162" s="8" t="s">
        <v>478</v>
      </c>
      <c r="I162" s="6">
        <v>69174</v>
      </c>
      <c r="J162" s="8">
        <v>3</v>
      </c>
      <c r="K162" s="54" t="s">
        <v>491</v>
      </c>
      <c r="L162" s="76">
        <v>5000</v>
      </c>
      <c r="M162" s="58">
        <f t="shared" si="5"/>
        <v>850000</v>
      </c>
      <c r="N162" s="35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8" customHeight="1" x14ac:dyDescent="0.25">
      <c r="A163" s="21" t="s">
        <v>266</v>
      </c>
      <c r="B163" s="8"/>
      <c r="C163" s="15" t="s">
        <v>204</v>
      </c>
      <c r="D163" s="8"/>
      <c r="E163" s="8" t="s">
        <v>511</v>
      </c>
      <c r="F163" s="8" t="s">
        <v>475</v>
      </c>
      <c r="G163" s="8">
        <v>36</v>
      </c>
      <c r="H163" s="8" t="s">
        <v>506</v>
      </c>
      <c r="I163" s="6">
        <v>118138</v>
      </c>
      <c r="J163" s="8" t="s">
        <v>521</v>
      </c>
      <c r="K163" s="54" t="s">
        <v>686</v>
      </c>
      <c r="L163" s="76">
        <v>28000</v>
      </c>
      <c r="M163" s="58">
        <f t="shared" si="5"/>
        <v>4760000</v>
      </c>
      <c r="N163" s="35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8" customHeight="1" x14ac:dyDescent="0.25">
      <c r="A164" s="21" t="s">
        <v>269</v>
      </c>
      <c r="B164" s="8"/>
      <c r="C164" s="15" t="s">
        <v>205</v>
      </c>
      <c r="D164" s="8"/>
      <c r="E164" s="8" t="s">
        <v>507</v>
      </c>
      <c r="F164" s="8" t="s">
        <v>475</v>
      </c>
      <c r="G164" s="8">
        <v>40</v>
      </c>
      <c r="H164" s="8" t="s">
        <v>483</v>
      </c>
      <c r="I164" s="6">
        <v>16713</v>
      </c>
      <c r="J164" s="8">
        <v>3</v>
      </c>
      <c r="K164" s="54" t="s">
        <v>481</v>
      </c>
      <c r="L164" s="76">
        <v>14500</v>
      </c>
      <c r="M164" s="58">
        <f t="shared" si="5"/>
        <v>2465000</v>
      </c>
      <c r="N164" s="35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8" customHeight="1" x14ac:dyDescent="0.25">
      <c r="A165" s="21" t="s">
        <v>271</v>
      </c>
      <c r="B165" s="8"/>
      <c r="C165" s="15" t="s">
        <v>206</v>
      </c>
      <c r="D165" s="8"/>
      <c r="E165" s="8" t="s">
        <v>507</v>
      </c>
      <c r="F165" s="11">
        <v>2006</v>
      </c>
      <c r="G165" s="8">
        <v>40</v>
      </c>
      <c r="H165" s="8" t="s">
        <v>485</v>
      </c>
      <c r="I165" s="11">
        <v>16710</v>
      </c>
      <c r="J165" s="8">
        <v>3</v>
      </c>
      <c r="K165" s="54" t="s">
        <v>481</v>
      </c>
      <c r="L165" s="76">
        <v>14300</v>
      </c>
      <c r="M165" s="58">
        <f t="shared" si="5"/>
        <v>2431000</v>
      </c>
      <c r="N165" s="35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8" customHeight="1" x14ac:dyDescent="0.25">
      <c r="A166" s="21" t="s">
        <v>282</v>
      </c>
      <c r="B166" s="8"/>
      <c r="C166" s="15" t="s">
        <v>207</v>
      </c>
      <c r="D166" s="8"/>
      <c r="E166" s="8" t="s">
        <v>516</v>
      </c>
      <c r="F166" s="11">
        <v>1998</v>
      </c>
      <c r="G166" s="8">
        <v>40</v>
      </c>
      <c r="H166" s="8" t="s">
        <v>485</v>
      </c>
      <c r="I166" s="6">
        <v>16520</v>
      </c>
      <c r="J166" s="8">
        <v>3</v>
      </c>
      <c r="K166" s="54" t="s">
        <v>481</v>
      </c>
      <c r="L166" s="76">
        <v>33000</v>
      </c>
      <c r="M166" s="58">
        <f t="shared" si="5"/>
        <v>5610000</v>
      </c>
      <c r="N166" s="35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8" customHeight="1" x14ac:dyDescent="0.25">
      <c r="A167" s="21" t="s">
        <v>315</v>
      </c>
      <c r="B167" s="8"/>
      <c r="C167" s="15" t="s">
        <v>208</v>
      </c>
      <c r="D167" s="8"/>
      <c r="E167" s="8" t="s">
        <v>508</v>
      </c>
      <c r="F167" s="8" t="s">
        <v>475</v>
      </c>
      <c r="G167" s="8">
        <v>40</v>
      </c>
      <c r="H167" s="8" t="s">
        <v>520</v>
      </c>
      <c r="I167" s="6">
        <v>116655</v>
      </c>
      <c r="J167" s="8" t="s">
        <v>548</v>
      </c>
      <c r="K167" s="54" t="s">
        <v>687</v>
      </c>
      <c r="L167" s="76">
        <v>55000</v>
      </c>
      <c r="M167" s="58">
        <f t="shared" si="5"/>
        <v>9350000</v>
      </c>
      <c r="N167" s="35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8" customHeight="1" x14ac:dyDescent="0.25">
      <c r="A168" s="21" t="s">
        <v>322</v>
      </c>
      <c r="B168" s="8"/>
      <c r="C168" s="15" t="s">
        <v>209</v>
      </c>
      <c r="D168" s="8"/>
      <c r="E168" s="8" t="s">
        <v>505</v>
      </c>
      <c r="F168" s="8">
        <v>2008</v>
      </c>
      <c r="G168" s="8">
        <v>36</v>
      </c>
      <c r="H168" s="8" t="s">
        <v>483</v>
      </c>
      <c r="I168" s="11">
        <v>116243</v>
      </c>
      <c r="J168" s="8">
        <v>3</v>
      </c>
      <c r="K168" s="54" t="s">
        <v>542</v>
      </c>
      <c r="L168" s="76">
        <v>17500</v>
      </c>
      <c r="M168" s="58">
        <f t="shared" si="5"/>
        <v>2975000</v>
      </c>
      <c r="N168" s="35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8" customHeight="1" x14ac:dyDescent="0.25">
      <c r="A169" s="21" t="s">
        <v>331</v>
      </c>
      <c r="B169" s="8"/>
      <c r="C169" s="15" t="s">
        <v>210</v>
      </c>
      <c r="D169" s="8"/>
      <c r="E169" s="8" t="s">
        <v>505</v>
      </c>
      <c r="F169" s="8" t="s">
        <v>475</v>
      </c>
      <c r="G169" s="8">
        <v>36</v>
      </c>
      <c r="H169" s="8" t="s">
        <v>483</v>
      </c>
      <c r="I169" s="6">
        <v>16263</v>
      </c>
      <c r="J169" s="8">
        <v>3</v>
      </c>
      <c r="K169" s="54" t="s">
        <v>688</v>
      </c>
      <c r="L169" s="76">
        <v>8500</v>
      </c>
      <c r="M169" s="58">
        <f t="shared" si="5"/>
        <v>1445000</v>
      </c>
      <c r="N169" s="35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8" customHeight="1" x14ac:dyDescent="0.25">
      <c r="A170" s="21" t="s">
        <v>336</v>
      </c>
      <c r="B170" s="8"/>
      <c r="C170" s="15" t="s">
        <v>211</v>
      </c>
      <c r="D170" s="8"/>
      <c r="E170" s="8" t="s">
        <v>505</v>
      </c>
      <c r="F170" s="11">
        <v>1996</v>
      </c>
      <c r="G170" s="8">
        <v>36</v>
      </c>
      <c r="H170" s="8" t="s">
        <v>478</v>
      </c>
      <c r="I170" s="6">
        <v>16264</v>
      </c>
      <c r="J170" s="8">
        <v>3</v>
      </c>
      <c r="K170" s="54" t="s">
        <v>685</v>
      </c>
      <c r="L170" s="76">
        <v>7900</v>
      </c>
      <c r="M170" s="58">
        <f t="shared" si="5"/>
        <v>1343000</v>
      </c>
      <c r="N170" s="35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8" customHeight="1" x14ac:dyDescent="0.25">
      <c r="A171" s="21" t="s">
        <v>338</v>
      </c>
      <c r="B171" s="8"/>
      <c r="C171" s="15" t="s">
        <v>212</v>
      </c>
      <c r="D171" s="8"/>
      <c r="E171" s="8" t="s">
        <v>523</v>
      </c>
      <c r="F171" s="11">
        <v>1982</v>
      </c>
      <c r="G171" s="8">
        <v>40</v>
      </c>
      <c r="H171" s="8" t="s">
        <v>485</v>
      </c>
      <c r="I171" s="11">
        <v>16800</v>
      </c>
      <c r="J171" s="8">
        <v>3</v>
      </c>
      <c r="K171" s="54" t="s">
        <v>481</v>
      </c>
      <c r="L171" s="76">
        <v>12500</v>
      </c>
      <c r="M171" s="58">
        <f t="shared" si="5"/>
        <v>2125000</v>
      </c>
      <c r="N171" s="35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8" customHeight="1" x14ac:dyDescent="0.25">
      <c r="A172" s="21" t="s">
        <v>345</v>
      </c>
      <c r="B172" s="8"/>
      <c r="C172" s="15" t="s">
        <v>213</v>
      </c>
      <c r="D172" s="8"/>
      <c r="E172" s="8" t="s">
        <v>510</v>
      </c>
      <c r="F172" s="8" t="s">
        <v>475</v>
      </c>
      <c r="G172" s="8">
        <v>43</v>
      </c>
      <c r="H172" s="8" t="s">
        <v>483</v>
      </c>
      <c r="I172" s="6">
        <v>126603</v>
      </c>
      <c r="J172" s="8">
        <v>3</v>
      </c>
      <c r="K172" s="54" t="s">
        <v>481</v>
      </c>
      <c r="L172" s="76">
        <v>17200</v>
      </c>
      <c r="M172" s="58">
        <f t="shared" si="5"/>
        <v>2924000</v>
      </c>
      <c r="N172" s="35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8" customHeight="1" x14ac:dyDescent="0.25">
      <c r="A173" s="21" t="s">
        <v>347</v>
      </c>
      <c r="B173" s="8"/>
      <c r="C173" s="15" t="s">
        <v>215</v>
      </c>
      <c r="D173" s="8"/>
      <c r="E173" s="8" t="s">
        <v>523</v>
      </c>
      <c r="F173" s="8" t="s">
        <v>475</v>
      </c>
      <c r="G173" s="8">
        <v>40</v>
      </c>
      <c r="H173" s="8" t="s">
        <v>506</v>
      </c>
      <c r="I173" s="6">
        <v>116618</v>
      </c>
      <c r="J173" s="8">
        <v>3</v>
      </c>
      <c r="K173" s="54" t="s">
        <v>492</v>
      </c>
      <c r="L173" s="76">
        <v>39500</v>
      </c>
      <c r="M173" s="58">
        <f t="shared" si="5"/>
        <v>6715000</v>
      </c>
      <c r="N173" s="35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8" customHeight="1" x14ac:dyDescent="0.25">
      <c r="A174" s="21" t="s">
        <v>349</v>
      </c>
      <c r="B174" s="8"/>
      <c r="C174" s="15" t="s">
        <v>227</v>
      </c>
      <c r="D174" s="8"/>
      <c r="E174" s="8" t="s">
        <v>505</v>
      </c>
      <c r="F174" s="8" t="s">
        <v>475</v>
      </c>
      <c r="G174" s="8">
        <v>36</v>
      </c>
      <c r="H174" s="8" t="s">
        <v>485</v>
      </c>
      <c r="I174" s="6">
        <v>116200</v>
      </c>
      <c r="J174" s="8">
        <v>3</v>
      </c>
      <c r="K174" s="54" t="s">
        <v>488</v>
      </c>
      <c r="L174" s="76">
        <v>8500</v>
      </c>
      <c r="M174" s="58">
        <f t="shared" si="5"/>
        <v>1445000</v>
      </c>
      <c r="N174" s="35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8" customHeight="1" x14ac:dyDescent="0.25">
      <c r="A175" s="21" t="s">
        <v>365</v>
      </c>
      <c r="B175" s="8"/>
      <c r="C175" s="15" t="s">
        <v>228</v>
      </c>
      <c r="D175" s="8"/>
      <c r="E175" s="8" t="s">
        <v>516</v>
      </c>
      <c r="F175" s="6">
        <v>2007</v>
      </c>
      <c r="G175" s="8">
        <v>40</v>
      </c>
      <c r="H175" s="8" t="s">
        <v>495</v>
      </c>
      <c r="I175" s="6">
        <v>116509</v>
      </c>
      <c r="J175" s="8">
        <v>3</v>
      </c>
      <c r="K175" s="54" t="s">
        <v>527</v>
      </c>
      <c r="L175" s="76">
        <v>42000</v>
      </c>
      <c r="M175" s="58">
        <f t="shared" si="5"/>
        <v>7140000</v>
      </c>
      <c r="N175" s="35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8" customHeight="1" x14ac:dyDescent="0.25">
      <c r="A176" s="89"/>
      <c r="B176" s="8"/>
      <c r="C176" s="15" t="s">
        <v>229</v>
      </c>
      <c r="D176" s="8"/>
      <c r="E176" s="8" t="s">
        <v>516</v>
      </c>
      <c r="F176" s="8" t="s">
        <v>475</v>
      </c>
      <c r="G176" s="8">
        <v>40</v>
      </c>
      <c r="H176" s="8" t="s">
        <v>495</v>
      </c>
      <c r="I176" s="6">
        <v>116509</v>
      </c>
      <c r="J176" s="8">
        <v>3</v>
      </c>
      <c r="K176" s="54" t="s">
        <v>527</v>
      </c>
      <c r="L176" s="76">
        <v>42000</v>
      </c>
      <c r="M176" s="58">
        <f t="shared" si="5"/>
        <v>7140000</v>
      </c>
      <c r="N176" s="35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8" customHeight="1" x14ac:dyDescent="0.25">
      <c r="A177" s="21" t="s">
        <v>371</v>
      </c>
      <c r="B177" s="8"/>
      <c r="C177" s="15" t="s">
        <v>230</v>
      </c>
      <c r="D177" s="8"/>
      <c r="E177" s="8" t="s">
        <v>511</v>
      </c>
      <c r="F177" s="8" t="s">
        <v>475</v>
      </c>
      <c r="G177" s="8">
        <v>34</v>
      </c>
      <c r="H177" s="8" t="s">
        <v>483</v>
      </c>
      <c r="I177" s="6">
        <v>15223</v>
      </c>
      <c r="J177" s="8">
        <v>3</v>
      </c>
      <c r="K177" s="54" t="s">
        <v>490</v>
      </c>
      <c r="L177" s="76">
        <v>6200</v>
      </c>
      <c r="M177" s="58">
        <f t="shared" ref="M177:M201" si="6">L177*170</f>
        <v>1054000</v>
      </c>
      <c r="N177" s="35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8" customHeight="1" x14ac:dyDescent="0.25">
      <c r="A178" s="21" t="s">
        <v>373</v>
      </c>
      <c r="B178" s="8"/>
      <c r="C178" s="15" t="s">
        <v>231</v>
      </c>
      <c r="D178" s="8"/>
      <c r="E178" s="8" t="s">
        <v>511</v>
      </c>
      <c r="F178" s="6">
        <v>2005</v>
      </c>
      <c r="G178" s="8">
        <v>36</v>
      </c>
      <c r="H178" s="8" t="s">
        <v>489</v>
      </c>
      <c r="I178" s="6">
        <v>116201</v>
      </c>
      <c r="J178" s="8">
        <v>3</v>
      </c>
      <c r="K178" s="54" t="s">
        <v>488</v>
      </c>
      <c r="L178" s="76">
        <v>1000</v>
      </c>
      <c r="M178" s="58">
        <f t="shared" si="6"/>
        <v>170000</v>
      </c>
      <c r="N178" s="35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8" customHeight="1" x14ac:dyDescent="0.25">
      <c r="A179" s="21" t="s">
        <v>375</v>
      </c>
      <c r="B179" s="8"/>
      <c r="C179" s="15" t="s">
        <v>232</v>
      </c>
      <c r="D179" s="8"/>
      <c r="E179" s="8" t="s">
        <v>511</v>
      </c>
      <c r="F179" s="6">
        <v>2007</v>
      </c>
      <c r="G179" s="8">
        <v>36</v>
      </c>
      <c r="H179" s="8" t="s">
        <v>478</v>
      </c>
      <c r="I179" s="6">
        <v>116234</v>
      </c>
      <c r="J179" s="8">
        <v>3</v>
      </c>
      <c r="K179" s="54" t="s">
        <v>481</v>
      </c>
      <c r="L179" s="76">
        <v>9600</v>
      </c>
      <c r="M179" s="58">
        <f t="shared" si="6"/>
        <v>1632000</v>
      </c>
      <c r="N179" s="35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8" customHeight="1" x14ac:dyDescent="0.25">
      <c r="A180" s="21" t="s">
        <v>378</v>
      </c>
      <c r="B180" s="8"/>
      <c r="C180" s="15" t="s">
        <v>233</v>
      </c>
      <c r="D180" s="8"/>
      <c r="E180" s="8" t="s">
        <v>505</v>
      </c>
      <c r="F180" s="8" t="s">
        <v>475</v>
      </c>
      <c r="G180" s="8">
        <v>36</v>
      </c>
      <c r="H180" s="8" t="s">
        <v>478</v>
      </c>
      <c r="I180" s="6">
        <v>116234</v>
      </c>
      <c r="J180" s="8">
        <v>3</v>
      </c>
      <c r="K180" s="54" t="s">
        <v>481</v>
      </c>
      <c r="L180" s="76">
        <v>9600</v>
      </c>
      <c r="M180" s="58">
        <f t="shared" si="6"/>
        <v>1632000</v>
      </c>
      <c r="N180" s="35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8" customHeight="1" x14ac:dyDescent="0.25">
      <c r="A181" s="21" t="s">
        <v>385</v>
      </c>
      <c r="B181" s="8"/>
      <c r="C181" s="15" t="s">
        <v>234</v>
      </c>
      <c r="D181" s="8"/>
      <c r="E181" s="8" t="s">
        <v>519</v>
      </c>
      <c r="F181" s="8" t="s">
        <v>475</v>
      </c>
      <c r="G181" s="8">
        <v>42</v>
      </c>
      <c r="H181" s="8" t="s">
        <v>483</v>
      </c>
      <c r="I181" s="11">
        <v>326933</v>
      </c>
      <c r="J181" s="8">
        <v>3</v>
      </c>
      <c r="K181" s="54" t="s">
        <v>481</v>
      </c>
      <c r="L181" s="76">
        <v>21500</v>
      </c>
      <c r="M181" s="58">
        <f t="shared" si="6"/>
        <v>3655000</v>
      </c>
      <c r="N181" s="35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8" customHeight="1" x14ac:dyDescent="0.25">
      <c r="A182" s="21" t="s">
        <v>459</v>
      </c>
      <c r="B182" s="8"/>
      <c r="C182" s="15" t="s">
        <v>235</v>
      </c>
      <c r="D182" s="8"/>
      <c r="E182" s="8" t="s">
        <v>505</v>
      </c>
      <c r="F182" s="8">
        <v>2004</v>
      </c>
      <c r="G182" s="8">
        <v>36</v>
      </c>
      <c r="H182" s="8" t="s">
        <v>478</v>
      </c>
      <c r="I182" s="6">
        <v>116264</v>
      </c>
      <c r="J182" s="8">
        <v>3</v>
      </c>
      <c r="K182" s="54" t="s">
        <v>481</v>
      </c>
      <c r="L182" s="76">
        <v>9000</v>
      </c>
      <c r="M182" s="58">
        <f t="shared" si="6"/>
        <v>1530000</v>
      </c>
      <c r="N182" s="35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8" customHeight="1" x14ac:dyDescent="0.25">
      <c r="A183" s="21" t="s">
        <v>395</v>
      </c>
      <c r="B183" s="8"/>
      <c r="C183" s="15" t="s">
        <v>236</v>
      </c>
      <c r="D183" s="8"/>
      <c r="E183" s="8" t="s">
        <v>511</v>
      </c>
      <c r="F183" s="8" t="s">
        <v>475</v>
      </c>
      <c r="G183" s="8">
        <v>36</v>
      </c>
      <c r="H183" s="8" t="s">
        <v>506</v>
      </c>
      <c r="I183" s="6">
        <v>18948</v>
      </c>
      <c r="J183" s="8">
        <v>3</v>
      </c>
      <c r="K183" s="54" t="s">
        <v>687</v>
      </c>
      <c r="L183" s="76">
        <v>59000</v>
      </c>
      <c r="M183" s="58">
        <f t="shared" si="6"/>
        <v>10030000</v>
      </c>
      <c r="N183" s="35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8" customHeight="1" x14ac:dyDescent="0.25">
      <c r="A184" s="21" t="s">
        <v>396</v>
      </c>
      <c r="B184" s="8"/>
      <c r="C184" s="15" t="s">
        <v>238</v>
      </c>
      <c r="D184" s="8"/>
      <c r="E184" s="8" t="s">
        <v>505</v>
      </c>
      <c r="F184" s="6">
        <v>2006</v>
      </c>
      <c r="G184" s="8">
        <v>31</v>
      </c>
      <c r="H184" s="8" t="s">
        <v>495</v>
      </c>
      <c r="I184" s="6">
        <v>178279</v>
      </c>
      <c r="J184" s="8">
        <v>3</v>
      </c>
      <c r="K184" s="54" t="s">
        <v>689</v>
      </c>
      <c r="L184" s="76">
        <v>17100</v>
      </c>
      <c r="M184" s="58">
        <f t="shared" si="6"/>
        <v>2907000</v>
      </c>
      <c r="N184" s="35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8" customHeight="1" x14ac:dyDescent="0.25">
      <c r="A185" s="8"/>
      <c r="B185" s="8"/>
      <c r="C185" s="15" t="s">
        <v>239</v>
      </c>
      <c r="D185" s="8"/>
      <c r="E185" s="8" t="s">
        <v>505</v>
      </c>
      <c r="F185" s="6">
        <v>2005</v>
      </c>
      <c r="G185" s="8">
        <v>26</v>
      </c>
      <c r="H185" s="8" t="s">
        <v>489</v>
      </c>
      <c r="I185" s="6">
        <v>179161</v>
      </c>
      <c r="J185" s="8">
        <v>3</v>
      </c>
      <c r="K185" s="54" t="s">
        <v>488</v>
      </c>
      <c r="L185" s="76">
        <v>6800</v>
      </c>
      <c r="M185" s="58">
        <f t="shared" si="6"/>
        <v>1156000</v>
      </c>
      <c r="N185" s="35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8" customHeight="1" x14ac:dyDescent="0.25">
      <c r="A186" s="8"/>
      <c r="B186" s="8"/>
      <c r="C186" s="15" t="s">
        <v>240</v>
      </c>
      <c r="D186" s="8"/>
      <c r="E186" s="8" t="s">
        <v>511</v>
      </c>
      <c r="F186" s="6">
        <v>1984</v>
      </c>
      <c r="G186" s="8">
        <v>36</v>
      </c>
      <c r="H186" s="8" t="s">
        <v>506</v>
      </c>
      <c r="I186" s="6">
        <v>18038</v>
      </c>
      <c r="J186" s="8">
        <v>3</v>
      </c>
      <c r="K186" s="54" t="s">
        <v>689</v>
      </c>
      <c r="L186" s="76">
        <v>21000</v>
      </c>
      <c r="M186" s="58">
        <f t="shared" si="6"/>
        <v>3570000</v>
      </c>
      <c r="N186" s="35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8" customHeight="1" x14ac:dyDescent="0.25">
      <c r="A187" s="8"/>
      <c r="B187" s="8"/>
      <c r="C187" s="15" t="s">
        <v>242</v>
      </c>
      <c r="D187" s="8"/>
      <c r="E187" s="8" t="s">
        <v>505</v>
      </c>
      <c r="F187" s="6">
        <v>2010</v>
      </c>
      <c r="G187" s="8">
        <v>31</v>
      </c>
      <c r="H187" s="8" t="s">
        <v>478</v>
      </c>
      <c r="I187" s="6">
        <v>178384</v>
      </c>
      <c r="J187" s="8">
        <v>3</v>
      </c>
      <c r="K187" s="54" t="s">
        <v>491</v>
      </c>
      <c r="L187" s="76">
        <v>14000</v>
      </c>
      <c r="M187" s="58">
        <f t="shared" si="6"/>
        <v>2380000</v>
      </c>
      <c r="N187" s="35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8" customHeight="1" x14ac:dyDescent="0.25">
      <c r="A188" s="8"/>
      <c r="B188" s="8"/>
      <c r="C188" s="15" t="s">
        <v>283</v>
      </c>
      <c r="D188" s="8"/>
      <c r="E188" s="8" t="s">
        <v>505</v>
      </c>
      <c r="F188" s="8" t="s">
        <v>475</v>
      </c>
      <c r="G188" s="8">
        <v>36</v>
      </c>
      <c r="H188" s="8" t="s">
        <v>483</v>
      </c>
      <c r="I188" s="6">
        <v>126283</v>
      </c>
      <c r="J188" s="8">
        <v>5</v>
      </c>
      <c r="K188" s="54" t="s">
        <v>488</v>
      </c>
      <c r="L188" s="76">
        <v>22000</v>
      </c>
      <c r="M188" s="58">
        <f t="shared" si="6"/>
        <v>3740000</v>
      </c>
      <c r="N188" s="35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8" customHeight="1" x14ac:dyDescent="0.25">
      <c r="A189" s="8"/>
      <c r="B189" s="8"/>
      <c r="C189" s="15" t="s">
        <v>285</v>
      </c>
      <c r="D189" s="8"/>
      <c r="E189" s="8" t="s">
        <v>516</v>
      </c>
      <c r="F189" s="6">
        <v>2001</v>
      </c>
      <c r="G189" s="8">
        <v>40</v>
      </c>
      <c r="H189" s="8" t="s">
        <v>483</v>
      </c>
      <c r="I189" s="6">
        <v>116523</v>
      </c>
      <c r="J189" s="8">
        <v>3</v>
      </c>
      <c r="K189" s="54" t="s">
        <v>481</v>
      </c>
      <c r="L189" s="76">
        <v>25000</v>
      </c>
      <c r="M189" s="58">
        <f t="shared" si="6"/>
        <v>4250000</v>
      </c>
      <c r="N189" s="35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8" customHeight="1" x14ac:dyDescent="0.25">
      <c r="A190" s="8"/>
      <c r="B190" s="8"/>
      <c r="C190" s="15" t="s">
        <v>286</v>
      </c>
      <c r="D190" s="8"/>
      <c r="E190" s="8" t="s">
        <v>523</v>
      </c>
      <c r="F190" s="11">
        <v>2002</v>
      </c>
      <c r="G190" s="8">
        <v>40</v>
      </c>
      <c r="H190" s="8" t="s">
        <v>485</v>
      </c>
      <c r="I190" s="6">
        <v>16610</v>
      </c>
      <c r="J190" s="8">
        <v>3</v>
      </c>
      <c r="K190" s="54" t="s">
        <v>481</v>
      </c>
      <c r="L190" s="76">
        <v>12200</v>
      </c>
      <c r="M190" s="58">
        <f t="shared" si="6"/>
        <v>2074000</v>
      </c>
      <c r="N190" s="35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8" customHeight="1" x14ac:dyDescent="0.25">
      <c r="A191" s="8"/>
      <c r="B191" s="8"/>
      <c r="C191" s="15" t="s">
        <v>287</v>
      </c>
      <c r="D191" s="8"/>
      <c r="E191" s="8" t="s">
        <v>523</v>
      </c>
      <c r="F191" s="6">
        <v>2000</v>
      </c>
      <c r="G191" s="8">
        <v>40</v>
      </c>
      <c r="H191" s="8" t="s">
        <v>485</v>
      </c>
      <c r="I191" s="6" t="s">
        <v>536</v>
      </c>
      <c r="J191" s="8">
        <v>3</v>
      </c>
      <c r="K191" s="54" t="s">
        <v>481</v>
      </c>
      <c r="L191" s="76">
        <v>11600</v>
      </c>
      <c r="M191" s="58">
        <f t="shared" si="6"/>
        <v>1972000</v>
      </c>
      <c r="N191" s="35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8" customHeight="1" x14ac:dyDescent="0.25">
      <c r="A192" s="8"/>
      <c r="B192" s="8"/>
      <c r="C192" s="15" t="s">
        <v>288</v>
      </c>
      <c r="D192" s="8"/>
      <c r="E192" s="8" t="s">
        <v>508</v>
      </c>
      <c r="F192" s="6">
        <v>2004</v>
      </c>
      <c r="G192" s="8">
        <v>40</v>
      </c>
      <c r="H192" s="8" t="s">
        <v>506</v>
      </c>
      <c r="I192" s="6">
        <v>16628</v>
      </c>
      <c r="J192" s="8">
        <v>3</v>
      </c>
      <c r="K192" s="54" t="s">
        <v>527</v>
      </c>
      <c r="L192" s="76">
        <v>28800</v>
      </c>
      <c r="M192" s="58">
        <f t="shared" si="6"/>
        <v>4896000</v>
      </c>
      <c r="N192" s="35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8" customHeight="1" x14ac:dyDescent="0.25">
      <c r="A193" s="8"/>
      <c r="B193" s="8"/>
      <c r="C193" s="15" t="s">
        <v>289</v>
      </c>
      <c r="D193" s="8"/>
      <c r="E193" s="8" t="s">
        <v>523</v>
      </c>
      <c r="F193" s="6">
        <v>1995</v>
      </c>
      <c r="G193" s="8">
        <v>40</v>
      </c>
      <c r="H193" s="8" t="s">
        <v>485</v>
      </c>
      <c r="I193" s="6">
        <v>16610</v>
      </c>
      <c r="J193" s="8">
        <v>3</v>
      </c>
      <c r="K193" s="54" t="s">
        <v>481</v>
      </c>
      <c r="L193" s="76">
        <v>12200</v>
      </c>
      <c r="M193" s="58">
        <f t="shared" si="6"/>
        <v>2074000</v>
      </c>
      <c r="N193" s="35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8" customHeight="1" x14ac:dyDescent="0.25">
      <c r="A194" s="8"/>
      <c r="B194" s="8"/>
      <c r="C194" s="15" t="s">
        <v>290</v>
      </c>
      <c r="D194" s="8"/>
      <c r="E194" s="8" t="s">
        <v>523</v>
      </c>
      <c r="F194" s="6">
        <v>1999</v>
      </c>
      <c r="G194" s="8">
        <v>40</v>
      </c>
      <c r="H194" s="8" t="s">
        <v>485</v>
      </c>
      <c r="I194" s="6">
        <v>14060</v>
      </c>
      <c r="J194" s="8">
        <v>3</v>
      </c>
      <c r="K194" s="54" t="s">
        <v>481</v>
      </c>
      <c r="L194" s="76">
        <v>12600</v>
      </c>
      <c r="M194" s="58">
        <f t="shared" si="6"/>
        <v>2142000</v>
      </c>
      <c r="N194" s="35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8" customHeight="1" x14ac:dyDescent="0.25">
      <c r="A195" s="8"/>
      <c r="B195" s="8"/>
      <c r="C195" s="15" t="s">
        <v>291</v>
      </c>
      <c r="D195" s="8"/>
      <c r="E195" s="8" t="s">
        <v>505</v>
      </c>
      <c r="F195" s="6">
        <v>2005</v>
      </c>
      <c r="G195" s="8">
        <v>26</v>
      </c>
      <c r="H195" s="8" t="s">
        <v>478</v>
      </c>
      <c r="I195" s="6">
        <v>179174</v>
      </c>
      <c r="J195" s="8">
        <v>5</v>
      </c>
      <c r="K195" s="54" t="s">
        <v>491</v>
      </c>
      <c r="L195" s="76">
        <v>6700</v>
      </c>
      <c r="M195" s="58">
        <f t="shared" si="6"/>
        <v>1139000</v>
      </c>
      <c r="N195" s="35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8" customHeight="1" x14ac:dyDescent="0.25">
      <c r="A196" s="8"/>
      <c r="B196" s="8"/>
      <c r="C196" s="15" t="s">
        <v>296</v>
      </c>
      <c r="D196" s="8"/>
      <c r="E196" s="8" t="s">
        <v>507</v>
      </c>
      <c r="F196" s="6">
        <v>2004</v>
      </c>
      <c r="G196" s="8">
        <v>40</v>
      </c>
      <c r="H196" s="8" t="s">
        <v>485</v>
      </c>
      <c r="I196" s="6" t="s">
        <v>690</v>
      </c>
      <c r="J196" s="8">
        <v>3</v>
      </c>
      <c r="K196" s="54" t="s">
        <v>481</v>
      </c>
      <c r="L196" s="76">
        <v>14000</v>
      </c>
      <c r="M196" s="58">
        <f t="shared" si="6"/>
        <v>2380000</v>
      </c>
      <c r="N196" s="35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8" customHeight="1" x14ac:dyDescent="0.25">
      <c r="A197" s="8"/>
      <c r="B197" s="8"/>
      <c r="C197" s="15" t="s">
        <v>302</v>
      </c>
      <c r="D197" s="8"/>
      <c r="E197" s="8" t="s">
        <v>523</v>
      </c>
      <c r="F197" s="6">
        <v>1999</v>
      </c>
      <c r="G197" s="8">
        <v>40</v>
      </c>
      <c r="H197" s="8" t="s">
        <v>485</v>
      </c>
      <c r="I197" s="6">
        <v>16610</v>
      </c>
      <c r="J197" s="8">
        <v>3</v>
      </c>
      <c r="K197" s="54" t="s">
        <v>481</v>
      </c>
      <c r="L197" s="76">
        <v>12100</v>
      </c>
      <c r="M197" s="58">
        <f t="shared" si="6"/>
        <v>2057000</v>
      </c>
      <c r="N197" s="35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8" customHeight="1" x14ac:dyDescent="0.25">
      <c r="A198" s="8"/>
      <c r="B198" s="8"/>
      <c r="C198" s="15" t="s">
        <v>303</v>
      </c>
      <c r="D198" s="8"/>
      <c r="E198" s="8" t="s">
        <v>507</v>
      </c>
      <c r="F198" s="8" t="s">
        <v>475</v>
      </c>
      <c r="G198" s="8">
        <v>40</v>
      </c>
      <c r="H198" s="8" t="s">
        <v>485</v>
      </c>
      <c r="I198" s="6">
        <v>116710</v>
      </c>
      <c r="J198" s="8">
        <v>3</v>
      </c>
      <c r="K198" s="54" t="s">
        <v>481</v>
      </c>
      <c r="L198" s="76">
        <v>13600</v>
      </c>
      <c r="M198" s="58">
        <f t="shared" si="6"/>
        <v>2312000</v>
      </c>
      <c r="N198" s="35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8" customHeight="1" x14ac:dyDescent="0.25">
      <c r="A199" s="8"/>
      <c r="B199" s="8"/>
      <c r="C199" s="15" t="s">
        <v>304</v>
      </c>
      <c r="D199" s="8"/>
      <c r="E199" s="8" t="s">
        <v>505</v>
      </c>
      <c r="F199" s="6">
        <v>1999</v>
      </c>
      <c r="G199" s="8">
        <v>26</v>
      </c>
      <c r="H199" s="8" t="s">
        <v>483</v>
      </c>
      <c r="I199" s="6">
        <v>79173</v>
      </c>
      <c r="J199" s="8">
        <v>5</v>
      </c>
      <c r="K199" s="54" t="s">
        <v>488</v>
      </c>
      <c r="L199" s="76">
        <v>6500</v>
      </c>
      <c r="M199" s="58">
        <f t="shared" si="6"/>
        <v>1105000</v>
      </c>
      <c r="N199" s="35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8" customHeight="1" x14ac:dyDescent="0.25">
      <c r="A200" s="8"/>
      <c r="B200" s="8"/>
      <c r="C200" s="15" t="s">
        <v>305</v>
      </c>
      <c r="D200" s="8"/>
      <c r="E200" s="8" t="s">
        <v>505</v>
      </c>
      <c r="F200" s="6">
        <v>1990</v>
      </c>
      <c r="G200" s="8">
        <v>31</v>
      </c>
      <c r="H200" s="8" t="s">
        <v>483</v>
      </c>
      <c r="I200" s="6">
        <v>68273</v>
      </c>
      <c r="J200" s="8">
        <v>5</v>
      </c>
      <c r="K200" s="54" t="s">
        <v>517</v>
      </c>
      <c r="L200" s="76">
        <v>7200</v>
      </c>
      <c r="M200" s="58">
        <f t="shared" si="6"/>
        <v>1224000</v>
      </c>
      <c r="N200" s="35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8" customHeight="1" x14ac:dyDescent="0.25">
      <c r="A201" s="8"/>
      <c r="B201" s="8"/>
      <c r="C201" s="60" t="s">
        <v>309</v>
      </c>
      <c r="D201" s="41"/>
      <c r="E201" s="41" t="s">
        <v>505</v>
      </c>
      <c r="F201" s="56">
        <v>1989</v>
      </c>
      <c r="G201" s="41">
        <v>31</v>
      </c>
      <c r="H201" s="41" t="s">
        <v>483</v>
      </c>
      <c r="I201" s="56">
        <v>68273</v>
      </c>
      <c r="J201" s="41">
        <v>5</v>
      </c>
      <c r="K201" s="81" t="s">
        <v>481</v>
      </c>
      <c r="L201" s="79">
        <v>7200</v>
      </c>
      <c r="M201" s="62">
        <f t="shared" si="6"/>
        <v>1224000</v>
      </c>
      <c r="N201" s="35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8" customHeight="1" x14ac:dyDescent="0.25">
      <c r="A202" s="8"/>
      <c r="B202" s="8"/>
      <c r="C202" s="8"/>
      <c r="E202" s="8"/>
      <c r="F202" s="8"/>
      <c r="G202" s="8"/>
      <c r="H202" s="8"/>
      <c r="I202" s="8" t="s">
        <v>528</v>
      </c>
      <c r="J202" s="8">
        <v>57</v>
      </c>
      <c r="K202" s="8"/>
      <c r="L202" s="76">
        <f>SUM(L145:L201)</f>
        <v>963800</v>
      </c>
      <c r="M202" s="34">
        <f>SUM(M145:M201)</f>
        <v>163846000</v>
      </c>
      <c r="N202" s="35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8" customHeight="1" x14ac:dyDescent="0.4">
      <c r="A203" s="8"/>
      <c r="B203" s="8"/>
      <c r="C203" s="80"/>
      <c r="D203" s="8"/>
      <c r="E203" s="8"/>
      <c r="F203" s="8"/>
      <c r="G203" s="8"/>
      <c r="H203" s="8"/>
      <c r="I203" s="8"/>
      <c r="J203" s="8"/>
      <c r="K203" s="8"/>
      <c r="L203" s="34"/>
      <c r="M203" s="35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8" customHeight="1" x14ac:dyDescent="0.4">
      <c r="A204" s="8"/>
      <c r="B204" s="8"/>
      <c r="C204" s="80"/>
      <c r="D204" s="8"/>
      <c r="E204" s="8"/>
      <c r="F204" s="8"/>
      <c r="G204" s="8"/>
      <c r="H204" s="8"/>
      <c r="I204" s="8"/>
      <c r="J204" s="8"/>
      <c r="K204" s="8"/>
      <c r="L204" s="34"/>
      <c r="M204" s="35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8" customHeight="1" x14ac:dyDescent="0.4">
      <c r="A205" s="8"/>
      <c r="B205" s="8"/>
      <c r="C205" s="80"/>
      <c r="D205" s="8"/>
      <c r="E205" s="8"/>
      <c r="F205" s="8"/>
      <c r="G205" s="8"/>
      <c r="H205" s="8"/>
      <c r="I205" s="8"/>
      <c r="J205" s="8"/>
      <c r="K205" s="8"/>
      <c r="L205" s="34"/>
      <c r="M205" s="35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8" customHeight="1" x14ac:dyDescent="0.4">
      <c r="A206" s="8"/>
      <c r="B206" s="8"/>
      <c r="C206" s="80"/>
      <c r="D206" s="8"/>
      <c r="E206" s="8"/>
      <c r="F206" s="8"/>
      <c r="G206" s="8"/>
      <c r="H206" s="8"/>
      <c r="I206" s="8"/>
      <c r="J206" s="8"/>
      <c r="K206" s="8"/>
      <c r="L206" s="34"/>
      <c r="M206" s="35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8" customHeight="1" x14ac:dyDescent="0.4">
      <c r="A207" s="8"/>
      <c r="B207" s="8"/>
      <c r="C207" s="80"/>
      <c r="D207" s="8"/>
      <c r="E207" s="8"/>
      <c r="F207" s="8"/>
      <c r="G207" s="8"/>
      <c r="H207" s="8"/>
      <c r="I207" s="8"/>
      <c r="J207" s="8"/>
      <c r="K207" s="8"/>
      <c r="L207" s="34"/>
      <c r="M207" s="35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8" customHeight="1" x14ac:dyDescent="0.4">
      <c r="A208" s="8"/>
      <c r="B208" s="8"/>
      <c r="C208" s="80"/>
      <c r="D208" s="8"/>
      <c r="E208" s="8"/>
      <c r="F208" s="8"/>
      <c r="G208" s="8"/>
      <c r="H208" s="8"/>
      <c r="I208" s="8"/>
      <c r="J208" s="8"/>
      <c r="K208" s="8"/>
      <c r="L208" s="34"/>
      <c r="M208" s="35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8" customHeight="1" x14ac:dyDescent="0.4">
      <c r="A209" s="8"/>
      <c r="B209" s="8"/>
      <c r="C209" s="80"/>
      <c r="D209" s="8"/>
      <c r="E209" s="8"/>
      <c r="F209" s="8"/>
      <c r="G209" s="8"/>
      <c r="H209" s="8"/>
      <c r="I209" s="8"/>
      <c r="J209" s="8"/>
      <c r="K209" s="8"/>
      <c r="L209" s="34"/>
      <c r="M209" s="35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8" customHeight="1" x14ac:dyDescent="0.4">
      <c r="A210" s="8"/>
      <c r="B210" s="8"/>
      <c r="C210" s="80"/>
      <c r="D210" s="8"/>
      <c r="E210" s="8"/>
      <c r="F210" s="8"/>
      <c r="G210" s="8"/>
      <c r="H210" s="8"/>
      <c r="I210" s="8"/>
      <c r="J210" s="8"/>
      <c r="K210" s="8"/>
      <c r="L210" s="34"/>
      <c r="M210" s="35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8" customHeight="1" x14ac:dyDescent="0.4">
      <c r="A211" s="8"/>
      <c r="B211" s="8"/>
      <c r="C211" s="80"/>
      <c r="D211" s="8"/>
      <c r="E211" s="8"/>
      <c r="F211" s="8"/>
      <c r="G211" s="8"/>
      <c r="H211" s="8"/>
      <c r="I211" s="8"/>
      <c r="J211" s="8"/>
      <c r="K211" s="8"/>
      <c r="L211" s="34"/>
      <c r="M211" s="35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8" customHeight="1" x14ac:dyDescent="0.4">
      <c r="A212" s="8"/>
      <c r="B212" s="8"/>
      <c r="C212" s="80"/>
      <c r="D212" s="8"/>
      <c r="E212" s="8"/>
      <c r="F212" s="8"/>
      <c r="G212" s="8"/>
      <c r="H212" s="8"/>
      <c r="I212" s="8"/>
      <c r="J212" s="8"/>
      <c r="K212" s="8"/>
      <c r="L212" s="34"/>
      <c r="M212" s="35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8" customHeight="1" x14ac:dyDescent="0.4">
      <c r="A213" s="8"/>
      <c r="B213" s="8"/>
      <c r="C213" s="80"/>
      <c r="D213" s="8"/>
      <c r="E213" s="8"/>
      <c r="F213" s="8"/>
      <c r="G213" s="8"/>
      <c r="H213" s="8"/>
      <c r="I213" s="8"/>
      <c r="J213" s="8"/>
      <c r="K213" s="8"/>
      <c r="L213" s="34"/>
      <c r="M213" s="35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8" customHeight="1" x14ac:dyDescent="0.4">
      <c r="A214" s="8"/>
      <c r="B214" s="8"/>
      <c r="C214" s="80"/>
      <c r="D214" s="8"/>
      <c r="E214" s="8"/>
      <c r="F214" s="8"/>
      <c r="G214" s="8"/>
      <c r="H214" s="8"/>
      <c r="I214" s="8"/>
      <c r="J214" s="8"/>
      <c r="K214" s="8"/>
      <c r="L214" s="34"/>
      <c r="M214" s="35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8" customHeight="1" x14ac:dyDescent="0.4">
      <c r="A215" s="8"/>
      <c r="B215" s="8"/>
      <c r="C215" s="80"/>
      <c r="D215" s="8"/>
      <c r="E215" s="8"/>
      <c r="F215" s="8"/>
      <c r="G215" s="8"/>
      <c r="H215" s="8"/>
      <c r="I215" s="8"/>
      <c r="J215" s="8"/>
      <c r="K215" s="8"/>
      <c r="L215" s="34"/>
      <c r="M215" s="35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8" customHeight="1" x14ac:dyDescent="0.4">
      <c r="A216" s="8"/>
      <c r="B216" s="8"/>
      <c r="C216" s="80"/>
      <c r="D216" s="8"/>
      <c r="E216" s="8"/>
      <c r="F216" s="8"/>
      <c r="G216" s="8"/>
      <c r="H216" s="8"/>
      <c r="I216" s="8"/>
      <c r="J216" s="8"/>
      <c r="K216" s="8"/>
      <c r="L216" s="34"/>
      <c r="M216" s="35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8" customHeight="1" x14ac:dyDescent="0.4">
      <c r="A217" s="8"/>
      <c r="B217" s="8"/>
      <c r="C217" s="80"/>
      <c r="D217" s="8"/>
      <c r="E217" s="8"/>
      <c r="F217" s="8"/>
      <c r="G217" s="8"/>
      <c r="H217" s="8"/>
      <c r="I217" s="8"/>
      <c r="J217" s="8"/>
      <c r="K217" s="8"/>
      <c r="L217" s="34"/>
      <c r="M217" s="35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8" customHeight="1" x14ac:dyDescent="0.4">
      <c r="A218" s="8"/>
      <c r="B218" s="8"/>
      <c r="C218" s="80"/>
      <c r="D218" s="8"/>
      <c r="E218" s="8"/>
      <c r="F218" s="8"/>
      <c r="G218" s="8"/>
      <c r="H218" s="8"/>
      <c r="I218" s="8"/>
      <c r="J218" s="8"/>
      <c r="K218" s="8"/>
      <c r="L218" s="34"/>
      <c r="M218" s="35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8" customHeight="1" x14ac:dyDescent="0.4">
      <c r="A219" s="8"/>
      <c r="B219" s="8"/>
      <c r="C219" s="80"/>
      <c r="D219" s="8"/>
      <c r="E219" s="8"/>
      <c r="F219" s="8"/>
      <c r="G219" s="8"/>
      <c r="H219" s="8"/>
      <c r="I219" s="8"/>
      <c r="J219" s="8"/>
      <c r="K219" s="8"/>
      <c r="L219" s="34"/>
      <c r="M219" s="35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8" customHeight="1" x14ac:dyDescent="0.4">
      <c r="A220" s="8"/>
      <c r="B220" s="8"/>
      <c r="C220" s="80"/>
      <c r="D220" s="8"/>
      <c r="E220" s="8"/>
      <c r="F220" s="8"/>
      <c r="G220" s="8"/>
      <c r="H220" s="8"/>
      <c r="I220" s="8"/>
      <c r="J220" s="8"/>
      <c r="K220" s="8"/>
      <c r="L220" s="34"/>
      <c r="M220" s="35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8" customHeight="1" x14ac:dyDescent="0.4">
      <c r="A221" s="8"/>
      <c r="B221" s="8"/>
      <c r="C221" s="80"/>
      <c r="D221" s="8"/>
      <c r="E221" s="8"/>
      <c r="F221" s="8"/>
      <c r="G221" s="8"/>
      <c r="H221" s="8"/>
      <c r="I221" s="8"/>
      <c r="J221" s="8"/>
      <c r="K221" s="8"/>
      <c r="L221" s="34"/>
      <c r="M221" s="35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8" customHeight="1" x14ac:dyDescent="0.4">
      <c r="A222" s="8"/>
      <c r="B222" s="8"/>
      <c r="C222" s="80"/>
      <c r="D222" s="8"/>
      <c r="E222" s="8"/>
      <c r="F222" s="8"/>
      <c r="G222" s="8"/>
      <c r="H222" s="8"/>
      <c r="I222" s="8"/>
      <c r="J222" s="8"/>
      <c r="K222" s="8"/>
      <c r="L222" s="34"/>
      <c r="M222" s="35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8" customHeight="1" x14ac:dyDescent="0.4">
      <c r="A223" s="8"/>
      <c r="B223" s="8"/>
      <c r="C223" s="80"/>
      <c r="D223" s="8"/>
      <c r="E223" s="8"/>
      <c r="F223" s="8"/>
      <c r="G223" s="8"/>
      <c r="H223" s="8"/>
      <c r="I223" s="8"/>
      <c r="J223" s="8"/>
      <c r="K223" s="8"/>
      <c r="L223" s="34"/>
      <c r="M223" s="35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8" customHeight="1" x14ac:dyDescent="0.4">
      <c r="A224" s="8"/>
      <c r="B224" s="8"/>
      <c r="C224" s="80"/>
      <c r="D224" s="8"/>
      <c r="E224" s="8"/>
      <c r="F224" s="8"/>
      <c r="G224" s="8"/>
      <c r="H224" s="8"/>
      <c r="I224" s="8"/>
      <c r="J224" s="8"/>
      <c r="K224" s="8"/>
      <c r="L224" s="34"/>
      <c r="M224" s="35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8" customHeight="1" x14ac:dyDescent="0.4">
      <c r="A225" s="8"/>
      <c r="B225" s="8"/>
      <c r="C225" s="80"/>
      <c r="D225" s="8"/>
      <c r="E225" s="8"/>
      <c r="F225" s="8"/>
      <c r="G225" s="8"/>
      <c r="H225" s="8"/>
      <c r="I225" s="8"/>
      <c r="J225" s="8"/>
      <c r="K225" s="8"/>
      <c r="L225" s="34"/>
      <c r="M225" s="35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8" customHeight="1" x14ac:dyDescent="0.4">
      <c r="A226" s="8"/>
      <c r="B226" s="8"/>
      <c r="C226" s="80"/>
      <c r="D226" s="8"/>
      <c r="E226" s="8"/>
      <c r="F226" s="8"/>
      <c r="G226" s="8"/>
      <c r="H226" s="8"/>
      <c r="I226" s="8"/>
      <c r="J226" s="8"/>
      <c r="K226" s="8"/>
      <c r="L226" s="34"/>
      <c r="M226" s="35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8" customHeight="1" x14ac:dyDescent="0.4">
      <c r="A227" s="8"/>
      <c r="B227" s="8"/>
      <c r="C227" s="80"/>
      <c r="D227" s="8"/>
      <c r="E227" s="8"/>
      <c r="F227" s="8"/>
      <c r="G227" s="8"/>
      <c r="H227" s="8"/>
      <c r="I227" s="8"/>
      <c r="J227" s="8"/>
      <c r="K227" s="8"/>
      <c r="L227" s="34"/>
      <c r="M227" s="35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8" customHeight="1" x14ac:dyDescent="0.4">
      <c r="A228" s="8"/>
      <c r="B228" s="8"/>
      <c r="C228" s="80"/>
      <c r="D228" s="8"/>
      <c r="E228" s="8"/>
      <c r="F228" s="8"/>
      <c r="G228" s="8"/>
      <c r="H228" s="8"/>
      <c r="I228" s="8"/>
      <c r="J228" s="8"/>
      <c r="K228" s="8"/>
      <c r="L228" s="34"/>
      <c r="M228" s="35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8" customHeight="1" x14ac:dyDescent="0.4">
      <c r="A229" s="8"/>
      <c r="B229" s="8"/>
      <c r="C229" s="80"/>
      <c r="D229" s="8"/>
      <c r="E229" s="8"/>
      <c r="F229" s="8"/>
      <c r="G229" s="8"/>
      <c r="H229" s="8"/>
      <c r="I229" s="8"/>
      <c r="J229" s="8"/>
      <c r="K229" s="8"/>
      <c r="L229" s="34"/>
      <c r="M229" s="35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8" customHeight="1" x14ac:dyDescent="0.4">
      <c r="A230" s="8"/>
      <c r="B230" s="8"/>
      <c r="C230" s="80"/>
      <c r="D230" s="8"/>
      <c r="E230" s="8"/>
      <c r="F230" s="8"/>
      <c r="G230" s="8"/>
      <c r="H230" s="8"/>
      <c r="I230" s="8"/>
      <c r="J230" s="8"/>
      <c r="K230" s="8"/>
      <c r="L230" s="34"/>
      <c r="M230" s="35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8" customHeight="1" x14ac:dyDescent="0.4">
      <c r="A231" s="8"/>
      <c r="B231" s="8"/>
      <c r="C231" s="80"/>
      <c r="D231" s="8"/>
      <c r="E231" s="8"/>
      <c r="F231" s="8"/>
      <c r="G231" s="8"/>
      <c r="H231" s="8"/>
      <c r="I231" s="8"/>
      <c r="J231" s="8"/>
      <c r="K231" s="8"/>
      <c r="L231" s="34"/>
      <c r="M231" s="35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8" customHeight="1" x14ac:dyDescent="0.4">
      <c r="A232" s="8"/>
      <c r="B232" s="8"/>
      <c r="C232" s="80"/>
      <c r="D232" s="8"/>
      <c r="E232" s="8"/>
      <c r="F232" s="8"/>
      <c r="G232" s="8"/>
      <c r="H232" s="8"/>
      <c r="I232" s="8"/>
      <c r="J232" s="8"/>
      <c r="K232" s="8"/>
      <c r="L232" s="34"/>
      <c r="M232" s="35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8" customHeight="1" x14ac:dyDescent="0.4">
      <c r="A233" s="8"/>
      <c r="B233" s="8"/>
      <c r="C233" s="80"/>
      <c r="D233" s="8"/>
      <c r="E233" s="8"/>
      <c r="F233" s="8"/>
      <c r="G233" s="8"/>
      <c r="H233" s="8"/>
      <c r="I233" s="8"/>
      <c r="J233" s="8"/>
      <c r="K233" s="8"/>
      <c r="L233" s="34"/>
      <c r="M233" s="35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8" customHeight="1" x14ac:dyDescent="0.4">
      <c r="A234" s="8"/>
      <c r="B234" s="8"/>
      <c r="C234" s="80"/>
      <c r="D234" s="8"/>
      <c r="E234" s="8"/>
      <c r="F234" s="8"/>
      <c r="G234" s="8"/>
      <c r="H234" s="8"/>
      <c r="I234" s="8"/>
      <c r="J234" s="8"/>
      <c r="K234" s="8"/>
      <c r="L234" s="34"/>
      <c r="M234" s="35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8" customHeight="1" x14ac:dyDescent="0.4">
      <c r="A235" s="8"/>
      <c r="B235" s="8"/>
      <c r="C235" s="80"/>
      <c r="D235" s="8"/>
      <c r="E235" s="8"/>
      <c r="F235" s="8"/>
      <c r="G235" s="8"/>
      <c r="H235" s="8"/>
      <c r="I235" s="8"/>
      <c r="J235" s="8"/>
      <c r="K235" s="8"/>
      <c r="L235" s="34"/>
      <c r="M235" s="35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8" customHeight="1" x14ac:dyDescent="0.4">
      <c r="A236" s="8"/>
      <c r="B236" s="8"/>
      <c r="C236" s="80"/>
      <c r="D236" s="8"/>
      <c r="E236" s="8"/>
      <c r="F236" s="8"/>
      <c r="G236" s="8"/>
      <c r="H236" s="8"/>
      <c r="I236" s="8"/>
      <c r="J236" s="8"/>
      <c r="K236" s="8"/>
      <c r="L236" s="34"/>
      <c r="M236" s="35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8" customHeight="1" x14ac:dyDescent="0.4">
      <c r="A237" s="8"/>
      <c r="B237" s="8"/>
      <c r="C237" s="80"/>
      <c r="D237" s="8"/>
      <c r="E237" s="8"/>
      <c r="F237" s="8"/>
      <c r="G237" s="8"/>
      <c r="H237" s="8"/>
      <c r="I237" s="8"/>
      <c r="J237" s="8"/>
      <c r="K237" s="8"/>
      <c r="L237" s="34"/>
      <c r="M237" s="35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8" customHeight="1" x14ac:dyDescent="0.4">
      <c r="A238" s="8"/>
      <c r="B238" s="8"/>
      <c r="C238" s="80"/>
      <c r="D238" s="8"/>
      <c r="E238" s="8"/>
      <c r="F238" s="8"/>
      <c r="G238" s="8"/>
      <c r="H238" s="8"/>
      <c r="I238" s="8"/>
      <c r="J238" s="8"/>
      <c r="K238" s="8"/>
      <c r="L238" s="34"/>
      <c r="M238" s="35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8" customHeight="1" x14ac:dyDescent="0.4">
      <c r="A239" s="8"/>
      <c r="B239" s="8"/>
      <c r="C239" s="80"/>
      <c r="D239" s="8"/>
      <c r="E239" s="8"/>
      <c r="F239" s="8"/>
      <c r="G239" s="8"/>
      <c r="H239" s="8"/>
      <c r="I239" s="8"/>
      <c r="J239" s="8"/>
      <c r="K239" s="8"/>
      <c r="L239" s="34"/>
      <c r="M239" s="35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8" customHeight="1" x14ac:dyDescent="0.4">
      <c r="A240" s="8"/>
      <c r="B240" s="8"/>
      <c r="C240" s="80"/>
      <c r="D240" s="8"/>
      <c r="E240" s="8"/>
      <c r="F240" s="8"/>
      <c r="G240" s="8"/>
      <c r="H240" s="8"/>
      <c r="I240" s="8"/>
      <c r="J240" s="8"/>
      <c r="K240" s="8"/>
      <c r="L240" s="34"/>
      <c r="M240" s="35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8" customHeight="1" x14ac:dyDescent="0.4">
      <c r="A241" s="8"/>
      <c r="B241" s="8"/>
      <c r="C241" s="80"/>
      <c r="D241" s="8"/>
      <c r="E241" s="8"/>
      <c r="F241" s="8"/>
      <c r="G241" s="8"/>
      <c r="H241" s="8"/>
      <c r="I241" s="8"/>
      <c r="J241" s="8"/>
      <c r="K241" s="8"/>
      <c r="L241" s="34"/>
      <c r="M241" s="35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8" customHeight="1" x14ac:dyDescent="0.4">
      <c r="A242" s="8"/>
      <c r="B242" s="8"/>
      <c r="C242" s="80"/>
      <c r="D242" s="8"/>
      <c r="E242" s="8"/>
      <c r="F242" s="8"/>
      <c r="G242" s="8"/>
      <c r="H242" s="8"/>
      <c r="I242" s="8"/>
      <c r="J242" s="8"/>
      <c r="K242" s="8"/>
      <c r="L242" s="34"/>
      <c r="M242" s="35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8" customHeight="1" x14ac:dyDescent="0.4">
      <c r="A243" s="8"/>
      <c r="B243" s="8"/>
      <c r="C243" s="80"/>
      <c r="D243" s="8"/>
      <c r="E243" s="8"/>
      <c r="F243" s="8"/>
      <c r="G243" s="8"/>
      <c r="H243" s="8"/>
      <c r="I243" s="8"/>
      <c r="J243" s="8"/>
      <c r="K243" s="8"/>
      <c r="L243" s="34"/>
      <c r="M243" s="35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8" customHeight="1" x14ac:dyDescent="0.4">
      <c r="A244" s="8"/>
      <c r="B244" s="8"/>
      <c r="C244" s="80"/>
      <c r="D244" s="8"/>
      <c r="E244" s="8"/>
      <c r="F244" s="8"/>
      <c r="G244" s="8"/>
      <c r="H244" s="8"/>
      <c r="I244" s="8"/>
      <c r="J244" s="8"/>
      <c r="K244" s="8"/>
      <c r="L244" s="34"/>
      <c r="M244" s="35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8" customHeight="1" x14ac:dyDescent="0.4">
      <c r="A245" s="8"/>
      <c r="B245" s="8"/>
      <c r="C245" s="80"/>
      <c r="D245" s="8"/>
      <c r="E245" s="8"/>
      <c r="F245" s="8"/>
      <c r="G245" s="8"/>
      <c r="H245" s="8"/>
      <c r="I245" s="8"/>
      <c r="J245" s="8"/>
      <c r="K245" s="8"/>
      <c r="L245" s="34"/>
      <c r="M245" s="35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8" customHeight="1" x14ac:dyDescent="0.4">
      <c r="A246" s="8"/>
      <c r="B246" s="8"/>
      <c r="C246" s="80"/>
      <c r="D246" s="8"/>
      <c r="E246" s="8"/>
      <c r="F246" s="8"/>
      <c r="G246" s="8"/>
      <c r="H246" s="8"/>
      <c r="I246" s="8"/>
      <c r="J246" s="8"/>
      <c r="K246" s="8"/>
      <c r="L246" s="34"/>
      <c r="M246" s="35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8" customHeight="1" x14ac:dyDescent="0.4">
      <c r="A247" s="8"/>
      <c r="B247" s="8"/>
      <c r="C247" s="80"/>
      <c r="D247" s="8"/>
      <c r="E247" s="8"/>
      <c r="F247" s="8"/>
      <c r="G247" s="8"/>
      <c r="H247" s="8"/>
      <c r="I247" s="8"/>
      <c r="J247" s="8"/>
      <c r="K247" s="8"/>
      <c r="L247" s="34"/>
      <c r="M247" s="35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8" customHeight="1" x14ac:dyDescent="0.4">
      <c r="A248" s="8"/>
      <c r="B248" s="8"/>
      <c r="C248" s="80"/>
      <c r="D248" s="8"/>
      <c r="E248" s="8"/>
      <c r="F248" s="8"/>
      <c r="G248" s="8"/>
      <c r="H248" s="8"/>
      <c r="I248" s="8"/>
      <c r="J248" s="8"/>
      <c r="K248" s="8"/>
      <c r="L248" s="34"/>
      <c r="M248" s="35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8" customHeight="1" x14ac:dyDescent="0.4">
      <c r="A249" s="8"/>
      <c r="B249" s="8"/>
      <c r="C249" s="80"/>
      <c r="D249" s="8"/>
      <c r="E249" s="8"/>
      <c r="F249" s="8"/>
      <c r="G249" s="8"/>
      <c r="H249" s="8"/>
      <c r="I249" s="8"/>
      <c r="J249" s="8"/>
      <c r="K249" s="8"/>
      <c r="L249" s="34"/>
      <c r="M249" s="35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8" customHeight="1" x14ac:dyDescent="0.4">
      <c r="A250" s="8"/>
      <c r="B250" s="8"/>
      <c r="C250" s="80"/>
      <c r="D250" s="8"/>
      <c r="E250" s="8"/>
      <c r="F250" s="8"/>
      <c r="G250" s="8"/>
      <c r="H250" s="8"/>
      <c r="I250" s="8"/>
      <c r="J250" s="8"/>
      <c r="K250" s="8"/>
      <c r="L250" s="34"/>
      <c r="M250" s="35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8" customHeight="1" x14ac:dyDescent="0.4">
      <c r="A251" s="8"/>
      <c r="B251" s="8"/>
      <c r="C251" s="80"/>
      <c r="D251" s="8"/>
      <c r="E251" s="8"/>
      <c r="F251" s="8"/>
      <c r="G251" s="8"/>
      <c r="H251" s="8"/>
      <c r="I251" s="8"/>
      <c r="J251" s="8"/>
      <c r="K251" s="8"/>
      <c r="L251" s="34"/>
      <c r="M251" s="35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8" customHeight="1" x14ac:dyDescent="0.4">
      <c r="A252" s="8"/>
      <c r="B252" s="8"/>
      <c r="C252" s="80"/>
      <c r="D252" s="8"/>
      <c r="E252" s="8"/>
      <c r="F252" s="8"/>
      <c r="G252" s="8"/>
      <c r="H252" s="8"/>
      <c r="I252" s="8"/>
      <c r="J252" s="8"/>
      <c r="K252" s="8"/>
      <c r="L252" s="34"/>
      <c r="M252" s="35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8" customHeight="1" x14ac:dyDescent="0.4">
      <c r="A253" s="8"/>
      <c r="B253" s="8"/>
      <c r="C253" s="80"/>
      <c r="D253" s="8"/>
      <c r="E253" s="8"/>
      <c r="F253" s="8"/>
      <c r="G253" s="8"/>
      <c r="H253" s="8"/>
      <c r="I253" s="8"/>
      <c r="J253" s="8"/>
      <c r="K253" s="8"/>
      <c r="L253" s="34"/>
      <c r="M253" s="35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8" customHeight="1" x14ac:dyDescent="0.4">
      <c r="A254" s="8"/>
      <c r="B254" s="8"/>
      <c r="C254" s="80"/>
      <c r="D254" s="8"/>
      <c r="E254" s="8"/>
      <c r="F254" s="8"/>
      <c r="G254" s="8"/>
      <c r="H254" s="8"/>
      <c r="I254" s="8"/>
      <c r="J254" s="8"/>
      <c r="K254" s="8"/>
      <c r="L254" s="34"/>
      <c r="M254" s="35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8" customHeight="1" x14ac:dyDescent="0.4">
      <c r="A255" s="8"/>
      <c r="B255" s="8"/>
      <c r="C255" s="80"/>
      <c r="D255" s="8"/>
      <c r="E255" s="8"/>
      <c r="F255" s="8"/>
      <c r="G255" s="8"/>
      <c r="H255" s="8"/>
      <c r="I255" s="8"/>
      <c r="J255" s="8"/>
      <c r="K255" s="8"/>
      <c r="L255" s="34"/>
      <c r="M255" s="35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8" customHeight="1" x14ac:dyDescent="0.4">
      <c r="A256" s="8"/>
      <c r="B256" s="8"/>
      <c r="C256" s="80"/>
      <c r="D256" s="8"/>
      <c r="E256" s="8"/>
      <c r="F256" s="8"/>
      <c r="G256" s="8"/>
      <c r="H256" s="8"/>
      <c r="I256" s="8"/>
      <c r="J256" s="8"/>
      <c r="K256" s="8"/>
      <c r="L256" s="34"/>
      <c r="M256" s="35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8" customHeight="1" x14ac:dyDescent="0.4">
      <c r="A257" s="8"/>
      <c r="B257" s="8"/>
      <c r="C257" s="80"/>
      <c r="D257" s="8"/>
      <c r="E257" s="8"/>
      <c r="F257" s="8"/>
      <c r="G257" s="8"/>
      <c r="H257" s="8"/>
      <c r="I257" s="8"/>
      <c r="J257" s="8"/>
      <c r="K257" s="8"/>
      <c r="L257" s="34"/>
      <c r="M257" s="35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8" customHeight="1" x14ac:dyDescent="0.4">
      <c r="A258" s="8"/>
      <c r="B258" s="8"/>
      <c r="C258" s="80"/>
      <c r="D258" s="8"/>
      <c r="E258" s="8"/>
      <c r="F258" s="8"/>
      <c r="G258" s="8"/>
      <c r="H258" s="8"/>
      <c r="I258" s="8"/>
      <c r="J258" s="8"/>
      <c r="K258" s="8"/>
      <c r="L258" s="34"/>
      <c r="M258" s="35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8" customHeight="1" x14ac:dyDescent="0.4">
      <c r="A259" s="8"/>
      <c r="B259" s="8"/>
      <c r="C259" s="80"/>
      <c r="D259" s="8"/>
      <c r="E259" s="8"/>
      <c r="F259" s="8"/>
      <c r="G259" s="8"/>
      <c r="H259" s="8"/>
      <c r="I259" s="8"/>
      <c r="J259" s="8"/>
      <c r="K259" s="8"/>
      <c r="L259" s="34"/>
      <c r="M259" s="35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8" customHeight="1" x14ac:dyDescent="0.4">
      <c r="A260" s="8"/>
      <c r="B260" s="8"/>
      <c r="C260" s="80"/>
      <c r="D260" s="8"/>
      <c r="E260" s="8"/>
      <c r="F260" s="8"/>
      <c r="G260" s="8"/>
      <c r="H260" s="8"/>
      <c r="I260" s="8"/>
      <c r="J260" s="8"/>
      <c r="K260" s="8"/>
      <c r="L260" s="34"/>
      <c r="M260" s="35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8" customHeight="1" x14ac:dyDescent="0.4">
      <c r="A261" s="8"/>
      <c r="B261" s="8"/>
      <c r="C261" s="80"/>
      <c r="D261" s="8"/>
      <c r="E261" s="8"/>
      <c r="F261" s="8"/>
      <c r="G261" s="8"/>
      <c r="H261" s="8"/>
      <c r="I261" s="8"/>
      <c r="J261" s="8"/>
      <c r="K261" s="8"/>
      <c r="L261" s="34"/>
      <c r="M261" s="35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8" customHeight="1" x14ac:dyDescent="0.4">
      <c r="A262" s="8"/>
      <c r="B262" s="8"/>
      <c r="C262" s="80"/>
      <c r="D262" s="8"/>
      <c r="E262" s="8"/>
      <c r="F262" s="8"/>
      <c r="G262" s="8"/>
      <c r="H262" s="8"/>
      <c r="I262" s="8"/>
      <c r="J262" s="8"/>
      <c r="K262" s="8"/>
      <c r="L262" s="34"/>
      <c r="M262" s="35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8" customHeight="1" x14ac:dyDescent="0.4">
      <c r="A263" s="8"/>
      <c r="B263" s="8"/>
      <c r="C263" s="80"/>
      <c r="D263" s="8"/>
      <c r="E263" s="8"/>
      <c r="F263" s="8"/>
      <c r="G263" s="8"/>
      <c r="H263" s="8"/>
      <c r="I263" s="8"/>
      <c r="J263" s="8"/>
      <c r="K263" s="8"/>
      <c r="L263" s="34"/>
      <c r="M263" s="35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8" customHeight="1" x14ac:dyDescent="0.4">
      <c r="A264" s="8"/>
      <c r="B264" s="8"/>
      <c r="C264" s="80"/>
      <c r="D264" s="8"/>
      <c r="E264" s="8"/>
      <c r="F264" s="8"/>
      <c r="G264" s="8"/>
      <c r="H264" s="8"/>
      <c r="I264" s="8"/>
      <c r="J264" s="8"/>
      <c r="K264" s="8"/>
      <c r="L264" s="34"/>
      <c r="M264" s="35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8" customHeight="1" x14ac:dyDescent="0.4">
      <c r="A265" s="8"/>
      <c r="B265" s="8"/>
      <c r="C265" s="80"/>
      <c r="D265" s="8"/>
      <c r="E265" s="8"/>
      <c r="F265" s="8"/>
      <c r="G265" s="8"/>
      <c r="H265" s="8"/>
      <c r="I265" s="8"/>
      <c r="J265" s="8"/>
      <c r="K265" s="8"/>
      <c r="L265" s="34"/>
      <c r="M265" s="35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8" customHeight="1" x14ac:dyDescent="0.4">
      <c r="A266" s="8"/>
      <c r="B266" s="8"/>
      <c r="C266" s="80"/>
      <c r="D266" s="8"/>
      <c r="E266" s="8"/>
      <c r="F266" s="8"/>
      <c r="G266" s="8"/>
      <c r="H266" s="8"/>
      <c r="I266" s="8"/>
      <c r="J266" s="8"/>
      <c r="K266" s="8"/>
      <c r="L266" s="34"/>
      <c r="M266" s="35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8" customHeight="1" x14ac:dyDescent="0.4">
      <c r="A267" s="8"/>
      <c r="B267" s="8"/>
      <c r="C267" s="80"/>
      <c r="D267" s="8"/>
      <c r="E267" s="8"/>
      <c r="F267" s="8"/>
      <c r="G267" s="8"/>
      <c r="H267" s="8"/>
      <c r="I267" s="8"/>
      <c r="J267" s="8"/>
      <c r="K267" s="8"/>
      <c r="L267" s="34"/>
      <c r="M267" s="35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8" customHeight="1" x14ac:dyDescent="0.4">
      <c r="A268" s="8"/>
      <c r="B268" s="8"/>
      <c r="C268" s="80"/>
      <c r="D268" s="8"/>
      <c r="E268" s="8"/>
      <c r="F268" s="8"/>
      <c r="G268" s="8"/>
      <c r="H268" s="8"/>
      <c r="I268" s="8"/>
      <c r="J268" s="8"/>
      <c r="K268" s="8"/>
      <c r="L268" s="34"/>
      <c r="M268" s="35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8" customHeight="1" x14ac:dyDescent="0.4">
      <c r="A269" s="8"/>
      <c r="B269" s="8"/>
      <c r="C269" s="80"/>
      <c r="D269" s="8"/>
      <c r="E269" s="8"/>
      <c r="F269" s="8"/>
      <c r="G269" s="8"/>
      <c r="H269" s="8"/>
      <c r="I269" s="8"/>
      <c r="J269" s="8"/>
      <c r="K269" s="8"/>
      <c r="L269" s="34"/>
      <c r="M269" s="35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8" customHeight="1" x14ac:dyDescent="0.4">
      <c r="A270" s="8"/>
      <c r="B270" s="8"/>
      <c r="C270" s="80"/>
      <c r="D270" s="8"/>
      <c r="E270" s="8"/>
      <c r="F270" s="8"/>
      <c r="G270" s="8"/>
      <c r="H270" s="8"/>
      <c r="I270" s="8"/>
      <c r="J270" s="8"/>
      <c r="K270" s="8"/>
      <c r="L270" s="34"/>
      <c r="M270" s="35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8" customHeight="1" x14ac:dyDescent="0.4">
      <c r="A271" s="8"/>
      <c r="B271" s="8"/>
      <c r="C271" s="80"/>
      <c r="D271" s="8"/>
      <c r="E271" s="8"/>
      <c r="F271" s="8"/>
      <c r="G271" s="8"/>
      <c r="H271" s="8"/>
      <c r="I271" s="8"/>
      <c r="J271" s="8"/>
      <c r="K271" s="8"/>
      <c r="L271" s="34"/>
      <c r="M271" s="35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8" customHeight="1" x14ac:dyDescent="0.4">
      <c r="A272" s="8"/>
      <c r="B272" s="8"/>
      <c r="C272" s="80"/>
      <c r="D272" s="8"/>
      <c r="E272" s="8"/>
      <c r="F272" s="8"/>
      <c r="G272" s="8"/>
      <c r="H272" s="8"/>
      <c r="I272" s="8"/>
      <c r="J272" s="8"/>
      <c r="K272" s="8"/>
      <c r="L272" s="34"/>
      <c r="M272" s="35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8" customHeight="1" x14ac:dyDescent="0.4">
      <c r="A273" s="8"/>
      <c r="B273" s="8"/>
      <c r="C273" s="80"/>
      <c r="D273" s="8"/>
      <c r="E273" s="8"/>
      <c r="F273" s="8"/>
      <c r="G273" s="8"/>
      <c r="H273" s="8"/>
      <c r="I273" s="8"/>
      <c r="J273" s="8"/>
      <c r="K273" s="8"/>
      <c r="L273" s="34"/>
      <c r="M273" s="35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8" customHeight="1" x14ac:dyDescent="0.4">
      <c r="A274" s="8"/>
      <c r="B274" s="8"/>
      <c r="C274" s="80"/>
      <c r="D274" s="8"/>
      <c r="E274" s="8"/>
      <c r="F274" s="8"/>
      <c r="G274" s="8"/>
      <c r="H274" s="8"/>
      <c r="I274" s="8"/>
      <c r="J274" s="8"/>
      <c r="K274" s="8"/>
      <c r="L274" s="34"/>
      <c r="M274" s="35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8" customHeight="1" x14ac:dyDescent="0.4">
      <c r="A275" s="8"/>
      <c r="B275" s="8"/>
      <c r="C275" s="80"/>
      <c r="D275" s="8"/>
      <c r="E275" s="8"/>
      <c r="F275" s="8"/>
      <c r="G275" s="8"/>
      <c r="H275" s="8"/>
      <c r="I275" s="8"/>
      <c r="J275" s="8"/>
      <c r="K275" s="8"/>
      <c r="L275" s="34"/>
      <c r="M275" s="35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8" customHeight="1" x14ac:dyDescent="0.4">
      <c r="A276" s="8"/>
      <c r="B276" s="8"/>
      <c r="C276" s="80"/>
      <c r="D276" s="8"/>
      <c r="E276" s="8"/>
      <c r="F276" s="8"/>
      <c r="G276" s="8"/>
      <c r="H276" s="8"/>
      <c r="I276" s="8"/>
      <c r="J276" s="8"/>
      <c r="K276" s="8"/>
      <c r="L276" s="34"/>
      <c r="M276" s="35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8" customHeight="1" x14ac:dyDescent="0.4">
      <c r="A277" s="8"/>
      <c r="B277" s="8"/>
      <c r="C277" s="80"/>
      <c r="D277" s="8"/>
      <c r="E277" s="8"/>
      <c r="F277" s="8"/>
      <c r="G277" s="8"/>
      <c r="H277" s="8"/>
      <c r="I277" s="8"/>
      <c r="J277" s="8"/>
      <c r="K277" s="8"/>
      <c r="L277" s="34"/>
      <c r="M277" s="35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8" customHeight="1" x14ac:dyDescent="0.4">
      <c r="A278" s="8"/>
      <c r="B278" s="8"/>
      <c r="C278" s="80"/>
      <c r="D278" s="8"/>
      <c r="E278" s="8"/>
      <c r="F278" s="8"/>
      <c r="G278" s="8"/>
      <c r="H278" s="8"/>
      <c r="I278" s="8"/>
      <c r="J278" s="8"/>
      <c r="K278" s="8"/>
      <c r="L278" s="34"/>
      <c r="M278" s="35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8" customHeight="1" x14ac:dyDescent="0.4">
      <c r="A279" s="8"/>
      <c r="B279" s="8"/>
      <c r="C279" s="80"/>
      <c r="D279" s="8"/>
      <c r="E279" s="8"/>
      <c r="F279" s="8"/>
      <c r="G279" s="8"/>
      <c r="H279" s="8"/>
      <c r="I279" s="8"/>
      <c r="J279" s="8"/>
      <c r="K279" s="8"/>
      <c r="L279" s="34"/>
      <c r="M279" s="35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8" customHeight="1" x14ac:dyDescent="0.4">
      <c r="A280" s="8"/>
      <c r="B280" s="8"/>
      <c r="C280" s="80"/>
      <c r="D280" s="8"/>
      <c r="E280" s="8"/>
      <c r="F280" s="8"/>
      <c r="G280" s="8"/>
      <c r="H280" s="8"/>
      <c r="I280" s="8"/>
      <c r="J280" s="8"/>
      <c r="K280" s="8"/>
      <c r="L280" s="34"/>
      <c r="M280" s="35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8" customHeight="1" x14ac:dyDescent="0.4">
      <c r="A281" s="8"/>
      <c r="B281" s="8"/>
      <c r="C281" s="80"/>
      <c r="D281" s="8"/>
      <c r="E281" s="8"/>
      <c r="F281" s="8"/>
      <c r="G281" s="8"/>
      <c r="H281" s="8"/>
      <c r="I281" s="8"/>
      <c r="J281" s="8"/>
      <c r="K281" s="8"/>
      <c r="L281" s="34"/>
      <c r="M281" s="35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8" customHeight="1" x14ac:dyDescent="0.4">
      <c r="A282" s="8"/>
      <c r="B282" s="8"/>
      <c r="C282" s="80"/>
      <c r="D282" s="8"/>
      <c r="E282" s="8"/>
      <c r="F282" s="8"/>
      <c r="G282" s="8"/>
      <c r="H282" s="8"/>
      <c r="I282" s="8"/>
      <c r="J282" s="8"/>
      <c r="K282" s="8"/>
      <c r="L282" s="34"/>
      <c r="M282" s="35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8" customHeight="1" x14ac:dyDescent="0.4">
      <c r="A283" s="8"/>
      <c r="B283" s="8"/>
      <c r="C283" s="80"/>
      <c r="D283" s="8"/>
      <c r="E283" s="8"/>
      <c r="F283" s="8"/>
      <c r="G283" s="8"/>
      <c r="H283" s="8"/>
      <c r="I283" s="8"/>
      <c r="J283" s="8"/>
      <c r="K283" s="8"/>
      <c r="L283" s="34"/>
      <c r="M283" s="35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8" customHeight="1" x14ac:dyDescent="0.4">
      <c r="A284" s="8"/>
      <c r="B284" s="8"/>
      <c r="C284" s="80"/>
      <c r="D284" s="8"/>
      <c r="E284" s="8"/>
      <c r="F284" s="8"/>
      <c r="G284" s="8"/>
      <c r="H284" s="8"/>
      <c r="I284" s="8"/>
      <c r="J284" s="8"/>
      <c r="K284" s="8"/>
      <c r="L284" s="34"/>
      <c r="M284" s="35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8" customHeight="1" x14ac:dyDescent="0.4">
      <c r="A285" s="8"/>
      <c r="B285" s="8"/>
      <c r="C285" s="80"/>
      <c r="D285" s="8"/>
      <c r="E285" s="8"/>
      <c r="F285" s="8"/>
      <c r="G285" s="8"/>
      <c r="H285" s="8"/>
      <c r="I285" s="8"/>
      <c r="J285" s="8"/>
      <c r="K285" s="8"/>
      <c r="L285" s="34"/>
      <c r="M285" s="35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8" customHeight="1" x14ac:dyDescent="0.4">
      <c r="A286" s="8"/>
      <c r="B286" s="8"/>
      <c r="C286" s="80"/>
      <c r="D286" s="8"/>
      <c r="E286" s="8"/>
      <c r="F286" s="8"/>
      <c r="G286" s="8"/>
      <c r="H286" s="8"/>
      <c r="I286" s="8"/>
      <c r="J286" s="8"/>
      <c r="K286" s="8"/>
      <c r="L286" s="34"/>
      <c r="M286" s="35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8" customHeight="1" x14ac:dyDescent="0.4">
      <c r="A287" s="8"/>
      <c r="B287" s="8"/>
      <c r="C287" s="80"/>
      <c r="D287" s="8"/>
      <c r="E287" s="8"/>
      <c r="F287" s="8"/>
      <c r="G287" s="8"/>
      <c r="H287" s="8"/>
      <c r="I287" s="8"/>
      <c r="J287" s="8"/>
      <c r="K287" s="8"/>
      <c r="L287" s="34"/>
      <c r="M287" s="35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8" customHeight="1" x14ac:dyDescent="0.4">
      <c r="A288" s="8"/>
      <c r="B288" s="8"/>
      <c r="C288" s="80"/>
      <c r="D288" s="8"/>
      <c r="E288" s="8"/>
      <c r="F288" s="8"/>
      <c r="G288" s="8"/>
      <c r="H288" s="8"/>
      <c r="I288" s="8"/>
      <c r="J288" s="8"/>
      <c r="K288" s="8"/>
      <c r="L288" s="34"/>
      <c r="M288" s="35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8" customHeight="1" x14ac:dyDescent="0.4">
      <c r="A289" s="8"/>
      <c r="B289" s="8"/>
      <c r="C289" s="80"/>
      <c r="D289" s="8"/>
      <c r="E289" s="8"/>
      <c r="F289" s="8"/>
      <c r="G289" s="8"/>
      <c r="H289" s="8"/>
      <c r="I289" s="8"/>
      <c r="J289" s="8"/>
      <c r="K289" s="8"/>
      <c r="L289" s="34"/>
      <c r="M289" s="35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8" customHeight="1" x14ac:dyDescent="0.4">
      <c r="A290" s="8"/>
      <c r="B290" s="8"/>
      <c r="C290" s="80"/>
      <c r="D290" s="8"/>
      <c r="E290" s="8"/>
      <c r="F290" s="8"/>
      <c r="G290" s="8"/>
      <c r="H290" s="8"/>
      <c r="I290" s="8"/>
      <c r="J290" s="8"/>
      <c r="K290" s="8"/>
      <c r="L290" s="34"/>
      <c r="M290" s="35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8" customHeight="1" x14ac:dyDescent="0.4">
      <c r="A291" s="8"/>
      <c r="B291" s="8"/>
      <c r="C291" s="80"/>
      <c r="D291" s="8"/>
      <c r="E291" s="8"/>
      <c r="F291" s="8"/>
      <c r="G291" s="8"/>
      <c r="H291" s="8"/>
      <c r="I291" s="8"/>
      <c r="J291" s="8"/>
      <c r="K291" s="8"/>
      <c r="L291" s="34"/>
      <c r="M291" s="35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8" customHeight="1" x14ac:dyDescent="0.4">
      <c r="A292" s="8"/>
      <c r="B292" s="8"/>
      <c r="C292" s="80"/>
      <c r="D292" s="8"/>
      <c r="E292" s="8"/>
      <c r="F292" s="8"/>
      <c r="G292" s="8"/>
      <c r="H292" s="8"/>
      <c r="I292" s="8"/>
      <c r="J292" s="8"/>
      <c r="K292" s="8"/>
      <c r="L292" s="34"/>
      <c r="M292" s="35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8" customHeight="1" x14ac:dyDescent="0.4">
      <c r="A293" s="8"/>
      <c r="B293" s="8"/>
      <c r="C293" s="80"/>
      <c r="D293" s="8"/>
      <c r="E293" s="8"/>
      <c r="F293" s="8"/>
      <c r="G293" s="8"/>
      <c r="H293" s="8"/>
      <c r="I293" s="8"/>
      <c r="J293" s="8"/>
      <c r="K293" s="8"/>
      <c r="L293" s="34"/>
      <c r="M293" s="35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8" customHeight="1" x14ac:dyDescent="0.4">
      <c r="A294" s="8"/>
      <c r="B294" s="8"/>
      <c r="C294" s="80"/>
      <c r="D294" s="8"/>
      <c r="E294" s="8"/>
      <c r="F294" s="8"/>
      <c r="G294" s="8"/>
      <c r="H294" s="8"/>
      <c r="I294" s="8"/>
      <c r="J294" s="8"/>
      <c r="K294" s="8"/>
      <c r="L294" s="34"/>
      <c r="M294" s="35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8" customHeight="1" x14ac:dyDescent="0.4">
      <c r="A295" s="8"/>
      <c r="B295" s="8"/>
      <c r="C295" s="80"/>
      <c r="D295" s="8"/>
      <c r="E295" s="8"/>
      <c r="F295" s="8"/>
      <c r="G295" s="8"/>
      <c r="H295" s="8"/>
      <c r="I295" s="8"/>
      <c r="J295" s="8"/>
      <c r="K295" s="8"/>
      <c r="L295" s="34"/>
      <c r="M295" s="35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8" customHeight="1" x14ac:dyDescent="0.4">
      <c r="A296" s="8"/>
      <c r="B296" s="8"/>
      <c r="C296" s="80"/>
      <c r="D296" s="8"/>
      <c r="E296" s="8"/>
      <c r="F296" s="8"/>
      <c r="G296" s="8"/>
      <c r="H296" s="8"/>
      <c r="I296" s="8"/>
      <c r="J296" s="8"/>
      <c r="K296" s="8"/>
      <c r="L296" s="34"/>
      <c r="M296" s="35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8" customHeight="1" x14ac:dyDescent="0.4">
      <c r="A297" s="8"/>
      <c r="B297" s="8"/>
      <c r="C297" s="80"/>
      <c r="D297" s="8"/>
      <c r="E297" s="8"/>
      <c r="F297" s="8"/>
      <c r="G297" s="8"/>
      <c r="H297" s="8"/>
      <c r="I297" s="8"/>
      <c r="J297" s="8"/>
      <c r="K297" s="8"/>
      <c r="L297" s="34"/>
      <c r="M297" s="35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8" customHeight="1" x14ac:dyDescent="0.4">
      <c r="A298" s="8"/>
      <c r="B298" s="8"/>
      <c r="C298" s="80"/>
      <c r="D298" s="8"/>
      <c r="E298" s="8"/>
      <c r="F298" s="8"/>
      <c r="G298" s="8"/>
      <c r="H298" s="8"/>
      <c r="I298" s="8"/>
      <c r="J298" s="8"/>
      <c r="K298" s="8"/>
      <c r="L298" s="34"/>
      <c r="M298" s="35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8" customHeight="1" x14ac:dyDescent="0.4">
      <c r="A299" s="8"/>
      <c r="B299" s="8"/>
      <c r="C299" s="80"/>
      <c r="D299" s="8"/>
      <c r="E299" s="8"/>
      <c r="F299" s="8"/>
      <c r="G299" s="8"/>
      <c r="H299" s="8"/>
      <c r="I299" s="8"/>
      <c r="J299" s="8"/>
      <c r="K299" s="8"/>
      <c r="L299" s="34"/>
      <c r="M299" s="35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8" customHeight="1" x14ac:dyDescent="0.4">
      <c r="A300" s="8"/>
      <c r="B300" s="8"/>
      <c r="C300" s="80"/>
      <c r="D300" s="8"/>
      <c r="E300" s="8"/>
      <c r="F300" s="8"/>
      <c r="G300" s="8"/>
      <c r="H300" s="8"/>
      <c r="I300" s="8"/>
      <c r="J300" s="8"/>
      <c r="K300" s="8"/>
      <c r="L300" s="34"/>
      <c r="M300" s="35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8" customHeight="1" x14ac:dyDescent="0.4">
      <c r="A301" s="8"/>
      <c r="B301" s="8"/>
      <c r="C301" s="80"/>
      <c r="D301" s="8"/>
      <c r="E301" s="8"/>
      <c r="F301" s="8"/>
      <c r="G301" s="8"/>
      <c r="H301" s="8"/>
      <c r="I301" s="8"/>
      <c r="J301" s="8"/>
      <c r="K301" s="8"/>
      <c r="L301" s="34"/>
      <c r="M301" s="35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8" customHeight="1" x14ac:dyDescent="0.4">
      <c r="A302" s="8"/>
      <c r="B302" s="8"/>
      <c r="C302" s="80"/>
      <c r="D302" s="8"/>
      <c r="E302" s="8"/>
      <c r="F302" s="8"/>
      <c r="G302" s="8"/>
      <c r="H302" s="8"/>
      <c r="I302" s="8"/>
      <c r="J302" s="8"/>
      <c r="K302" s="8"/>
      <c r="L302" s="34"/>
      <c r="M302" s="35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8" customHeight="1" x14ac:dyDescent="0.4">
      <c r="A303" s="8"/>
      <c r="B303" s="8"/>
      <c r="C303" s="80"/>
      <c r="D303" s="8"/>
      <c r="E303" s="8"/>
      <c r="F303" s="8"/>
      <c r="G303" s="8"/>
      <c r="H303" s="8"/>
      <c r="I303" s="8"/>
      <c r="J303" s="8"/>
      <c r="K303" s="8"/>
      <c r="L303" s="34"/>
      <c r="M303" s="35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8" customHeight="1" x14ac:dyDescent="0.4">
      <c r="A304" s="8"/>
      <c r="B304" s="8"/>
      <c r="C304" s="80"/>
      <c r="D304" s="8"/>
      <c r="E304" s="8"/>
      <c r="F304" s="8"/>
      <c r="G304" s="8"/>
      <c r="H304" s="8"/>
      <c r="I304" s="8"/>
      <c r="J304" s="8"/>
      <c r="K304" s="8"/>
      <c r="L304" s="34"/>
      <c r="M304" s="35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8" customHeight="1" x14ac:dyDescent="0.4">
      <c r="A305" s="8"/>
      <c r="B305" s="8"/>
      <c r="C305" s="80"/>
      <c r="D305" s="8"/>
      <c r="E305" s="8"/>
      <c r="F305" s="8"/>
      <c r="G305" s="8"/>
      <c r="H305" s="8"/>
      <c r="I305" s="8"/>
      <c r="J305" s="8"/>
      <c r="K305" s="8"/>
      <c r="L305" s="34"/>
      <c r="M305" s="35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8" customHeight="1" x14ac:dyDescent="0.4">
      <c r="A306" s="8"/>
      <c r="B306" s="8"/>
      <c r="C306" s="80"/>
      <c r="D306" s="8"/>
      <c r="E306" s="8"/>
      <c r="F306" s="8"/>
      <c r="G306" s="8"/>
      <c r="H306" s="8"/>
      <c r="I306" s="8"/>
      <c r="J306" s="8"/>
      <c r="K306" s="8"/>
      <c r="L306" s="34"/>
      <c r="M306" s="35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8" customHeight="1" x14ac:dyDescent="0.4">
      <c r="A307" s="8"/>
      <c r="B307" s="8"/>
      <c r="C307" s="80"/>
      <c r="D307" s="8"/>
      <c r="E307" s="8"/>
      <c r="F307" s="8"/>
      <c r="G307" s="8"/>
      <c r="H307" s="8"/>
      <c r="I307" s="8"/>
      <c r="J307" s="8"/>
      <c r="K307" s="8"/>
      <c r="L307" s="34"/>
      <c r="M307" s="35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8" customHeight="1" x14ac:dyDescent="0.4">
      <c r="A308" s="8"/>
      <c r="B308" s="8"/>
      <c r="C308" s="80"/>
      <c r="D308" s="8"/>
      <c r="E308" s="8"/>
      <c r="F308" s="8"/>
      <c r="G308" s="8"/>
      <c r="H308" s="8"/>
      <c r="I308" s="8"/>
      <c r="J308" s="8"/>
      <c r="K308" s="8"/>
      <c r="L308" s="34"/>
      <c r="M308" s="35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8" customHeight="1" x14ac:dyDescent="0.4">
      <c r="A309" s="8"/>
      <c r="B309" s="8"/>
      <c r="C309" s="80"/>
      <c r="D309" s="8"/>
      <c r="E309" s="8"/>
      <c r="F309" s="8"/>
      <c r="G309" s="8"/>
      <c r="H309" s="8"/>
      <c r="I309" s="8"/>
      <c r="J309" s="8"/>
      <c r="K309" s="8"/>
      <c r="L309" s="34"/>
      <c r="M309" s="35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8" customHeight="1" x14ac:dyDescent="0.4">
      <c r="A310" s="8"/>
      <c r="B310" s="8"/>
      <c r="C310" s="80"/>
      <c r="D310" s="8"/>
      <c r="E310" s="8"/>
      <c r="F310" s="8"/>
      <c r="G310" s="8"/>
      <c r="H310" s="8"/>
      <c r="I310" s="8"/>
      <c r="J310" s="8"/>
      <c r="K310" s="8"/>
      <c r="L310" s="34"/>
      <c r="M310" s="35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8" customHeight="1" x14ac:dyDescent="0.4">
      <c r="A311" s="8"/>
      <c r="B311" s="8"/>
      <c r="C311" s="80"/>
      <c r="D311" s="8"/>
      <c r="E311" s="8"/>
      <c r="F311" s="8"/>
      <c r="G311" s="8"/>
      <c r="H311" s="8"/>
      <c r="I311" s="8"/>
      <c r="J311" s="8"/>
      <c r="K311" s="8"/>
      <c r="L311" s="34"/>
      <c r="M311" s="35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8" customHeight="1" x14ac:dyDescent="0.4">
      <c r="A312" s="8"/>
      <c r="B312" s="8"/>
      <c r="C312" s="80"/>
      <c r="D312" s="8"/>
      <c r="E312" s="8"/>
      <c r="F312" s="8"/>
      <c r="G312" s="8"/>
      <c r="H312" s="8"/>
      <c r="I312" s="8"/>
      <c r="J312" s="8"/>
      <c r="K312" s="8"/>
      <c r="L312" s="34"/>
      <c r="M312" s="35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8" customHeight="1" x14ac:dyDescent="0.4">
      <c r="A313" s="8"/>
      <c r="B313" s="8"/>
      <c r="C313" s="80"/>
      <c r="D313" s="8"/>
      <c r="E313" s="8"/>
      <c r="F313" s="8"/>
      <c r="G313" s="8"/>
      <c r="H313" s="8"/>
      <c r="I313" s="8"/>
      <c r="J313" s="8"/>
      <c r="K313" s="8"/>
      <c r="L313" s="34"/>
      <c r="M313" s="35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8" customHeight="1" x14ac:dyDescent="0.4">
      <c r="A314" s="8"/>
      <c r="B314" s="8"/>
      <c r="C314" s="80"/>
      <c r="D314" s="8"/>
      <c r="E314" s="8"/>
      <c r="F314" s="8"/>
      <c r="G314" s="8"/>
      <c r="H314" s="8"/>
      <c r="I314" s="8"/>
      <c r="J314" s="8"/>
      <c r="K314" s="8"/>
      <c r="L314" s="34"/>
      <c r="M314" s="35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8" customHeight="1" x14ac:dyDescent="0.4">
      <c r="A315" s="8"/>
      <c r="B315" s="8"/>
      <c r="C315" s="80"/>
      <c r="D315" s="8"/>
      <c r="E315" s="8"/>
      <c r="F315" s="8"/>
      <c r="G315" s="8"/>
      <c r="H315" s="8"/>
      <c r="I315" s="8"/>
      <c r="J315" s="8"/>
      <c r="K315" s="8"/>
      <c r="L315" s="34"/>
      <c r="M315" s="35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8" customHeight="1" x14ac:dyDescent="0.4">
      <c r="A316" s="8"/>
      <c r="B316" s="8"/>
      <c r="C316" s="80"/>
      <c r="D316" s="8"/>
      <c r="E316" s="8"/>
      <c r="F316" s="8"/>
      <c r="G316" s="8"/>
      <c r="H316" s="8"/>
      <c r="I316" s="8"/>
      <c r="J316" s="8"/>
      <c r="K316" s="8"/>
      <c r="L316" s="34"/>
      <c r="M316" s="35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8" customHeight="1" x14ac:dyDescent="0.4">
      <c r="A317" s="8"/>
      <c r="B317" s="8"/>
      <c r="C317" s="80"/>
      <c r="D317" s="8"/>
      <c r="E317" s="8"/>
      <c r="F317" s="8"/>
      <c r="G317" s="8"/>
      <c r="H317" s="8"/>
      <c r="I317" s="8"/>
      <c r="J317" s="8"/>
      <c r="K317" s="8"/>
      <c r="L317" s="34"/>
      <c r="M317" s="35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8" customHeight="1" x14ac:dyDescent="0.4">
      <c r="A318" s="8"/>
      <c r="B318" s="8"/>
      <c r="C318" s="80"/>
      <c r="D318" s="8"/>
      <c r="E318" s="8"/>
      <c r="F318" s="8"/>
      <c r="G318" s="8"/>
      <c r="H318" s="8"/>
      <c r="I318" s="8"/>
      <c r="J318" s="8"/>
      <c r="K318" s="8"/>
      <c r="L318" s="34"/>
      <c r="M318" s="35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8" customHeight="1" x14ac:dyDescent="0.4">
      <c r="A319" s="8"/>
      <c r="B319" s="8"/>
      <c r="C319" s="80"/>
      <c r="D319" s="8"/>
      <c r="E319" s="8"/>
      <c r="F319" s="8"/>
      <c r="G319" s="8"/>
      <c r="H319" s="8"/>
      <c r="I319" s="8"/>
      <c r="J319" s="8"/>
      <c r="K319" s="8"/>
      <c r="L319" s="34"/>
      <c r="M319" s="35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8" customHeight="1" x14ac:dyDescent="0.4">
      <c r="A320" s="8"/>
      <c r="B320" s="8"/>
      <c r="C320" s="80"/>
      <c r="D320" s="8"/>
      <c r="E320" s="8"/>
      <c r="F320" s="8"/>
      <c r="G320" s="8"/>
      <c r="H320" s="8"/>
      <c r="I320" s="8"/>
      <c r="J320" s="8"/>
      <c r="K320" s="8"/>
      <c r="L320" s="34"/>
      <c r="M320" s="35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8" customHeight="1" x14ac:dyDescent="0.4">
      <c r="A321" s="8"/>
      <c r="B321" s="8"/>
      <c r="C321" s="80"/>
      <c r="D321" s="8"/>
      <c r="E321" s="8"/>
      <c r="F321" s="8"/>
      <c r="G321" s="8"/>
      <c r="H321" s="8"/>
      <c r="I321" s="8"/>
      <c r="J321" s="8"/>
      <c r="K321" s="8"/>
      <c r="L321" s="34"/>
      <c r="M321" s="35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8" customHeight="1" x14ac:dyDescent="0.4">
      <c r="A322" s="8"/>
      <c r="B322" s="8"/>
      <c r="C322" s="80"/>
      <c r="D322" s="8"/>
      <c r="E322" s="8"/>
      <c r="F322" s="8"/>
      <c r="G322" s="8"/>
      <c r="H322" s="8"/>
      <c r="I322" s="8"/>
      <c r="J322" s="8"/>
      <c r="K322" s="8"/>
      <c r="L322" s="34"/>
      <c r="M322" s="35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8" customHeight="1" x14ac:dyDescent="0.4">
      <c r="A323" s="8"/>
      <c r="B323" s="8"/>
      <c r="C323" s="80"/>
      <c r="D323" s="8"/>
      <c r="E323" s="8"/>
      <c r="F323" s="8"/>
      <c r="G323" s="8"/>
      <c r="H323" s="8"/>
      <c r="I323" s="8"/>
      <c r="J323" s="8"/>
      <c r="K323" s="8"/>
      <c r="L323" s="34"/>
      <c r="M323" s="35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8" customHeight="1" x14ac:dyDescent="0.4">
      <c r="A324" s="8"/>
      <c r="B324" s="8"/>
      <c r="C324" s="80"/>
      <c r="D324" s="8"/>
      <c r="E324" s="8"/>
      <c r="F324" s="8"/>
      <c r="G324" s="8"/>
      <c r="H324" s="8"/>
      <c r="I324" s="8"/>
      <c r="J324" s="8"/>
      <c r="K324" s="8"/>
      <c r="L324" s="34"/>
      <c r="M324" s="35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8" customHeight="1" x14ac:dyDescent="0.4">
      <c r="A325" s="8"/>
      <c r="B325" s="8"/>
      <c r="C325" s="80"/>
      <c r="D325" s="8"/>
      <c r="E325" s="8"/>
      <c r="F325" s="8"/>
      <c r="G325" s="8"/>
      <c r="H325" s="8"/>
      <c r="I325" s="8"/>
      <c r="J325" s="8"/>
      <c r="K325" s="8"/>
      <c r="L325" s="34"/>
      <c r="M325" s="35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8" customHeight="1" x14ac:dyDescent="0.4">
      <c r="A326" s="8"/>
      <c r="B326" s="8"/>
      <c r="C326" s="80"/>
      <c r="D326" s="8"/>
      <c r="E326" s="8"/>
      <c r="F326" s="8"/>
      <c r="G326" s="8"/>
      <c r="H326" s="8"/>
      <c r="I326" s="8"/>
      <c r="J326" s="8"/>
      <c r="K326" s="8"/>
      <c r="L326" s="34"/>
      <c r="M326" s="35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8" customHeight="1" x14ac:dyDescent="0.4">
      <c r="A327" s="8"/>
      <c r="B327" s="8"/>
      <c r="C327" s="80"/>
      <c r="D327" s="8"/>
      <c r="E327" s="8"/>
      <c r="F327" s="8"/>
      <c r="G327" s="8"/>
      <c r="H327" s="8"/>
      <c r="I327" s="8"/>
      <c r="J327" s="8"/>
      <c r="K327" s="8"/>
      <c r="L327" s="34"/>
      <c r="M327" s="35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8" customHeight="1" x14ac:dyDescent="0.4">
      <c r="A328" s="8"/>
      <c r="B328" s="8"/>
      <c r="C328" s="80"/>
      <c r="D328" s="8"/>
      <c r="E328" s="8"/>
      <c r="F328" s="8"/>
      <c r="G328" s="8"/>
      <c r="H328" s="8"/>
      <c r="I328" s="8"/>
      <c r="J328" s="8"/>
      <c r="K328" s="8"/>
      <c r="L328" s="34"/>
      <c r="M328" s="35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8" customHeight="1" x14ac:dyDescent="0.4">
      <c r="A329" s="8"/>
      <c r="B329" s="8"/>
      <c r="C329" s="80"/>
      <c r="D329" s="8"/>
      <c r="E329" s="8"/>
      <c r="F329" s="8"/>
      <c r="G329" s="8"/>
      <c r="H329" s="8"/>
      <c r="I329" s="8"/>
      <c r="J329" s="8"/>
      <c r="K329" s="8"/>
      <c r="L329" s="34"/>
      <c r="M329" s="35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8" customHeight="1" x14ac:dyDescent="0.4">
      <c r="A330" s="8"/>
      <c r="B330" s="8"/>
      <c r="C330" s="80"/>
      <c r="D330" s="8"/>
      <c r="E330" s="8"/>
      <c r="F330" s="8"/>
      <c r="G330" s="8"/>
      <c r="H330" s="8"/>
      <c r="I330" s="8"/>
      <c r="J330" s="8"/>
      <c r="K330" s="8"/>
      <c r="L330" s="34"/>
      <c r="M330" s="35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8" customHeight="1" x14ac:dyDescent="0.4">
      <c r="A331" s="8"/>
      <c r="B331" s="8"/>
      <c r="C331" s="80"/>
      <c r="D331" s="8"/>
      <c r="E331" s="8"/>
      <c r="F331" s="8"/>
      <c r="G331" s="8"/>
      <c r="H331" s="8"/>
      <c r="I331" s="8"/>
      <c r="J331" s="8"/>
      <c r="K331" s="8"/>
      <c r="L331" s="34"/>
      <c r="M331" s="35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8" customHeight="1" x14ac:dyDescent="0.4">
      <c r="A332" s="8"/>
      <c r="B332" s="8"/>
      <c r="C332" s="80"/>
      <c r="D332" s="8"/>
      <c r="E332" s="8"/>
      <c r="F332" s="8"/>
      <c r="G332" s="8"/>
      <c r="H332" s="8"/>
      <c r="I332" s="8"/>
      <c r="J332" s="8"/>
      <c r="K332" s="8"/>
      <c r="L332" s="34"/>
      <c r="M332" s="35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8" customHeight="1" x14ac:dyDescent="0.4">
      <c r="A333" s="8"/>
      <c r="B333" s="8"/>
      <c r="C333" s="80"/>
      <c r="D333" s="8"/>
      <c r="E333" s="8"/>
      <c r="F333" s="8"/>
      <c r="G333" s="8"/>
      <c r="H333" s="8"/>
      <c r="I333" s="8"/>
      <c r="J333" s="8"/>
      <c r="K333" s="8"/>
      <c r="L333" s="34"/>
      <c r="M333" s="35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8" customHeight="1" x14ac:dyDescent="0.4">
      <c r="A334" s="8"/>
      <c r="B334" s="8"/>
      <c r="C334" s="80"/>
      <c r="D334" s="8"/>
      <c r="E334" s="8"/>
      <c r="F334" s="8"/>
      <c r="G334" s="8"/>
      <c r="H334" s="8"/>
      <c r="I334" s="8"/>
      <c r="J334" s="8"/>
      <c r="K334" s="8"/>
      <c r="L334" s="34"/>
      <c r="M334" s="35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8" customHeight="1" x14ac:dyDescent="0.4">
      <c r="A335" s="8"/>
      <c r="B335" s="8"/>
      <c r="C335" s="80"/>
      <c r="D335" s="8"/>
      <c r="E335" s="8"/>
      <c r="F335" s="8"/>
      <c r="G335" s="8"/>
      <c r="H335" s="8"/>
      <c r="I335" s="8"/>
      <c r="J335" s="8"/>
      <c r="K335" s="8"/>
      <c r="L335" s="34"/>
      <c r="M335" s="35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8" customHeight="1" x14ac:dyDescent="0.4">
      <c r="A336" s="8"/>
      <c r="B336" s="8"/>
      <c r="C336" s="80"/>
      <c r="D336" s="8"/>
      <c r="E336" s="8"/>
      <c r="F336" s="8"/>
      <c r="G336" s="8"/>
      <c r="H336" s="8"/>
      <c r="I336" s="8"/>
      <c r="J336" s="8"/>
      <c r="K336" s="8"/>
      <c r="L336" s="34"/>
      <c r="M336" s="35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8" customHeight="1" x14ac:dyDescent="0.4">
      <c r="A337" s="8"/>
      <c r="B337" s="8"/>
      <c r="C337" s="80"/>
      <c r="D337" s="8"/>
      <c r="E337" s="8"/>
      <c r="F337" s="8"/>
      <c r="G337" s="8"/>
      <c r="H337" s="8"/>
      <c r="I337" s="8"/>
      <c r="J337" s="8"/>
      <c r="K337" s="8"/>
      <c r="L337" s="34"/>
      <c r="M337" s="35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8" customHeight="1" x14ac:dyDescent="0.4">
      <c r="A338" s="8"/>
      <c r="B338" s="8"/>
      <c r="C338" s="80"/>
      <c r="D338" s="8"/>
      <c r="E338" s="8"/>
      <c r="F338" s="8"/>
      <c r="G338" s="8"/>
      <c r="H338" s="8"/>
      <c r="I338" s="8"/>
      <c r="J338" s="8"/>
      <c r="K338" s="8"/>
      <c r="L338" s="34"/>
      <c r="M338" s="35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8" customHeight="1" x14ac:dyDescent="0.4">
      <c r="A339" s="8"/>
      <c r="B339" s="8"/>
      <c r="C339" s="80"/>
      <c r="D339" s="8"/>
      <c r="E339" s="8"/>
      <c r="F339" s="8"/>
      <c r="G339" s="8"/>
      <c r="H339" s="8"/>
      <c r="I339" s="8"/>
      <c r="J339" s="8"/>
      <c r="K339" s="8"/>
      <c r="L339" s="34"/>
      <c r="M339" s="35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8" customHeight="1" x14ac:dyDescent="0.4">
      <c r="A340" s="8"/>
      <c r="B340" s="8"/>
      <c r="C340" s="80"/>
      <c r="D340" s="8"/>
      <c r="E340" s="8"/>
      <c r="F340" s="8"/>
      <c r="G340" s="8"/>
      <c r="H340" s="8"/>
      <c r="I340" s="8"/>
      <c r="J340" s="8"/>
      <c r="K340" s="8"/>
      <c r="L340" s="34"/>
      <c r="M340" s="35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8" customHeight="1" x14ac:dyDescent="0.4">
      <c r="A341" s="8"/>
      <c r="B341" s="8"/>
      <c r="C341" s="80"/>
      <c r="D341" s="8"/>
      <c r="E341" s="8"/>
      <c r="F341" s="8"/>
      <c r="G341" s="8"/>
      <c r="H341" s="8"/>
      <c r="I341" s="8"/>
      <c r="J341" s="8"/>
      <c r="K341" s="8"/>
      <c r="L341" s="34"/>
      <c r="M341" s="35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8" customHeight="1" x14ac:dyDescent="0.4">
      <c r="A342" s="8"/>
      <c r="B342" s="8"/>
      <c r="C342" s="80"/>
      <c r="D342" s="8"/>
      <c r="E342" s="8"/>
      <c r="F342" s="8"/>
      <c r="G342" s="8"/>
      <c r="H342" s="8"/>
      <c r="I342" s="8"/>
      <c r="J342" s="8"/>
      <c r="K342" s="8"/>
      <c r="L342" s="34"/>
      <c r="M342" s="35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8" customHeight="1" x14ac:dyDescent="0.4">
      <c r="A343" s="8"/>
      <c r="B343" s="8"/>
      <c r="C343" s="80"/>
      <c r="D343" s="8"/>
      <c r="E343" s="8"/>
      <c r="F343" s="8"/>
      <c r="G343" s="8"/>
      <c r="H343" s="8"/>
      <c r="I343" s="8"/>
      <c r="J343" s="8"/>
      <c r="K343" s="8"/>
      <c r="L343" s="34"/>
      <c r="M343" s="35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8" customHeight="1" x14ac:dyDescent="0.4">
      <c r="A344" s="8"/>
      <c r="B344" s="8"/>
      <c r="C344" s="80"/>
      <c r="D344" s="8"/>
      <c r="E344" s="8"/>
      <c r="F344" s="8"/>
      <c r="G344" s="8"/>
      <c r="H344" s="8"/>
      <c r="I344" s="8"/>
      <c r="J344" s="8"/>
      <c r="K344" s="8"/>
      <c r="L344" s="34"/>
      <c r="M344" s="35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8" customHeight="1" x14ac:dyDescent="0.4">
      <c r="A345" s="8"/>
      <c r="B345" s="8"/>
      <c r="C345" s="80"/>
      <c r="D345" s="8"/>
      <c r="E345" s="8"/>
      <c r="F345" s="8"/>
      <c r="G345" s="8"/>
      <c r="H345" s="8"/>
      <c r="I345" s="8"/>
      <c r="J345" s="8"/>
      <c r="K345" s="8"/>
      <c r="L345" s="34"/>
      <c r="M345" s="35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8" customHeight="1" x14ac:dyDescent="0.4">
      <c r="A346" s="8"/>
      <c r="B346" s="8"/>
      <c r="C346" s="80"/>
      <c r="D346" s="8"/>
      <c r="E346" s="8"/>
      <c r="F346" s="8"/>
      <c r="G346" s="8"/>
      <c r="H346" s="8"/>
      <c r="I346" s="8"/>
      <c r="J346" s="8"/>
      <c r="K346" s="8"/>
      <c r="L346" s="34"/>
      <c r="M346" s="35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8" customHeight="1" x14ac:dyDescent="0.4">
      <c r="A347" s="8"/>
      <c r="B347" s="8"/>
      <c r="C347" s="80"/>
      <c r="D347" s="8"/>
      <c r="E347" s="8"/>
      <c r="F347" s="8"/>
      <c r="G347" s="8"/>
      <c r="H347" s="8"/>
      <c r="I347" s="8"/>
      <c r="J347" s="8"/>
      <c r="K347" s="8"/>
      <c r="L347" s="34"/>
      <c r="M347" s="35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8" customHeight="1" x14ac:dyDescent="0.4">
      <c r="A348" s="8"/>
      <c r="B348" s="8"/>
      <c r="C348" s="80"/>
      <c r="D348" s="8"/>
      <c r="E348" s="8"/>
      <c r="F348" s="8"/>
      <c r="G348" s="8"/>
      <c r="H348" s="8"/>
      <c r="I348" s="8"/>
      <c r="J348" s="8"/>
      <c r="K348" s="8"/>
      <c r="L348" s="34"/>
      <c r="M348" s="35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8" customHeight="1" x14ac:dyDescent="0.4">
      <c r="A349" s="8"/>
      <c r="B349" s="8"/>
      <c r="C349" s="80"/>
      <c r="D349" s="8"/>
      <c r="E349" s="8"/>
      <c r="F349" s="8"/>
      <c r="G349" s="8"/>
      <c r="H349" s="8"/>
      <c r="I349" s="8"/>
      <c r="J349" s="8"/>
      <c r="K349" s="8"/>
      <c r="L349" s="34"/>
      <c r="M349" s="35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8" customHeight="1" x14ac:dyDescent="0.4">
      <c r="A350" s="8"/>
      <c r="B350" s="8"/>
      <c r="C350" s="80"/>
      <c r="D350" s="8"/>
      <c r="E350" s="8"/>
      <c r="F350" s="8"/>
      <c r="G350" s="8"/>
      <c r="H350" s="8"/>
      <c r="I350" s="8"/>
      <c r="J350" s="8"/>
      <c r="K350" s="8"/>
      <c r="L350" s="34"/>
      <c r="M350" s="35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8" customHeight="1" x14ac:dyDescent="0.4">
      <c r="A351" s="8"/>
      <c r="B351" s="8"/>
      <c r="C351" s="80"/>
      <c r="D351" s="8"/>
      <c r="E351" s="8"/>
      <c r="F351" s="8"/>
      <c r="G351" s="8"/>
      <c r="H351" s="8"/>
      <c r="I351" s="8"/>
      <c r="J351" s="8"/>
      <c r="K351" s="8"/>
      <c r="L351" s="34"/>
      <c r="M351" s="35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8" customHeight="1" x14ac:dyDescent="0.4">
      <c r="A352" s="8"/>
      <c r="B352" s="8"/>
      <c r="C352" s="80"/>
      <c r="D352" s="8"/>
      <c r="E352" s="8"/>
      <c r="F352" s="8"/>
      <c r="G352" s="8"/>
      <c r="H352" s="8"/>
      <c r="I352" s="8"/>
      <c r="J352" s="8"/>
      <c r="K352" s="8"/>
      <c r="L352" s="34"/>
      <c r="M352" s="35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8" customHeight="1" x14ac:dyDescent="0.4">
      <c r="A353" s="8"/>
      <c r="B353" s="8"/>
      <c r="C353" s="80"/>
      <c r="D353" s="8"/>
      <c r="E353" s="8"/>
      <c r="F353" s="8"/>
      <c r="G353" s="8"/>
      <c r="H353" s="8"/>
      <c r="I353" s="8"/>
      <c r="J353" s="8"/>
      <c r="K353" s="8"/>
      <c r="L353" s="34"/>
      <c r="M353" s="35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8" customHeight="1" x14ac:dyDescent="0.4">
      <c r="A354" s="8"/>
      <c r="B354" s="8"/>
      <c r="C354" s="80"/>
      <c r="D354" s="8"/>
      <c r="E354" s="8"/>
      <c r="F354" s="8"/>
      <c r="G354" s="8"/>
      <c r="H354" s="8"/>
      <c r="I354" s="8"/>
      <c r="J354" s="8"/>
      <c r="K354" s="8"/>
      <c r="L354" s="34"/>
      <c r="M354" s="35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8" customHeight="1" x14ac:dyDescent="0.4">
      <c r="A355" s="8"/>
      <c r="B355" s="8"/>
      <c r="C355" s="80"/>
      <c r="D355" s="8"/>
      <c r="E355" s="8"/>
      <c r="F355" s="8"/>
      <c r="G355" s="8"/>
      <c r="H355" s="8"/>
      <c r="I355" s="8"/>
      <c r="J355" s="8"/>
      <c r="K355" s="8"/>
      <c r="L355" s="34"/>
      <c r="M355" s="35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8" customHeight="1" x14ac:dyDescent="0.4">
      <c r="A356" s="8"/>
      <c r="B356" s="8"/>
      <c r="C356" s="80"/>
      <c r="D356" s="8"/>
      <c r="E356" s="8"/>
      <c r="F356" s="8"/>
      <c r="G356" s="8"/>
      <c r="H356" s="8"/>
      <c r="I356" s="8"/>
      <c r="J356" s="8"/>
      <c r="K356" s="8"/>
      <c r="L356" s="34"/>
      <c r="M356" s="35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8" customHeight="1" x14ac:dyDescent="0.4">
      <c r="A357" s="8"/>
      <c r="B357" s="8"/>
      <c r="C357" s="80"/>
      <c r="D357" s="8"/>
      <c r="E357" s="8"/>
      <c r="F357" s="8"/>
      <c r="G357" s="8"/>
      <c r="H357" s="8"/>
      <c r="I357" s="8"/>
      <c r="J357" s="8"/>
      <c r="K357" s="8"/>
      <c r="L357" s="34"/>
      <c r="M357" s="35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8" customHeight="1" x14ac:dyDescent="0.4">
      <c r="A358" s="8"/>
      <c r="B358" s="8"/>
      <c r="C358" s="80"/>
      <c r="D358" s="8"/>
      <c r="E358" s="8"/>
      <c r="F358" s="8"/>
      <c r="G358" s="8"/>
      <c r="H358" s="8"/>
      <c r="I358" s="8"/>
      <c r="J358" s="8"/>
      <c r="K358" s="8"/>
      <c r="L358" s="34"/>
      <c r="M358" s="35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8" customHeight="1" x14ac:dyDescent="0.4">
      <c r="A359" s="8"/>
      <c r="B359" s="8"/>
      <c r="C359" s="80"/>
      <c r="D359" s="8"/>
      <c r="E359" s="8"/>
      <c r="F359" s="8"/>
      <c r="G359" s="8"/>
      <c r="H359" s="8"/>
      <c r="I359" s="8"/>
      <c r="J359" s="8"/>
      <c r="K359" s="8"/>
      <c r="L359" s="34"/>
      <c r="M359" s="35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8" customHeight="1" x14ac:dyDescent="0.4">
      <c r="A360" s="8"/>
      <c r="B360" s="8"/>
      <c r="C360" s="80"/>
      <c r="D360" s="8"/>
      <c r="E360" s="8"/>
      <c r="F360" s="8"/>
      <c r="G360" s="8"/>
      <c r="H360" s="8"/>
      <c r="I360" s="8"/>
      <c r="J360" s="8"/>
      <c r="K360" s="8"/>
      <c r="L360" s="34"/>
      <c r="M360" s="35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8" customHeight="1" x14ac:dyDescent="0.4">
      <c r="A361" s="8"/>
      <c r="B361" s="8"/>
      <c r="C361" s="80"/>
      <c r="D361" s="8"/>
      <c r="E361" s="8"/>
      <c r="F361" s="8"/>
      <c r="G361" s="8"/>
      <c r="H361" s="8"/>
      <c r="I361" s="8"/>
      <c r="J361" s="8"/>
      <c r="K361" s="8"/>
      <c r="L361" s="34"/>
      <c r="M361" s="35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8" customHeight="1" x14ac:dyDescent="0.4">
      <c r="A362" s="8"/>
      <c r="B362" s="8"/>
      <c r="C362" s="80"/>
      <c r="D362" s="8"/>
      <c r="E362" s="8"/>
      <c r="F362" s="8"/>
      <c r="G362" s="8"/>
      <c r="H362" s="8"/>
      <c r="I362" s="8"/>
      <c r="J362" s="8"/>
      <c r="K362" s="8"/>
      <c r="L362" s="34"/>
      <c r="M362" s="35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8" customHeight="1" x14ac:dyDescent="0.4">
      <c r="A363" s="8"/>
      <c r="B363" s="8"/>
      <c r="C363" s="80"/>
      <c r="D363" s="8"/>
      <c r="E363" s="8"/>
      <c r="F363" s="8"/>
      <c r="G363" s="8"/>
      <c r="H363" s="8"/>
      <c r="I363" s="8"/>
      <c r="J363" s="8"/>
      <c r="K363" s="8"/>
      <c r="L363" s="34"/>
      <c r="M363" s="35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8" customHeight="1" x14ac:dyDescent="0.4">
      <c r="A364" s="8"/>
      <c r="B364" s="8"/>
      <c r="C364" s="80"/>
      <c r="D364" s="8"/>
      <c r="E364" s="8"/>
      <c r="F364" s="8"/>
      <c r="G364" s="8"/>
      <c r="H364" s="8"/>
      <c r="I364" s="8"/>
      <c r="J364" s="8"/>
      <c r="K364" s="8"/>
      <c r="L364" s="34"/>
      <c r="M364" s="35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8" customHeight="1" x14ac:dyDescent="0.4">
      <c r="A365" s="8"/>
      <c r="B365" s="8"/>
      <c r="C365" s="80"/>
      <c r="D365" s="8"/>
      <c r="E365" s="8"/>
      <c r="F365" s="8"/>
      <c r="G365" s="8"/>
      <c r="H365" s="8"/>
      <c r="I365" s="8"/>
      <c r="J365" s="8"/>
      <c r="K365" s="8"/>
      <c r="L365" s="34"/>
      <c r="M365" s="35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8" customHeight="1" x14ac:dyDescent="0.4">
      <c r="A366" s="8"/>
      <c r="B366" s="8"/>
      <c r="C366" s="80"/>
      <c r="D366" s="8"/>
      <c r="E366" s="8"/>
      <c r="F366" s="8"/>
      <c r="G366" s="8"/>
      <c r="H366" s="8"/>
      <c r="I366" s="8"/>
      <c r="J366" s="8"/>
      <c r="K366" s="8"/>
      <c r="L366" s="34"/>
      <c r="M366" s="35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8" customHeight="1" x14ac:dyDescent="0.4">
      <c r="A367" s="8"/>
      <c r="B367" s="8"/>
      <c r="C367" s="80"/>
      <c r="D367" s="8"/>
      <c r="E367" s="8"/>
      <c r="F367" s="8"/>
      <c r="G367" s="8"/>
      <c r="H367" s="8"/>
      <c r="I367" s="8"/>
      <c r="J367" s="8"/>
      <c r="K367" s="8"/>
      <c r="L367" s="34"/>
      <c r="M367" s="35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8" customHeight="1" x14ac:dyDescent="0.4">
      <c r="A368" s="8"/>
      <c r="B368" s="8"/>
      <c r="C368" s="80"/>
      <c r="D368" s="8"/>
      <c r="E368" s="8"/>
      <c r="F368" s="8"/>
      <c r="G368" s="8"/>
      <c r="H368" s="8"/>
      <c r="I368" s="8"/>
      <c r="J368" s="8"/>
      <c r="K368" s="8"/>
      <c r="L368" s="34"/>
      <c r="M368" s="35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8" customHeight="1" x14ac:dyDescent="0.4">
      <c r="A369" s="8"/>
      <c r="B369" s="8"/>
      <c r="C369" s="80"/>
      <c r="D369" s="8"/>
      <c r="E369" s="8"/>
      <c r="F369" s="8"/>
      <c r="G369" s="8"/>
      <c r="H369" s="8"/>
      <c r="I369" s="8"/>
      <c r="J369" s="8"/>
      <c r="K369" s="8"/>
      <c r="L369" s="34"/>
      <c r="M369" s="35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8" customHeight="1" x14ac:dyDescent="0.4">
      <c r="A370" s="8"/>
      <c r="B370" s="8"/>
      <c r="C370" s="80"/>
      <c r="D370" s="8"/>
      <c r="E370" s="8"/>
      <c r="F370" s="8"/>
      <c r="G370" s="8"/>
      <c r="H370" s="8"/>
      <c r="I370" s="8"/>
      <c r="J370" s="8"/>
      <c r="K370" s="8"/>
      <c r="L370" s="34"/>
      <c r="M370" s="35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8" customHeight="1" x14ac:dyDescent="0.4">
      <c r="A371" s="8"/>
      <c r="B371" s="8"/>
      <c r="C371" s="80"/>
      <c r="D371" s="8"/>
      <c r="E371" s="8"/>
      <c r="F371" s="8"/>
      <c r="G371" s="8"/>
      <c r="H371" s="8"/>
      <c r="I371" s="8"/>
      <c r="J371" s="8"/>
      <c r="K371" s="8"/>
      <c r="L371" s="34"/>
      <c r="M371" s="35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8" customHeight="1" x14ac:dyDescent="0.4">
      <c r="A372" s="8"/>
      <c r="B372" s="8"/>
      <c r="C372" s="80"/>
      <c r="D372" s="8"/>
      <c r="E372" s="8"/>
      <c r="F372" s="8"/>
      <c r="G372" s="8"/>
      <c r="H372" s="8"/>
      <c r="I372" s="8"/>
      <c r="J372" s="8"/>
      <c r="K372" s="8"/>
      <c r="L372" s="34"/>
      <c r="M372" s="35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8" customHeight="1" x14ac:dyDescent="0.4">
      <c r="A373" s="8"/>
      <c r="B373" s="8"/>
      <c r="C373" s="80"/>
      <c r="D373" s="8"/>
      <c r="E373" s="8"/>
      <c r="F373" s="8"/>
      <c r="G373" s="8"/>
      <c r="H373" s="8"/>
      <c r="I373" s="8"/>
      <c r="J373" s="8"/>
      <c r="K373" s="8"/>
      <c r="L373" s="34"/>
      <c r="M373" s="35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8" customHeight="1" x14ac:dyDescent="0.4">
      <c r="A374" s="8"/>
      <c r="B374" s="8"/>
      <c r="C374" s="80"/>
      <c r="D374" s="8"/>
      <c r="E374" s="8"/>
      <c r="F374" s="8"/>
      <c r="G374" s="8"/>
      <c r="H374" s="8"/>
      <c r="I374" s="8"/>
      <c r="J374" s="8"/>
      <c r="K374" s="8"/>
      <c r="L374" s="34"/>
      <c r="M374" s="35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8" customHeight="1" x14ac:dyDescent="0.4">
      <c r="A375" s="8"/>
      <c r="B375" s="8"/>
      <c r="C375" s="80"/>
      <c r="D375" s="8"/>
      <c r="E375" s="8"/>
      <c r="F375" s="8"/>
      <c r="G375" s="8"/>
      <c r="H375" s="8"/>
      <c r="I375" s="8"/>
      <c r="J375" s="8"/>
      <c r="K375" s="8"/>
      <c r="L375" s="34"/>
      <c r="M375" s="35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8" customHeight="1" x14ac:dyDescent="0.4">
      <c r="A376" s="8"/>
      <c r="B376" s="8"/>
      <c r="C376" s="80"/>
      <c r="D376" s="8"/>
      <c r="E376" s="8"/>
      <c r="F376" s="8"/>
      <c r="G376" s="8"/>
      <c r="H376" s="8"/>
      <c r="I376" s="8"/>
      <c r="J376" s="8"/>
      <c r="K376" s="8"/>
      <c r="L376" s="34"/>
      <c r="M376" s="35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8" customHeight="1" x14ac:dyDescent="0.4">
      <c r="A377" s="8"/>
      <c r="B377" s="8"/>
      <c r="C377" s="80"/>
      <c r="D377" s="8"/>
      <c r="E377" s="8"/>
      <c r="F377" s="8"/>
      <c r="G377" s="8"/>
      <c r="H377" s="8"/>
      <c r="I377" s="8"/>
      <c r="J377" s="8"/>
      <c r="K377" s="8"/>
      <c r="L377" s="34"/>
      <c r="M377" s="35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8" customHeight="1" x14ac:dyDescent="0.4">
      <c r="A378" s="8"/>
      <c r="B378" s="8"/>
      <c r="C378" s="80"/>
      <c r="D378" s="8"/>
      <c r="E378" s="8"/>
      <c r="F378" s="8"/>
      <c r="G378" s="8"/>
      <c r="H378" s="8"/>
      <c r="I378" s="8"/>
      <c r="J378" s="8"/>
      <c r="K378" s="8"/>
      <c r="L378" s="34"/>
      <c r="M378" s="35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8" customHeight="1" x14ac:dyDescent="0.4">
      <c r="A379" s="8"/>
      <c r="B379" s="8"/>
      <c r="C379" s="80"/>
      <c r="D379" s="8"/>
      <c r="E379" s="8"/>
      <c r="F379" s="8"/>
      <c r="G379" s="8"/>
      <c r="H379" s="8"/>
      <c r="I379" s="8"/>
      <c r="J379" s="8"/>
      <c r="K379" s="8"/>
      <c r="L379" s="34"/>
      <c r="M379" s="35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8" customHeight="1" x14ac:dyDescent="0.4">
      <c r="A380" s="8"/>
      <c r="B380" s="8"/>
      <c r="C380" s="80"/>
      <c r="D380" s="8"/>
      <c r="E380" s="8"/>
      <c r="F380" s="8"/>
      <c r="G380" s="8"/>
      <c r="H380" s="8"/>
      <c r="I380" s="8"/>
      <c r="J380" s="8"/>
      <c r="K380" s="8"/>
      <c r="L380" s="34"/>
      <c r="M380" s="35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8" customHeight="1" x14ac:dyDescent="0.4">
      <c r="A381" s="8"/>
      <c r="B381" s="8"/>
      <c r="C381" s="80"/>
      <c r="D381" s="8"/>
      <c r="E381" s="8"/>
      <c r="F381" s="8"/>
      <c r="G381" s="8"/>
      <c r="H381" s="8"/>
      <c r="I381" s="8"/>
      <c r="J381" s="8"/>
      <c r="K381" s="8"/>
      <c r="L381" s="34"/>
      <c r="M381" s="35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8" customHeight="1" x14ac:dyDescent="0.4">
      <c r="A382" s="8"/>
      <c r="B382" s="8"/>
      <c r="C382" s="80"/>
      <c r="D382" s="8"/>
      <c r="E382" s="8"/>
      <c r="F382" s="8"/>
      <c r="G382" s="8"/>
      <c r="H382" s="8"/>
      <c r="I382" s="8"/>
      <c r="J382" s="8"/>
      <c r="K382" s="8"/>
      <c r="L382" s="34"/>
      <c r="M382" s="35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8" customHeight="1" x14ac:dyDescent="0.4">
      <c r="A383" s="8"/>
      <c r="B383" s="8"/>
      <c r="C383" s="80"/>
      <c r="D383" s="8"/>
      <c r="E383" s="8"/>
      <c r="F383" s="8"/>
      <c r="G383" s="8"/>
      <c r="H383" s="8"/>
      <c r="I383" s="8"/>
      <c r="J383" s="8"/>
      <c r="K383" s="8"/>
      <c r="L383" s="34"/>
      <c r="M383" s="35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8" customHeight="1" x14ac:dyDescent="0.4">
      <c r="A384" s="8"/>
      <c r="B384" s="8"/>
      <c r="C384" s="80"/>
      <c r="D384" s="8"/>
      <c r="E384" s="8"/>
      <c r="F384" s="8"/>
      <c r="G384" s="8"/>
      <c r="H384" s="8"/>
      <c r="I384" s="8"/>
      <c r="J384" s="8"/>
      <c r="K384" s="8"/>
      <c r="L384" s="34"/>
      <c r="M384" s="35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8" customHeight="1" x14ac:dyDescent="0.4">
      <c r="A385" s="8"/>
      <c r="B385" s="8"/>
      <c r="C385" s="80"/>
      <c r="D385" s="8"/>
      <c r="E385" s="8"/>
      <c r="F385" s="8"/>
      <c r="G385" s="8"/>
      <c r="H385" s="8"/>
      <c r="I385" s="8"/>
      <c r="J385" s="8"/>
      <c r="K385" s="8"/>
      <c r="L385" s="34"/>
      <c r="M385" s="35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8" customHeight="1" x14ac:dyDescent="0.4">
      <c r="A386" s="8"/>
      <c r="B386" s="8"/>
      <c r="C386" s="80"/>
      <c r="D386" s="8"/>
      <c r="E386" s="8"/>
      <c r="F386" s="8"/>
      <c r="G386" s="8"/>
      <c r="H386" s="8"/>
      <c r="I386" s="8"/>
      <c r="J386" s="8"/>
      <c r="K386" s="8"/>
      <c r="L386" s="34"/>
      <c r="M386" s="35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8" customHeight="1" x14ac:dyDescent="0.4">
      <c r="A387" s="8"/>
      <c r="B387" s="8"/>
      <c r="C387" s="80"/>
      <c r="D387" s="8"/>
      <c r="E387" s="8"/>
      <c r="F387" s="8"/>
      <c r="G387" s="8"/>
      <c r="H387" s="8"/>
      <c r="I387" s="8"/>
      <c r="J387" s="8"/>
      <c r="K387" s="8"/>
      <c r="L387" s="34"/>
      <c r="M387" s="35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8" customHeight="1" x14ac:dyDescent="0.4">
      <c r="A388" s="8"/>
      <c r="B388" s="8"/>
      <c r="C388" s="80"/>
      <c r="D388" s="8"/>
      <c r="E388" s="8"/>
      <c r="F388" s="8"/>
      <c r="G388" s="8"/>
      <c r="H388" s="8"/>
      <c r="I388" s="8"/>
      <c r="J388" s="8"/>
      <c r="K388" s="8"/>
      <c r="L388" s="34"/>
      <c r="M388" s="35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8" customHeight="1" x14ac:dyDescent="0.4">
      <c r="A389" s="8"/>
      <c r="B389" s="8"/>
      <c r="C389" s="80"/>
      <c r="D389" s="8"/>
      <c r="E389" s="8"/>
      <c r="F389" s="8"/>
      <c r="G389" s="8"/>
      <c r="H389" s="8"/>
      <c r="I389" s="8"/>
      <c r="J389" s="8"/>
      <c r="K389" s="8"/>
      <c r="L389" s="34"/>
      <c r="M389" s="35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8" customHeight="1" x14ac:dyDescent="0.4">
      <c r="A390" s="8"/>
      <c r="B390" s="8"/>
      <c r="C390" s="80"/>
      <c r="D390" s="8"/>
      <c r="E390" s="8"/>
      <c r="F390" s="8"/>
      <c r="G390" s="8"/>
      <c r="H390" s="8"/>
      <c r="I390" s="8"/>
      <c r="J390" s="8"/>
      <c r="K390" s="8"/>
      <c r="L390" s="34"/>
      <c r="M390" s="35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8" customHeight="1" x14ac:dyDescent="0.4">
      <c r="A391" s="8"/>
      <c r="B391" s="8"/>
      <c r="C391" s="80"/>
      <c r="D391" s="8"/>
      <c r="E391" s="8"/>
      <c r="F391" s="8"/>
      <c r="G391" s="8"/>
      <c r="H391" s="8"/>
      <c r="I391" s="8"/>
      <c r="J391" s="8"/>
      <c r="K391" s="8"/>
      <c r="L391" s="34"/>
      <c r="M391" s="35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8" customHeight="1" x14ac:dyDescent="0.4">
      <c r="A392" s="8"/>
      <c r="B392" s="8"/>
      <c r="C392" s="80"/>
      <c r="D392" s="8"/>
      <c r="E392" s="8"/>
      <c r="F392" s="8"/>
      <c r="G392" s="8"/>
      <c r="H392" s="8"/>
      <c r="I392" s="8"/>
      <c r="J392" s="8"/>
      <c r="K392" s="8"/>
      <c r="L392" s="34"/>
      <c r="M392" s="35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8" customHeight="1" x14ac:dyDescent="0.4">
      <c r="A393" s="8"/>
      <c r="B393" s="8"/>
      <c r="C393" s="80"/>
      <c r="D393" s="8"/>
      <c r="E393" s="8"/>
      <c r="F393" s="8"/>
      <c r="G393" s="8"/>
      <c r="H393" s="8"/>
      <c r="I393" s="8"/>
      <c r="J393" s="8"/>
      <c r="K393" s="8"/>
      <c r="L393" s="34"/>
      <c r="M393" s="35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8" customHeight="1" x14ac:dyDescent="0.4">
      <c r="A394" s="8"/>
      <c r="B394" s="8"/>
      <c r="C394" s="80"/>
      <c r="D394" s="8"/>
      <c r="E394" s="8"/>
      <c r="F394" s="8"/>
      <c r="G394" s="8"/>
      <c r="H394" s="8"/>
      <c r="I394" s="8"/>
      <c r="J394" s="8"/>
      <c r="K394" s="8"/>
      <c r="L394" s="34"/>
      <c r="M394" s="35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8" customHeight="1" x14ac:dyDescent="0.4">
      <c r="A395" s="8"/>
      <c r="B395" s="8"/>
      <c r="C395" s="80"/>
      <c r="D395" s="8"/>
      <c r="E395" s="8"/>
      <c r="F395" s="8"/>
      <c r="G395" s="8"/>
      <c r="H395" s="8"/>
      <c r="I395" s="8"/>
      <c r="J395" s="8"/>
      <c r="K395" s="8"/>
      <c r="L395" s="34"/>
      <c r="M395" s="35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8" customHeight="1" x14ac:dyDescent="0.4">
      <c r="A396" s="8"/>
      <c r="B396" s="8"/>
      <c r="C396" s="80"/>
      <c r="D396" s="8"/>
      <c r="E396" s="8"/>
      <c r="F396" s="8"/>
      <c r="G396" s="8"/>
      <c r="H396" s="8"/>
      <c r="I396" s="8"/>
      <c r="J396" s="8"/>
      <c r="K396" s="8"/>
      <c r="L396" s="34"/>
      <c r="M396" s="35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8" customHeight="1" x14ac:dyDescent="0.4">
      <c r="A397" s="8"/>
      <c r="B397" s="8"/>
      <c r="C397" s="80"/>
      <c r="D397" s="8"/>
      <c r="E397" s="8"/>
      <c r="F397" s="8"/>
      <c r="G397" s="8"/>
      <c r="H397" s="8"/>
      <c r="I397" s="8"/>
      <c r="J397" s="8"/>
      <c r="K397" s="8"/>
      <c r="L397" s="34"/>
      <c r="M397" s="35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8" customHeight="1" x14ac:dyDescent="0.4">
      <c r="A398" s="8"/>
      <c r="B398" s="8"/>
      <c r="C398" s="80"/>
      <c r="D398" s="8"/>
      <c r="E398" s="8"/>
      <c r="F398" s="8"/>
      <c r="G398" s="8"/>
      <c r="H398" s="8"/>
      <c r="I398" s="8"/>
      <c r="J398" s="8"/>
      <c r="K398" s="8"/>
      <c r="L398" s="34"/>
      <c r="M398" s="35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8" customHeight="1" x14ac:dyDescent="0.4">
      <c r="A399" s="8"/>
      <c r="B399" s="8"/>
      <c r="C399" s="80"/>
      <c r="D399" s="8"/>
      <c r="E399" s="8"/>
      <c r="F399" s="8"/>
      <c r="G399" s="8"/>
      <c r="H399" s="8"/>
      <c r="I399" s="8"/>
      <c r="J399" s="8"/>
      <c r="K399" s="8"/>
      <c r="L399" s="34"/>
      <c r="M399" s="35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8" customHeight="1" x14ac:dyDescent="0.4">
      <c r="A400" s="8"/>
      <c r="B400" s="8"/>
      <c r="C400" s="80"/>
      <c r="D400" s="8"/>
      <c r="E400" s="8"/>
      <c r="F400" s="8"/>
      <c r="G400" s="8"/>
      <c r="H400" s="8"/>
      <c r="I400" s="8"/>
      <c r="J400" s="8"/>
      <c r="K400" s="8"/>
      <c r="L400" s="34"/>
      <c r="M400" s="35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8" customHeight="1" x14ac:dyDescent="0.4">
      <c r="A401" s="8"/>
      <c r="B401" s="8"/>
      <c r="C401" s="80"/>
      <c r="D401" s="8"/>
      <c r="E401" s="8"/>
      <c r="F401" s="8"/>
      <c r="G401" s="8"/>
      <c r="H401" s="8"/>
      <c r="I401" s="8"/>
      <c r="J401" s="8"/>
      <c r="K401" s="8"/>
      <c r="L401" s="34"/>
      <c r="M401" s="35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8" customHeight="1" x14ac:dyDescent="0.4">
      <c r="A402" s="8"/>
      <c r="B402" s="8"/>
      <c r="C402" s="80"/>
      <c r="D402" s="8"/>
      <c r="E402" s="8"/>
      <c r="F402" s="8"/>
      <c r="G402" s="8"/>
      <c r="H402" s="8"/>
      <c r="I402" s="8"/>
      <c r="J402" s="8"/>
      <c r="K402" s="8"/>
      <c r="L402" s="34"/>
      <c r="M402" s="35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8" customHeight="1" x14ac:dyDescent="0.4">
      <c r="A403" s="8"/>
      <c r="B403" s="8"/>
      <c r="C403" s="80"/>
      <c r="D403" s="8"/>
      <c r="E403" s="8"/>
      <c r="F403" s="8"/>
      <c r="G403" s="8"/>
      <c r="H403" s="8"/>
      <c r="I403" s="8"/>
      <c r="J403" s="8"/>
      <c r="K403" s="8"/>
      <c r="L403" s="34"/>
      <c r="M403" s="35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8" customHeight="1" x14ac:dyDescent="0.4">
      <c r="A404" s="8"/>
      <c r="B404" s="8"/>
      <c r="C404" s="80"/>
      <c r="D404" s="8"/>
      <c r="E404" s="8"/>
      <c r="F404" s="8"/>
      <c r="G404" s="8"/>
      <c r="H404" s="8"/>
      <c r="I404" s="8"/>
      <c r="J404" s="8"/>
      <c r="K404" s="8"/>
      <c r="L404" s="34"/>
      <c r="M404" s="35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8" customHeight="1" x14ac:dyDescent="0.4">
      <c r="A405" s="8"/>
      <c r="B405" s="8"/>
      <c r="C405" s="80"/>
      <c r="D405" s="8"/>
      <c r="E405" s="8"/>
      <c r="F405" s="8"/>
      <c r="G405" s="8"/>
      <c r="H405" s="8"/>
      <c r="I405" s="8"/>
      <c r="J405" s="8"/>
      <c r="K405" s="8"/>
      <c r="L405" s="34"/>
      <c r="M405" s="35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8" customHeight="1" x14ac:dyDescent="0.4">
      <c r="A406" s="8"/>
      <c r="B406" s="8"/>
      <c r="C406" s="80"/>
      <c r="D406" s="8"/>
      <c r="E406" s="8"/>
      <c r="F406" s="8"/>
      <c r="G406" s="8"/>
      <c r="H406" s="8"/>
      <c r="I406" s="8"/>
      <c r="J406" s="8"/>
      <c r="K406" s="8"/>
      <c r="L406" s="34"/>
      <c r="M406" s="35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8" customHeight="1" x14ac:dyDescent="0.4">
      <c r="A407" s="8"/>
      <c r="B407" s="8"/>
      <c r="C407" s="80"/>
      <c r="D407" s="8"/>
      <c r="E407" s="8"/>
      <c r="F407" s="8"/>
      <c r="G407" s="8"/>
      <c r="H407" s="8"/>
      <c r="I407" s="8"/>
      <c r="J407" s="8"/>
      <c r="K407" s="8"/>
      <c r="L407" s="34"/>
      <c r="M407" s="35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8" customHeight="1" x14ac:dyDescent="0.4">
      <c r="A408" s="8"/>
      <c r="B408" s="8"/>
      <c r="C408" s="80"/>
      <c r="D408" s="8"/>
      <c r="E408" s="8"/>
      <c r="F408" s="8"/>
      <c r="G408" s="8"/>
      <c r="H408" s="8"/>
      <c r="I408" s="8"/>
      <c r="J408" s="8"/>
      <c r="K408" s="8"/>
      <c r="L408" s="34"/>
      <c r="M408" s="35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8" customHeight="1" x14ac:dyDescent="0.4">
      <c r="A409" s="8"/>
      <c r="B409" s="8"/>
      <c r="C409" s="80"/>
      <c r="D409" s="8"/>
      <c r="E409" s="8"/>
      <c r="F409" s="8"/>
      <c r="G409" s="8"/>
      <c r="H409" s="8"/>
      <c r="I409" s="8"/>
      <c r="J409" s="8"/>
      <c r="K409" s="8"/>
      <c r="L409" s="34"/>
      <c r="M409" s="35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8" customHeight="1" x14ac:dyDescent="0.4">
      <c r="A410" s="8"/>
      <c r="B410" s="8"/>
      <c r="C410" s="80"/>
      <c r="D410" s="8"/>
      <c r="E410" s="8"/>
      <c r="F410" s="8"/>
      <c r="G410" s="8"/>
      <c r="H410" s="8"/>
      <c r="I410" s="8"/>
      <c r="J410" s="8"/>
      <c r="K410" s="8"/>
      <c r="L410" s="34"/>
      <c r="M410" s="35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8" customHeight="1" x14ac:dyDescent="0.4">
      <c r="A411" s="8"/>
      <c r="B411" s="8"/>
      <c r="C411" s="80"/>
      <c r="D411" s="8"/>
      <c r="E411" s="8"/>
      <c r="F411" s="8"/>
      <c r="G411" s="8"/>
      <c r="H411" s="8"/>
      <c r="I411" s="8"/>
      <c r="J411" s="8"/>
      <c r="K411" s="8"/>
      <c r="L411" s="34"/>
      <c r="M411" s="35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8" customHeight="1" x14ac:dyDescent="0.4">
      <c r="A412" s="8"/>
      <c r="B412" s="8"/>
      <c r="C412" s="80"/>
      <c r="D412" s="8"/>
      <c r="E412" s="8"/>
      <c r="F412" s="8"/>
      <c r="G412" s="8"/>
      <c r="H412" s="8"/>
      <c r="I412" s="8"/>
      <c r="J412" s="8"/>
      <c r="K412" s="8"/>
      <c r="L412" s="34"/>
      <c r="M412" s="35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8" customHeight="1" x14ac:dyDescent="0.4">
      <c r="A413" s="8"/>
      <c r="B413" s="8"/>
      <c r="C413" s="80"/>
      <c r="D413" s="8"/>
      <c r="E413" s="8"/>
      <c r="F413" s="8"/>
      <c r="G413" s="8"/>
      <c r="H413" s="8"/>
      <c r="I413" s="8"/>
      <c r="J413" s="8"/>
      <c r="K413" s="8"/>
      <c r="L413" s="34"/>
      <c r="M413" s="35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8" customHeight="1" x14ac:dyDescent="0.4">
      <c r="A414" s="8"/>
      <c r="B414" s="8"/>
      <c r="C414" s="80"/>
      <c r="D414" s="8"/>
      <c r="E414" s="8"/>
      <c r="F414" s="8"/>
      <c r="G414" s="8"/>
      <c r="H414" s="8"/>
      <c r="I414" s="8"/>
      <c r="J414" s="8"/>
      <c r="K414" s="8"/>
      <c r="L414" s="34"/>
      <c r="M414" s="35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8" customHeight="1" x14ac:dyDescent="0.4">
      <c r="A415" s="8"/>
      <c r="B415" s="8"/>
      <c r="C415" s="80"/>
      <c r="D415" s="8"/>
      <c r="E415" s="8"/>
      <c r="F415" s="8"/>
      <c r="G415" s="8"/>
      <c r="H415" s="8"/>
      <c r="I415" s="8"/>
      <c r="J415" s="8"/>
      <c r="K415" s="8"/>
      <c r="L415" s="34"/>
      <c r="M415" s="35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8" customHeight="1" x14ac:dyDescent="0.4">
      <c r="A416" s="8"/>
      <c r="B416" s="8"/>
      <c r="C416" s="80"/>
      <c r="D416" s="8"/>
      <c r="E416" s="8"/>
      <c r="F416" s="8"/>
      <c r="G416" s="8"/>
      <c r="H416" s="8"/>
      <c r="I416" s="8"/>
      <c r="J416" s="8"/>
      <c r="K416" s="8"/>
      <c r="L416" s="34"/>
      <c r="M416" s="35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8" customHeight="1" x14ac:dyDescent="0.4">
      <c r="A417" s="8"/>
      <c r="B417" s="8"/>
      <c r="C417" s="80"/>
      <c r="D417" s="8"/>
      <c r="E417" s="8"/>
      <c r="F417" s="8"/>
      <c r="G417" s="8"/>
      <c r="H417" s="8"/>
      <c r="I417" s="8"/>
      <c r="J417" s="8"/>
      <c r="K417" s="8"/>
      <c r="L417" s="34"/>
      <c r="M417" s="35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8" customHeight="1" x14ac:dyDescent="0.4">
      <c r="A418" s="8"/>
      <c r="B418" s="8"/>
      <c r="C418" s="80"/>
      <c r="D418" s="8"/>
      <c r="E418" s="8"/>
      <c r="F418" s="8"/>
      <c r="G418" s="8"/>
      <c r="H418" s="8"/>
      <c r="I418" s="8"/>
      <c r="J418" s="8"/>
      <c r="K418" s="8"/>
      <c r="L418" s="34"/>
      <c r="M418" s="35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8" customHeight="1" x14ac:dyDescent="0.4">
      <c r="A419" s="8"/>
      <c r="B419" s="8"/>
      <c r="C419" s="80"/>
      <c r="D419" s="8"/>
      <c r="E419" s="8"/>
      <c r="F419" s="8"/>
      <c r="G419" s="8"/>
      <c r="H419" s="8"/>
      <c r="I419" s="8"/>
      <c r="J419" s="8"/>
      <c r="K419" s="8"/>
      <c r="L419" s="34"/>
      <c r="M419" s="35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8" customHeight="1" x14ac:dyDescent="0.4">
      <c r="A420" s="8"/>
      <c r="B420" s="8"/>
      <c r="C420" s="80"/>
      <c r="D420" s="8"/>
      <c r="E420" s="8"/>
      <c r="F420" s="8"/>
      <c r="G420" s="8"/>
      <c r="H420" s="8"/>
      <c r="I420" s="8"/>
      <c r="J420" s="8"/>
      <c r="K420" s="8"/>
      <c r="L420" s="34"/>
      <c r="M420" s="35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8" customHeight="1" x14ac:dyDescent="0.4">
      <c r="A421" s="8"/>
      <c r="B421" s="8"/>
      <c r="C421" s="80"/>
      <c r="D421" s="8"/>
      <c r="E421" s="8"/>
      <c r="F421" s="8"/>
      <c r="G421" s="8"/>
      <c r="H421" s="8"/>
      <c r="I421" s="8"/>
      <c r="J421" s="8"/>
      <c r="K421" s="8"/>
      <c r="L421" s="34"/>
      <c r="M421" s="35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8" customHeight="1" x14ac:dyDescent="0.4">
      <c r="A422" s="8"/>
      <c r="B422" s="8"/>
      <c r="C422" s="80"/>
      <c r="D422" s="8"/>
      <c r="E422" s="8"/>
      <c r="F422" s="8"/>
      <c r="G422" s="8"/>
      <c r="H422" s="8"/>
      <c r="I422" s="8"/>
      <c r="J422" s="8"/>
      <c r="K422" s="8"/>
      <c r="L422" s="34"/>
      <c r="M422" s="35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8" customHeight="1" x14ac:dyDescent="0.4">
      <c r="A423" s="8"/>
      <c r="B423" s="8"/>
      <c r="C423" s="80"/>
      <c r="D423" s="8"/>
      <c r="E423" s="8"/>
      <c r="F423" s="8"/>
      <c r="G423" s="8"/>
      <c r="H423" s="8"/>
      <c r="I423" s="8"/>
      <c r="J423" s="8"/>
      <c r="K423" s="8"/>
      <c r="L423" s="34"/>
      <c r="M423" s="35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8" customHeight="1" x14ac:dyDescent="0.4">
      <c r="A424" s="8"/>
      <c r="B424" s="8"/>
      <c r="C424" s="80"/>
      <c r="D424" s="8"/>
      <c r="E424" s="8"/>
      <c r="F424" s="8"/>
      <c r="G424" s="8"/>
      <c r="H424" s="8"/>
      <c r="I424" s="8"/>
      <c r="J424" s="8"/>
      <c r="K424" s="8"/>
      <c r="L424" s="34"/>
      <c r="M424" s="35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8" customHeight="1" x14ac:dyDescent="0.4">
      <c r="A425" s="8"/>
      <c r="B425" s="8"/>
      <c r="C425" s="80"/>
      <c r="D425" s="8"/>
      <c r="E425" s="8"/>
      <c r="F425" s="8"/>
      <c r="G425" s="8"/>
      <c r="H425" s="8"/>
      <c r="I425" s="8"/>
      <c r="J425" s="8"/>
      <c r="K425" s="8"/>
      <c r="L425" s="34"/>
      <c r="M425" s="35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8" customHeight="1" x14ac:dyDescent="0.4">
      <c r="A426" s="8"/>
      <c r="B426" s="8"/>
      <c r="C426" s="80"/>
      <c r="D426" s="8"/>
      <c r="E426" s="8"/>
      <c r="F426" s="8"/>
      <c r="G426" s="8"/>
      <c r="H426" s="8"/>
      <c r="I426" s="8"/>
      <c r="J426" s="8"/>
      <c r="K426" s="8"/>
      <c r="L426" s="34"/>
      <c r="M426" s="35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8" customHeight="1" x14ac:dyDescent="0.4">
      <c r="A427" s="8"/>
      <c r="B427" s="8"/>
      <c r="C427" s="80"/>
      <c r="D427" s="8"/>
      <c r="E427" s="8"/>
      <c r="F427" s="8"/>
      <c r="G427" s="8"/>
      <c r="H427" s="8"/>
      <c r="I427" s="8"/>
      <c r="J427" s="8"/>
      <c r="K427" s="8"/>
      <c r="L427" s="34"/>
      <c r="M427" s="35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8" customHeight="1" x14ac:dyDescent="0.4">
      <c r="A428" s="8"/>
      <c r="B428" s="8"/>
      <c r="C428" s="80"/>
      <c r="D428" s="8"/>
      <c r="E428" s="8"/>
      <c r="F428" s="8"/>
      <c r="G428" s="8"/>
      <c r="H428" s="8"/>
      <c r="I428" s="8"/>
      <c r="J428" s="8"/>
      <c r="K428" s="8"/>
      <c r="L428" s="34"/>
      <c r="M428" s="35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8" customHeight="1" x14ac:dyDescent="0.4">
      <c r="A429" s="8"/>
      <c r="B429" s="8"/>
      <c r="C429" s="80"/>
      <c r="D429" s="8"/>
      <c r="E429" s="8"/>
      <c r="F429" s="8"/>
      <c r="G429" s="8"/>
      <c r="H429" s="8"/>
      <c r="I429" s="8"/>
      <c r="J429" s="8"/>
      <c r="K429" s="8"/>
      <c r="L429" s="34"/>
      <c r="M429" s="35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8" customHeight="1" x14ac:dyDescent="0.4">
      <c r="A430" s="8"/>
      <c r="B430" s="8"/>
      <c r="C430" s="80"/>
      <c r="D430" s="8"/>
      <c r="E430" s="8"/>
      <c r="F430" s="8"/>
      <c r="G430" s="8"/>
      <c r="H430" s="8"/>
      <c r="I430" s="8"/>
      <c r="J430" s="8"/>
      <c r="K430" s="8"/>
      <c r="L430" s="34"/>
      <c r="M430" s="35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8" customHeight="1" x14ac:dyDescent="0.4">
      <c r="A431" s="8"/>
      <c r="B431" s="8"/>
      <c r="C431" s="80"/>
      <c r="D431" s="8"/>
      <c r="E431" s="8"/>
      <c r="F431" s="8"/>
      <c r="G431" s="8"/>
      <c r="H431" s="8"/>
      <c r="I431" s="8"/>
      <c r="J431" s="8"/>
      <c r="K431" s="8"/>
      <c r="L431" s="34"/>
      <c r="M431" s="35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8" customHeight="1" x14ac:dyDescent="0.4">
      <c r="A432" s="8"/>
      <c r="B432" s="8"/>
      <c r="C432" s="80"/>
      <c r="D432" s="8"/>
      <c r="E432" s="8"/>
      <c r="F432" s="8"/>
      <c r="G432" s="8"/>
      <c r="H432" s="8"/>
      <c r="I432" s="8"/>
      <c r="J432" s="8"/>
      <c r="K432" s="8"/>
      <c r="L432" s="34"/>
      <c r="M432" s="35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8" customHeight="1" x14ac:dyDescent="0.4">
      <c r="A433" s="8"/>
      <c r="B433" s="8"/>
      <c r="C433" s="80"/>
      <c r="D433" s="8"/>
      <c r="E433" s="8"/>
      <c r="F433" s="8"/>
      <c r="G433" s="8"/>
      <c r="H433" s="8"/>
      <c r="I433" s="8"/>
      <c r="J433" s="8"/>
      <c r="K433" s="8"/>
      <c r="L433" s="34"/>
      <c r="M433" s="35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8" customHeight="1" x14ac:dyDescent="0.4">
      <c r="A434" s="8"/>
      <c r="B434" s="8"/>
      <c r="C434" s="80"/>
      <c r="D434" s="8"/>
      <c r="E434" s="8"/>
      <c r="F434" s="8"/>
      <c r="G434" s="8"/>
      <c r="H434" s="8"/>
      <c r="I434" s="8"/>
      <c r="J434" s="8"/>
      <c r="K434" s="8"/>
      <c r="L434" s="34"/>
      <c r="M434" s="35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8" customHeight="1" x14ac:dyDescent="0.4">
      <c r="A435" s="8"/>
      <c r="B435" s="8"/>
      <c r="C435" s="80"/>
      <c r="D435" s="8"/>
      <c r="E435" s="8"/>
      <c r="F435" s="8"/>
      <c r="G435" s="8"/>
      <c r="H435" s="8"/>
      <c r="I435" s="8"/>
      <c r="J435" s="8"/>
      <c r="K435" s="8"/>
      <c r="L435" s="34"/>
      <c r="M435" s="35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8" customHeight="1" x14ac:dyDescent="0.4">
      <c r="A436" s="8"/>
      <c r="B436" s="8"/>
      <c r="C436" s="80"/>
      <c r="D436" s="8"/>
      <c r="E436" s="8"/>
      <c r="F436" s="8"/>
      <c r="G436" s="8"/>
      <c r="H436" s="8"/>
      <c r="I436" s="8"/>
      <c r="J436" s="8"/>
      <c r="K436" s="8"/>
      <c r="L436" s="34"/>
      <c r="M436" s="35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8" customHeight="1" x14ac:dyDescent="0.4">
      <c r="A437" s="8"/>
      <c r="B437" s="8"/>
      <c r="C437" s="80"/>
      <c r="D437" s="8"/>
      <c r="E437" s="8"/>
      <c r="F437" s="8"/>
      <c r="G437" s="8"/>
      <c r="H437" s="8"/>
      <c r="I437" s="8"/>
      <c r="J437" s="8"/>
      <c r="K437" s="8"/>
      <c r="L437" s="34"/>
      <c r="M437" s="35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8" customHeight="1" x14ac:dyDescent="0.4">
      <c r="A438" s="8"/>
      <c r="B438" s="8"/>
      <c r="C438" s="80"/>
      <c r="D438" s="8"/>
      <c r="E438" s="8"/>
      <c r="F438" s="8"/>
      <c r="G438" s="8"/>
      <c r="H438" s="8"/>
      <c r="I438" s="8"/>
      <c r="J438" s="8"/>
      <c r="K438" s="8"/>
      <c r="L438" s="34"/>
      <c r="M438" s="35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8" customHeight="1" x14ac:dyDescent="0.4">
      <c r="A439" s="8"/>
      <c r="B439" s="8"/>
      <c r="C439" s="80"/>
      <c r="D439" s="8"/>
      <c r="E439" s="8"/>
      <c r="F439" s="8"/>
      <c r="G439" s="8"/>
      <c r="H439" s="8"/>
      <c r="I439" s="8"/>
      <c r="J439" s="8"/>
      <c r="K439" s="8"/>
      <c r="L439" s="34"/>
      <c r="M439" s="35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8" customHeight="1" x14ac:dyDescent="0.4">
      <c r="A440" s="8"/>
      <c r="B440" s="8"/>
      <c r="C440" s="80"/>
      <c r="D440" s="8"/>
      <c r="E440" s="8"/>
      <c r="F440" s="8"/>
      <c r="G440" s="8"/>
      <c r="H440" s="8"/>
      <c r="I440" s="8"/>
      <c r="J440" s="8"/>
      <c r="K440" s="8"/>
      <c r="L440" s="34"/>
      <c r="M440" s="35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8" customHeight="1" x14ac:dyDescent="0.4">
      <c r="A441" s="8"/>
      <c r="B441" s="8"/>
      <c r="C441" s="80"/>
      <c r="D441" s="8"/>
      <c r="E441" s="8"/>
      <c r="F441" s="8"/>
      <c r="G441" s="8"/>
      <c r="H441" s="8"/>
      <c r="I441" s="8"/>
      <c r="J441" s="8"/>
      <c r="K441" s="8"/>
      <c r="L441" s="34"/>
      <c r="M441" s="35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8" customHeight="1" x14ac:dyDescent="0.4">
      <c r="A442" s="8"/>
      <c r="B442" s="8"/>
      <c r="C442" s="80"/>
      <c r="D442" s="8"/>
      <c r="E442" s="8"/>
      <c r="F442" s="8"/>
      <c r="G442" s="8"/>
      <c r="H442" s="8"/>
      <c r="I442" s="8"/>
      <c r="J442" s="8"/>
      <c r="K442" s="8"/>
      <c r="L442" s="34"/>
      <c r="M442" s="35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8" customHeight="1" x14ac:dyDescent="0.4">
      <c r="A443" s="8"/>
      <c r="B443" s="8"/>
      <c r="C443" s="80"/>
      <c r="D443" s="8"/>
      <c r="E443" s="8"/>
      <c r="F443" s="8"/>
      <c r="G443" s="8"/>
      <c r="H443" s="8"/>
      <c r="I443" s="8"/>
      <c r="J443" s="8"/>
      <c r="K443" s="8"/>
      <c r="L443" s="34"/>
      <c r="M443" s="35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8" customHeight="1" x14ac:dyDescent="0.4">
      <c r="A444" s="8"/>
      <c r="B444" s="8"/>
      <c r="C444" s="80"/>
      <c r="D444" s="8"/>
      <c r="E444" s="8"/>
      <c r="F444" s="8"/>
      <c r="G444" s="8"/>
      <c r="H444" s="8"/>
      <c r="I444" s="8"/>
      <c r="J444" s="8"/>
      <c r="K444" s="8"/>
      <c r="L444" s="34"/>
      <c r="M444" s="35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8" customHeight="1" x14ac:dyDescent="0.4">
      <c r="A445" s="8"/>
      <c r="B445" s="8"/>
      <c r="C445" s="80"/>
      <c r="D445" s="8"/>
      <c r="E445" s="8"/>
      <c r="F445" s="8"/>
      <c r="G445" s="8"/>
      <c r="H445" s="8"/>
      <c r="I445" s="8"/>
      <c r="J445" s="8"/>
      <c r="K445" s="8"/>
      <c r="L445" s="34"/>
      <c r="M445" s="35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8" customHeight="1" x14ac:dyDescent="0.4">
      <c r="A446" s="8"/>
      <c r="B446" s="8"/>
      <c r="C446" s="80"/>
      <c r="D446" s="8"/>
      <c r="E446" s="8"/>
      <c r="F446" s="8"/>
      <c r="G446" s="8"/>
      <c r="H446" s="8"/>
      <c r="I446" s="8"/>
      <c r="J446" s="8"/>
      <c r="K446" s="8"/>
      <c r="L446" s="34"/>
      <c r="M446" s="35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8" customHeight="1" x14ac:dyDescent="0.4">
      <c r="A447" s="8"/>
      <c r="B447" s="8"/>
      <c r="C447" s="80"/>
      <c r="D447" s="8"/>
      <c r="E447" s="8"/>
      <c r="F447" s="8"/>
      <c r="G447" s="8"/>
      <c r="H447" s="8"/>
      <c r="I447" s="8"/>
      <c r="J447" s="8"/>
      <c r="K447" s="8"/>
      <c r="L447" s="34"/>
      <c r="M447" s="35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8" customHeight="1" x14ac:dyDescent="0.4">
      <c r="A448" s="8"/>
      <c r="B448" s="8"/>
      <c r="C448" s="80"/>
      <c r="D448" s="8"/>
      <c r="E448" s="8"/>
      <c r="F448" s="8"/>
      <c r="G448" s="8"/>
      <c r="H448" s="8"/>
      <c r="I448" s="8"/>
      <c r="J448" s="8"/>
      <c r="K448" s="8"/>
      <c r="L448" s="34"/>
      <c r="M448" s="35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8" customHeight="1" x14ac:dyDescent="0.4">
      <c r="A449" s="8"/>
      <c r="B449" s="8"/>
      <c r="C449" s="80"/>
      <c r="D449" s="8"/>
      <c r="E449" s="8"/>
      <c r="F449" s="8"/>
      <c r="G449" s="8"/>
      <c r="H449" s="8"/>
      <c r="I449" s="8"/>
      <c r="J449" s="8"/>
      <c r="K449" s="8"/>
      <c r="L449" s="34"/>
      <c r="M449" s="35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8" customHeight="1" x14ac:dyDescent="0.4">
      <c r="A450" s="8"/>
      <c r="B450" s="8"/>
      <c r="C450" s="80"/>
      <c r="D450" s="8"/>
      <c r="E450" s="8"/>
      <c r="F450" s="8"/>
      <c r="G450" s="8"/>
      <c r="H450" s="8"/>
      <c r="I450" s="8"/>
      <c r="J450" s="8"/>
      <c r="K450" s="8"/>
      <c r="L450" s="34"/>
      <c r="M450" s="35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8" customHeight="1" x14ac:dyDescent="0.4">
      <c r="A451" s="8"/>
      <c r="B451" s="8"/>
      <c r="C451" s="80"/>
      <c r="D451" s="8"/>
      <c r="E451" s="8"/>
      <c r="F451" s="8"/>
      <c r="G451" s="8"/>
      <c r="H451" s="8"/>
      <c r="I451" s="8"/>
      <c r="J451" s="8"/>
      <c r="K451" s="8"/>
      <c r="L451" s="34"/>
      <c r="M451" s="35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8" customHeight="1" x14ac:dyDescent="0.4">
      <c r="A452" s="8"/>
      <c r="B452" s="8"/>
      <c r="C452" s="80"/>
      <c r="D452" s="8"/>
      <c r="E452" s="8"/>
      <c r="F452" s="8"/>
      <c r="G452" s="8"/>
      <c r="H452" s="8"/>
      <c r="I452" s="8"/>
      <c r="J452" s="8"/>
      <c r="K452" s="8"/>
      <c r="L452" s="34"/>
      <c r="M452" s="35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8" customHeight="1" x14ac:dyDescent="0.4">
      <c r="A453" s="8"/>
      <c r="B453" s="8"/>
      <c r="C453" s="80"/>
      <c r="D453" s="8"/>
      <c r="E453" s="8"/>
      <c r="F453" s="8"/>
      <c r="G453" s="8"/>
      <c r="H453" s="8"/>
      <c r="I453" s="8"/>
      <c r="J453" s="8"/>
      <c r="K453" s="8"/>
      <c r="L453" s="34"/>
      <c r="M453" s="35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8" customHeight="1" x14ac:dyDescent="0.4">
      <c r="A454" s="8"/>
      <c r="B454" s="8"/>
      <c r="C454" s="80"/>
      <c r="D454" s="8"/>
      <c r="E454" s="8"/>
      <c r="F454" s="8"/>
      <c r="G454" s="8"/>
      <c r="H454" s="8"/>
      <c r="I454" s="8"/>
      <c r="J454" s="8"/>
      <c r="K454" s="8"/>
      <c r="L454" s="34"/>
      <c r="M454" s="35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8" customHeight="1" x14ac:dyDescent="0.4">
      <c r="A455" s="8"/>
      <c r="B455" s="8"/>
      <c r="C455" s="80"/>
      <c r="D455" s="8"/>
      <c r="E455" s="8"/>
      <c r="F455" s="8"/>
      <c r="G455" s="8"/>
      <c r="H455" s="8"/>
      <c r="I455" s="8"/>
      <c r="J455" s="8"/>
      <c r="K455" s="8"/>
      <c r="L455" s="34"/>
      <c r="M455" s="35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8" customHeight="1" x14ac:dyDescent="0.4">
      <c r="A456" s="8"/>
      <c r="B456" s="8"/>
      <c r="C456" s="80"/>
      <c r="D456" s="8"/>
      <c r="E456" s="8"/>
      <c r="F456" s="8"/>
      <c r="G456" s="8"/>
      <c r="H456" s="8"/>
      <c r="I456" s="8"/>
      <c r="J456" s="8"/>
      <c r="K456" s="8"/>
      <c r="L456" s="34"/>
      <c r="M456" s="35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8" customHeight="1" x14ac:dyDescent="0.4">
      <c r="A457" s="8"/>
      <c r="B457" s="8"/>
      <c r="C457" s="80"/>
      <c r="D457" s="8"/>
      <c r="E457" s="8"/>
      <c r="F457" s="8"/>
      <c r="G457" s="8"/>
      <c r="H457" s="8"/>
      <c r="I457" s="8"/>
      <c r="J457" s="8"/>
      <c r="K457" s="8"/>
      <c r="L457" s="34"/>
      <c r="M457" s="35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8" customHeight="1" x14ac:dyDescent="0.4">
      <c r="A458" s="8"/>
      <c r="B458" s="8"/>
      <c r="C458" s="80"/>
      <c r="D458" s="8"/>
      <c r="E458" s="8"/>
      <c r="F458" s="8"/>
      <c r="G458" s="8"/>
      <c r="H458" s="8"/>
      <c r="I458" s="8"/>
      <c r="J458" s="8"/>
      <c r="K458" s="8"/>
      <c r="L458" s="34"/>
      <c r="M458" s="35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8" customHeight="1" x14ac:dyDescent="0.4">
      <c r="A459" s="8"/>
      <c r="B459" s="8"/>
      <c r="C459" s="80"/>
      <c r="D459" s="8"/>
      <c r="E459" s="8"/>
      <c r="F459" s="8"/>
      <c r="G459" s="8"/>
      <c r="H459" s="8"/>
      <c r="I459" s="8"/>
      <c r="J459" s="8"/>
      <c r="K459" s="8"/>
      <c r="L459" s="34"/>
      <c r="M459" s="35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8" customHeight="1" x14ac:dyDescent="0.4">
      <c r="A460" s="8"/>
      <c r="B460" s="8"/>
      <c r="C460" s="80"/>
      <c r="D460" s="8"/>
      <c r="E460" s="8"/>
      <c r="F460" s="8"/>
      <c r="G460" s="8"/>
      <c r="H460" s="8"/>
      <c r="I460" s="8"/>
      <c r="J460" s="8"/>
      <c r="K460" s="8"/>
      <c r="L460" s="34"/>
      <c r="M460" s="35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8" customHeight="1" x14ac:dyDescent="0.4">
      <c r="A461" s="8"/>
      <c r="B461" s="8"/>
      <c r="C461" s="80"/>
      <c r="D461" s="8"/>
      <c r="E461" s="8"/>
      <c r="F461" s="8"/>
      <c r="G461" s="8"/>
      <c r="H461" s="8"/>
      <c r="I461" s="8"/>
      <c r="J461" s="8"/>
      <c r="K461" s="8"/>
      <c r="L461" s="34"/>
      <c r="M461" s="35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8" customHeight="1" x14ac:dyDescent="0.4">
      <c r="A462" s="8"/>
      <c r="B462" s="8"/>
      <c r="C462" s="80"/>
      <c r="D462" s="8"/>
      <c r="E462" s="8"/>
      <c r="F462" s="8"/>
      <c r="G462" s="8"/>
      <c r="H462" s="8"/>
      <c r="I462" s="8"/>
      <c r="J462" s="8"/>
      <c r="K462" s="8"/>
      <c r="L462" s="34"/>
      <c r="M462" s="35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8" customHeight="1" x14ac:dyDescent="0.4">
      <c r="A463" s="8"/>
      <c r="B463" s="8"/>
      <c r="C463" s="80"/>
      <c r="D463" s="8"/>
      <c r="E463" s="8"/>
      <c r="F463" s="8"/>
      <c r="G463" s="8"/>
      <c r="H463" s="8"/>
      <c r="I463" s="8"/>
      <c r="J463" s="8"/>
      <c r="K463" s="8"/>
      <c r="L463" s="34"/>
      <c r="M463" s="35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8" customHeight="1" x14ac:dyDescent="0.4">
      <c r="A464" s="8"/>
      <c r="B464" s="8"/>
      <c r="C464" s="80"/>
      <c r="D464" s="8"/>
      <c r="E464" s="8"/>
      <c r="F464" s="8"/>
      <c r="G464" s="8"/>
      <c r="H464" s="8"/>
      <c r="I464" s="8"/>
      <c r="J464" s="8"/>
      <c r="K464" s="8"/>
      <c r="L464" s="34"/>
      <c r="M464" s="35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8" customHeight="1" x14ac:dyDescent="0.4">
      <c r="A465" s="8"/>
      <c r="B465" s="8"/>
      <c r="C465" s="80"/>
      <c r="D465" s="8"/>
      <c r="E465" s="8"/>
      <c r="F465" s="8"/>
      <c r="G465" s="8"/>
      <c r="H465" s="8"/>
      <c r="I465" s="8"/>
      <c r="J465" s="8"/>
      <c r="K465" s="8"/>
      <c r="L465" s="34"/>
      <c r="M465" s="35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8" customHeight="1" x14ac:dyDescent="0.4">
      <c r="A466" s="8"/>
      <c r="B466" s="8"/>
      <c r="C466" s="80"/>
      <c r="D466" s="8"/>
      <c r="E466" s="8"/>
      <c r="F466" s="8"/>
      <c r="G466" s="8"/>
      <c r="H466" s="8"/>
      <c r="I466" s="8"/>
      <c r="J466" s="8"/>
      <c r="K466" s="8"/>
      <c r="L466" s="34"/>
      <c r="M466" s="35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8" customHeight="1" x14ac:dyDescent="0.4">
      <c r="A467" s="8"/>
      <c r="B467" s="8"/>
      <c r="C467" s="80"/>
      <c r="D467" s="8"/>
      <c r="E467" s="8"/>
      <c r="F467" s="8"/>
      <c r="G467" s="8"/>
      <c r="H467" s="8"/>
      <c r="I467" s="8"/>
      <c r="J467" s="8"/>
      <c r="K467" s="8"/>
      <c r="L467" s="34"/>
      <c r="M467" s="35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8" customHeight="1" x14ac:dyDescent="0.4">
      <c r="A468" s="8"/>
      <c r="B468" s="8"/>
      <c r="C468" s="80"/>
      <c r="D468" s="8"/>
      <c r="E468" s="8"/>
      <c r="F468" s="8"/>
      <c r="G468" s="8"/>
      <c r="H468" s="8"/>
      <c r="I468" s="8"/>
      <c r="J468" s="8"/>
      <c r="K468" s="8"/>
      <c r="L468" s="34"/>
      <c r="M468" s="35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8" customHeight="1" x14ac:dyDescent="0.4">
      <c r="A469" s="8"/>
      <c r="B469" s="8"/>
      <c r="C469" s="80"/>
      <c r="D469" s="8"/>
      <c r="E469" s="8"/>
      <c r="F469" s="8"/>
      <c r="G469" s="8"/>
      <c r="H469" s="8"/>
      <c r="I469" s="8"/>
      <c r="J469" s="8"/>
      <c r="K469" s="8"/>
      <c r="L469" s="34"/>
      <c r="M469" s="35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8" customHeight="1" x14ac:dyDescent="0.4">
      <c r="A470" s="8"/>
      <c r="B470" s="8"/>
      <c r="C470" s="80"/>
      <c r="D470" s="8"/>
      <c r="E470" s="8"/>
      <c r="F470" s="8"/>
      <c r="G470" s="8"/>
      <c r="H470" s="8"/>
      <c r="I470" s="8"/>
      <c r="J470" s="8"/>
      <c r="K470" s="8"/>
      <c r="L470" s="34"/>
      <c r="M470" s="35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8" customHeight="1" x14ac:dyDescent="0.4">
      <c r="A471" s="8"/>
      <c r="B471" s="8"/>
      <c r="C471" s="80"/>
      <c r="D471" s="8"/>
      <c r="E471" s="8"/>
      <c r="F471" s="8"/>
      <c r="G471" s="8"/>
      <c r="H471" s="8"/>
      <c r="I471" s="8"/>
      <c r="J471" s="8"/>
      <c r="K471" s="8"/>
      <c r="L471" s="34"/>
      <c r="M471" s="35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8" customHeight="1" x14ac:dyDescent="0.4">
      <c r="A472" s="8"/>
      <c r="B472" s="8"/>
      <c r="C472" s="80"/>
      <c r="D472" s="8"/>
      <c r="E472" s="8"/>
      <c r="F472" s="8"/>
      <c r="G472" s="8"/>
      <c r="H472" s="8"/>
      <c r="I472" s="8"/>
      <c r="J472" s="8"/>
      <c r="K472" s="8"/>
      <c r="L472" s="34"/>
      <c r="M472" s="35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8" customHeight="1" x14ac:dyDescent="0.4">
      <c r="A473" s="8"/>
      <c r="B473" s="8"/>
      <c r="C473" s="80"/>
      <c r="D473" s="8"/>
      <c r="E473" s="8"/>
      <c r="F473" s="8"/>
      <c r="G473" s="8"/>
      <c r="H473" s="8"/>
      <c r="I473" s="8"/>
      <c r="J473" s="8"/>
      <c r="K473" s="8"/>
      <c r="L473" s="34"/>
      <c r="M473" s="35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8" customHeight="1" x14ac:dyDescent="0.4">
      <c r="A474" s="8"/>
      <c r="B474" s="8"/>
      <c r="C474" s="80"/>
      <c r="D474" s="8"/>
      <c r="E474" s="8"/>
      <c r="F474" s="8"/>
      <c r="G474" s="8"/>
      <c r="H474" s="8"/>
      <c r="I474" s="8"/>
      <c r="J474" s="8"/>
      <c r="K474" s="8"/>
      <c r="L474" s="34"/>
      <c r="M474" s="35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8" customHeight="1" x14ac:dyDescent="0.4">
      <c r="A475" s="8"/>
      <c r="B475" s="8"/>
      <c r="C475" s="80"/>
      <c r="D475" s="8"/>
      <c r="E475" s="8"/>
      <c r="F475" s="8"/>
      <c r="G475" s="8"/>
      <c r="H475" s="8"/>
      <c r="I475" s="8"/>
      <c r="J475" s="8"/>
      <c r="K475" s="8"/>
      <c r="L475" s="34"/>
      <c r="M475" s="35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8" customHeight="1" x14ac:dyDescent="0.4">
      <c r="A476" s="8"/>
      <c r="B476" s="8"/>
      <c r="C476" s="80"/>
      <c r="D476" s="8"/>
      <c r="E476" s="8"/>
      <c r="F476" s="8"/>
      <c r="G476" s="8"/>
      <c r="H476" s="8"/>
      <c r="I476" s="8"/>
      <c r="J476" s="8"/>
      <c r="K476" s="8"/>
      <c r="L476" s="34"/>
      <c r="M476" s="35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8" customHeight="1" x14ac:dyDescent="0.4">
      <c r="A477" s="8"/>
      <c r="B477" s="8"/>
      <c r="C477" s="80"/>
      <c r="D477" s="8"/>
      <c r="E477" s="8"/>
      <c r="F477" s="8"/>
      <c r="G477" s="8"/>
      <c r="H477" s="8"/>
      <c r="I477" s="8"/>
      <c r="J477" s="8"/>
      <c r="K477" s="8"/>
      <c r="L477" s="34"/>
      <c r="M477" s="35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8" customHeight="1" x14ac:dyDescent="0.4">
      <c r="A478" s="8"/>
      <c r="B478" s="8"/>
      <c r="C478" s="80"/>
      <c r="D478" s="8"/>
      <c r="E478" s="8"/>
      <c r="F478" s="8"/>
      <c r="G478" s="8"/>
      <c r="H478" s="8"/>
      <c r="I478" s="8"/>
      <c r="J478" s="8"/>
      <c r="K478" s="8"/>
      <c r="L478" s="34"/>
      <c r="M478" s="35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8" customHeight="1" x14ac:dyDescent="0.4">
      <c r="A479" s="8"/>
      <c r="B479" s="8"/>
      <c r="C479" s="80"/>
      <c r="D479" s="8"/>
      <c r="E479" s="8"/>
      <c r="F479" s="8"/>
      <c r="G479" s="8"/>
      <c r="H479" s="8"/>
      <c r="I479" s="8"/>
      <c r="J479" s="8"/>
      <c r="K479" s="8"/>
      <c r="L479" s="34"/>
      <c r="M479" s="35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8" customHeight="1" x14ac:dyDescent="0.4">
      <c r="A480" s="8"/>
      <c r="B480" s="8"/>
      <c r="C480" s="80"/>
      <c r="D480" s="8"/>
      <c r="E480" s="8"/>
      <c r="F480" s="8"/>
      <c r="G480" s="8"/>
      <c r="H480" s="8"/>
      <c r="I480" s="8"/>
      <c r="J480" s="8"/>
      <c r="K480" s="8"/>
      <c r="L480" s="34"/>
      <c r="M480" s="35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8" customHeight="1" x14ac:dyDescent="0.4">
      <c r="A481" s="8"/>
      <c r="B481" s="8"/>
      <c r="C481" s="80"/>
      <c r="D481" s="8"/>
      <c r="E481" s="8"/>
      <c r="F481" s="8"/>
      <c r="G481" s="8"/>
      <c r="H481" s="8"/>
      <c r="I481" s="8"/>
      <c r="J481" s="8"/>
      <c r="K481" s="8"/>
      <c r="L481" s="34"/>
      <c r="M481" s="35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8" customHeight="1" x14ac:dyDescent="0.4">
      <c r="A482" s="8"/>
      <c r="B482" s="8"/>
      <c r="C482" s="80"/>
      <c r="D482" s="8"/>
      <c r="E482" s="8"/>
      <c r="F482" s="8"/>
      <c r="G482" s="8"/>
      <c r="H482" s="8"/>
      <c r="I482" s="8"/>
      <c r="J482" s="8"/>
      <c r="K482" s="8"/>
      <c r="L482" s="34"/>
      <c r="M482" s="35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8" customHeight="1" x14ac:dyDescent="0.4">
      <c r="A483" s="8"/>
      <c r="B483" s="8"/>
      <c r="C483" s="80"/>
      <c r="D483" s="8"/>
      <c r="E483" s="8"/>
      <c r="F483" s="8"/>
      <c r="G483" s="8"/>
      <c r="H483" s="8"/>
      <c r="I483" s="8"/>
      <c r="J483" s="8"/>
      <c r="K483" s="8"/>
      <c r="L483" s="34"/>
      <c r="M483" s="35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8" customHeight="1" x14ac:dyDescent="0.4">
      <c r="A484" s="8"/>
      <c r="B484" s="8"/>
      <c r="C484" s="80"/>
      <c r="D484" s="8"/>
      <c r="E484" s="8"/>
      <c r="F484" s="8"/>
      <c r="G484" s="8"/>
      <c r="H484" s="8"/>
      <c r="I484" s="8"/>
      <c r="J484" s="8"/>
      <c r="K484" s="8"/>
      <c r="L484" s="34"/>
      <c r="M484" s="35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8" customHeight="1" x14ac:dyDescent="0.4">
      <c r="A485" s="8"/>
      <c r="B485" s="8"/>
      <c r="C485" s="80"/>
      <c r="D485" s="8"/>
      <c r="E485" s="8"/>
      <c r="F485" s="8"/>
      <c r="G485" s="8"/>
      <c r="H485" s="8"/>
      <c r="I485" s="8"/>
      <c r="J485" s="8"/>
      <c r="K485" s="8"/>
      <c r="L485" s="34"/>
      <c r="M485" s="35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8" customHeight="1" x14ac:dyDescent="0.4">
      <c r="A486" s="8"/>
      <c r="B486" s="8"/>
      <c r="C486" s="80"/>
      <c r="D486" s="8"/>
      <c r="E486" s="8"/>
      <c r="F486" s="8"/>
      <c r="G486" s="8"/>
      <c r="H486" s="8"/>
      <c r="I486" s="8"/>
      <c r="J486" s="8"/>
      <c r="K486" s="8"/>
      <c r="L486" s="34"/>
      <c r="M486" s="35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8" customHeight="1" x14ac:dyDescent="0.4">
      <c r="A487" s="8"/>
      <c r="B487" s="8"/>
      <c r="C487" s="80"/>
      <c r="D487" s="8"/>
      <c r="E487" s="8"/>
      <c r="F487" s="8"/>
      <c r="G487" s="8"/>
      <c r="H487" s="8"/>
      <c r="I487" s="8"/>
      <c r="J487" s="8"/>
      <c r="K487" s="8"/>
      <c r="L487" s="34"/>
      <c r="M487" s="35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8" customHeight="1" x14ac:dyDescent="0.4">
      <c r="A488" s="8"/>
      <c r="B488" s="8"/>
      <c r="C488" s="80"/>
      <c r="D488" s="8"/>
      <c r="E488" s="8"/>
      <c r="F488" s="8"/>
      <c r="G488" s="8"/>
      <c r="H488" s="8"/>
      <c r="I488" s="8"/>
      <c r="J488" s="8"/>
      <c r="K488" s="8"/>
      <c r="L488" s="34"/>
      <c r="M488" s="35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8" customHeight="1" x14ac:dyDescent="0.4">
      <c r="A489" s="8"/>
      <c r="B489" s="8"/>
      <c r="C489" s="80"/>
      <c r="D489" s="8"/>
      <c r="E489" s="8"/>
      <c r="F489" s="8"/>
      <c r="G489" s="8"/>
      <c r="H489" s="8"/>
      <c r="I489" s="8"/>
      <c r="J489" s="8"/>
      <c r="K489" s="8"/>
      <c r="L489" s="34"/>
      <c r="M489" s="35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8" customHeight="1" x14ac:dyDescent="0.4">
      <c r="A490" s="8"/>
      <c r="B490" s="8"/>
      <c r="C490" s="80"/>
      <c r="D490" s="8"/>
      <c r="E490" s="8"/>
      <c r="F490" s="8"/>
      <c r="G490" s="8"/>
      <c r="H490" s="8"/>
      <c r="I490" s="8"/>
      <c r="J490" s="8"/>
      <c r="K490" s="8"/>
      <c r="L490" s="34"/>
      <c r="M490" s="35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8" customHeight="1" x14ac:dyDescent="0.4">
      <c r="A491" s="8"/>
      <c r="B491" s="8"/>
      <c r="C491" s="80"/>
      <c r="D491" s="8"/>
      <c r="E491" s="8"/>
      <c r="F491" s="8"/>
      <c r="G491" s="8"/>
      <c r="H491" s="8"/>
      <c r="I491" s="8"/>
      <c r="J491" s="8"/>
      <c r="K491" s="8"/>
      <c r="L491" s="34"/>
      <c r="M491" s="35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8" customHeight="1" x14ac:dyDescent="0.4">
      <c r="A492" s="8"/>
      <c r="B492" s="8"/>
      <c r="C492" s="80"/>
      <c r="D492" s="8"/>
      <c r="E492" s="8"/>
      <c r="F492" s="8"/>
      <c r="G492" s="8"/>
      <c r="H492" s="8"/>
      <c r="I492" s="8"/>
      <c r="J492" s="8"/>
      <c r="K492" s="8"/>
      <c r="L492" s="34"/>
      <c r="M492" s="35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8" customHeight="1" x14ac:dyDescent="0.4">
      <c r="A493" s="8"/>
      <c r="B493" s="8"/>
      <c r="C493" s="80"/>
      <c r="D493" s="8"/>
      <c r="E493" s="8"/>
      <c r="F493" s="8"/>
      <c r="G493" s="8"/>
      <c r="H493" s="8"/>
      <c r="I493" s="8"/>
      <c r="J493" s="8"/>
      <c r="K493" s="8"/>
      <c r="L493" s="34"/>
      <c r="M493" s="35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8" customHeight="1" x14ac:dyDescent="0.4">
      <c r="A494" s="8"/>
      <c r="B494" s="8"/>
      <c r="C494" s="80"/>
      <c r="D494" s="8"/>
      <c r="E494" s="8"/>
      <c r="F494" s="8"/>
      <c r="G494" s="8"/>
      <c r="H494" s="8"/>
      <c r="I494" s="8"/>
      <c r="J494" s="8"/>
      <c r="K494" s="8"/>
      <c r="L494" s="34"/>
      <c r="M494" s="35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8" customHeight="1" x14ac:dyDescent="0.4">
      <c r="A495" s="8"/>
      <c r="B495" s="8"/>
      <c r="C495" s="80"/>
      <c r="D495" s="8"/>
      <c r="E495" s="8"/>
      <c r="F495" s="8"/>
      <c r="G495" s="8"/>
      <c r="H495" s="8"/>
      <c r="I495" s="8"/>
      <c r="J495" s="8"/>
      <c r="K495" s="8"/>
      <c r="L495" s="34"/>
      <c r="M495" s="35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8" customHeight="1" x14ac:dyDescent="0.4">
      <c r="A496" s="8"/>
      <c r="B496" s="8"/>
      <c r="C496" s="80"/>
      <c r="D496" s="8"/>
      <c r="E496" s="8"/>
      <c r="F496" s="8"/>
      <c r="G496" s="8"/>
      <c r="H496" s="8"/>
      <c r="I496" s="8"/>
      <c r="J496" s="8"/>
      <c r="K496" s="8"/>
      <c r="L496" s="34"/>
      <c r="M496" s="35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8" customHeight="1" x14ac:dyDescent="0.4">
      <c r="A497" s="8"/>
      <c r="B497" s="8"/>
      <c r="C497" s="80"/>
      <c r="D497" s="8"/>
      <c r="E497" s="8"/>
      <c r="F497" s="8"/>
      <c r="G497" s="8"/>
      <c r="H497" s="8"/>
      <c r="I497" s="8"/>
      <c r="J497" s="8"/>
      <c r="K497" s="8"/>
      <c r="L497" s="34"/>
      <c r="M497" s="35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8" customHeight="1" x14ac:dyDescent="0.4">
      <c r="A498" s="8"/>
      <c r="B498" s="8"/>
      <c r="C498" s="80"/>
      <c r="D498" s="8"/>
      <c r="E498" s="8"/>
      <c r="F498" s="8"/>
      <c r="G498" s="8"/>
      <c r="H498" s="8"/>
      <c r="I498" s="8"/>
      <c r="J498" s="8"/>
      <c r="K498" s="8"/>
      <c r="L498" s="34"/>
      <c r="M498" s="35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8" customHeight="1" x14ac:dyDescent="0.4">
      <c r="A499" s="8"/>
      <c r="B499" s="8"/>
      <c r="C499" s="80"/>
      <c r="D499" s="8"/>
      <c r="E499" s="8"/>
      <c r="F499" s="8"/>
      <c r="G499" s="8"/>
      <c r="H499" s="8"/>
      <c r="I499" s="8"/>
      <c r="J499" s="8"/>
      <c r="K499" s="8"/>
      <c r="L499" s="34"/>
      <c r="M499" s="35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8" customHeight="1" x14ac:dyDescent="0.4">
      <c r="A500" s="8"/>
      <c r="B500" s="8"/>
      <c r="C500" s="80"/>
      <c r="D500" s="8"/>
      <c r="E500" s="8"/>
      <c r="F500" s="8"/>
      <c r="G500" s="8"/>
      <c r="H500" s="8"/>
      <c r="I500" s="8"/>
      <c r="J500" s="8"/>
      <c r="K500" s="8"/>
      <c r="L500" s="34"/>
      <c r="M500" s="35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8" customHeight="1" x14ac:dyDescent="0.4">
      <c r="A501" s="8"/>
      <c r="B501" s="8"/>
      <c r="C501" s="80"/>
      <c r="D501" s="8"/>
      <c r="E501" s="8"/>
      <c r="F501" s="8"/>
      <c r="G501" s="8"/>
      <c r="H501" s="8"/>
      <c r="I501" s="8"/>
      <c r="J501" s="8"/>
      <c r="K501" s="8"/>
      <c r="L501" s="34"/>
      <c r="M501" s="35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8" customHeight="1" x14ac:dyDescent="0.4">
      <c r="A502" s="8"/>
      <c r="B502" s="8"/>
      <c r="C502" s="80"/>
      <c r="D502" s="8"/>
      <c r="E502" s="8"/>
      <c r="F502" s="8"/>
      <c r="G502" s="8"/>
      <c r="H502" s="8"/>
      <c r="I502" s="8"/>
      <c r="J502" s="8"/>
      <c r="K502" s="8"/>
      <c r="L502" s="34"/>
      <c r="M502" s="35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8" customHeight="1" x14ac:dyDescent="0.4">
      <c r="A503" s="8"/>
      <c r="B503" s="8"/>
      <c r="C503" s="80"/>
      <c r="D503" s="8"/>
      <c r="E503" s="8"/>
      <c r="F503" s="8"/>
      <c r="G503" s="8"/>
      <c r="H503" s="8"/>
      <c r="I503" s="8"/>
      <c r="J503" s="8"/>
      <c r="K503" s="8"/>
      <c r="L503" s="34"/>
      <c r="M503" s="35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8" customHeight="1" x14ac:dyDescent="0.4">
      <c r="A504" s="8"/>
      <c r="B504" s="8"/>
      <c r="C504" s="80"/>
      <c r="D504" s="8"/>
      <c r="E504" s="8"/>
      <c r="F504" s="8"/>
      <c r="G504" s="8"/>
      <c r="H504" s="8"/>
      <c r="I504" s="8"/>
      <c r="J504" s="8"/>
      <c r="K504" s="8"/>
      <c r="L504" s="34"/>
      <c r="M504" s="35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8" customHeight="1" x14ac:dyDescent="0.4">
      <c r="A505" s="8"/>
      <c r="B505" s="8"/>
      <c r="C505" s="80"/>
      <c r="D505" s="8"/>
      <c r="E505" s="8"/>
      <c r="F505" s="8"/>
      <c r="G505" s="8"/>
      <c r="H505" s="8"/>
      <c r="I505" s="8"/>
      <c r="J505" s="8"/>
      <c r="K505" s="8"/>
      <c r="L505" s="34"/>
      <c r="M505" s="35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8" customHeight="1" x14ac:dyDescent="0.4">
      <c r="A506" s="8"/>
      <c r="B506" s="8"/>
      <c r="C506" s="80"/>
      <c r="D506" s="8"/>
      <c r="E506" s="8"/>
      <c r="F506" s="8"/>
      <c r="G506" s="8"/>
      <c r="H506" s="8"/>
      <c r="I506" s="8"/>
      <c r="J506" s="8"/>
      <c r="K506" s="8"/>
      <c r="L506" s="34"/>
      <c r="M506" s="35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8" customHeight="1" x14ac:dyDescent="0.4">
      <c r="A507" s="8"/>
      <c r="B507" s="8"/>
      <c r="C507" s="80"/>
      <c r="D507" s="8"/>
      <c r="E507" s="8"/>
      <c r="F507" s="8"/>
      <c r="G507" s="8"/>
      <c r="H507" s="8"/>
      <c r="I507" s="8"/>
      <c r="J507" s="8"/>
      <c r="K507" s="8"/>
      <c r="L507" s="34"/>
      <c r="M507" s="35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8" customHeight="1" x14ac:dyDescent="0.4">
      <c r="A508" s="8"/>
      <c r="B508" s="8"/>
      <c r="C508" s="80"/>
      <c r="D508" s="8"/>
      <c r="E508" s="8"/>
      <c r="F508" s="8"/>
      <c r="G508" s="8"/>
      <c r="H508" s="8"/>
      <c r="I508" s="8"/>
      <c r="J508" s="8"/>
      <c r="K508" s="8"/>
      <c r="L508" s="34"/>
      <c r="M508" s="35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8" customHeight="1" x14ac:dyDescent="0.4">
      <c r="A509" s="8"/>
      <c r="B509" s="8"/>
      <c r="C509" s="80"/>
      <c r="D509" s="8"/>
      <c r="E509" s="8"/>
      <c r="F509" s="8"/>
      <c r="G509" s="8"/>
      <c r="H509" s="8"/>
      <c r="I509" s="8"/>
      <c r="J509" s="8"/>
      <c r="K509" s="8"/>
      <c r="L509" s="34"/>
      <c r="M509" s="35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8" customHeight="1" x14ac:dyDescent="0.4">
      <c r="A510" s="8"/>
      <c r="B510" s="8"/>
      <c r="C510" s="80"/>
      <c r="D510" s="8"/>
      <c r="E510" s="8"/>
      <c r="F510" s="8"/>
      <c r="G510" s="8"/>
      <c r="H510" s="8"/>
      <c r="I510" s="8"/>
      <c r="J510" s="8"/>
      <c r="K510" s="8"/>
      <c r="L510" s="34"/>
      <c r="M510" s="35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8" customHeight="1" x14ac:dyDescent="0.4">
      <c r="A511" s="8"/>
      <c r="B511" s="8"/>
      <c r="C511" s="80"/>
      <c r="D511" s="8"/>
      <c r="E511" s="8"/>
      <c r="F511" s="8"/>
      <c r="G511" s="8"/>
      <c r="H511" s="8"/>
      <c r="I511" s="8"/>
      <c r="J511" s="8"/>
      <c r="K511" s="8"/>
      <c r="L511" s="34"/>
      <c r="M511" s="35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8" customHeight="1" x14ac:dyDescent="0.4">
      <c r="A512" s="8"/>
      <c r="B512" s="8"/>
      <c r="C512" s="80"/>
      <c r="D512" s="8"/>
      <c r="E512" s="8"/>
      <c r="F512" s="8"/>
      <c r="G512" s="8"/>
      <c r="H512" s="8"/>
      <c r="I512" s="8"/>
      <c r="J512" s="8"/>
      <c r="K512" s="8"/>
      <c r="L512" s="34"/>
      <c r="M512" s="35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8" customHeight="1" x14ac:dyDescent="0.4">
      <c r="A513" s="8"/>
      <c r="B513" s="8"/>
      <c r="C513" s="80"/>
      <c r="D513" s="8"/>
      <c r="E513" s="8"/>
      <c r="F513" s="8"/>
      <c r="G513" s="8"/>
      <c r="H513" s="8"/>
      <c r="I513" s="8"/>
      <c r="J513" s="8"/>
      <c r="K513" s="8"/>
      <c r="L513" s="34"/>
      <c r="M513" s="35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8" customHeight="1" x14ac:dyDescent="0.4">
      <c r="A514" s="8"/>
      <c r="B514" s="8"/>
      <c r="C514" s="80"/>
      <c r="D514" s="8"/>
      <c r="E514" s="8"/>
      <c r="F514" s="8"/>
      <c r="G514" s="8"/>
      <c r="H514" s="8"/>
      <c r="I514" s="8"/>
      <c r="J514" s="8"/>
      <c r="K514" s="8"/>
      <c r="L514" s="34"/>
      <c r="M514" s="35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8" customHeight="1" x14ac:dyDescent="0.4">
      <c r="A515" s="8"/>
      <c r="B515" s="8"/>
      <c r="C515" s="80"/>
      <c r="D515" s="8"/>
      <c r="E515" s="8"/>
      <c r="F515" s="8"/>
      <c r="G515" s="8"/>
      <c r="H515" s="8"/>
      <c r="I515" s="8"/>
      <c r="J515" s="8"/>
      <c r="K515" s="8"/>
      <c r="L515" s="34"/>
      <c r="M515" s="35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8" customHeight="1" x14ac:dyDescent="0.4">
      <c r="A516" s="8"/>
      <c r="B516" s="8"/>
      <c r="C516" s="80"/>
      <c r="D516" s="8"/>
      <c r="E516" s="8"/>
      <c r="F516" s="8"/>
      <c r="G516" s="8"/>
      <c r="H516" s="8"/>
      <c r="I516" s="8"/>
      <c r="J516" s="8"/>
      <c r="K516" s="8"/>
      <c r="L516" s="34"/>
      <c r="M516" s="35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8" customHeight="1" x14ac:dyDescent="0.4">
      <c r="A517" s="8"/>
      <c r="B517" s="8"/>
      <c r="C517" s="80"/>
      <c r="D517" s="8"/>
      <c r="E517" s="8"/>
      <c r="F517" s="8"/>
      <c r="G517" s="8"/>
      <c r="H517" s="8"/>
      <c r="I517" s="8"/>
      <c r="J517" s="8"/>
      <c r="K517" s="8"/>
      <c r="L517" s="34"/>
      <c r="M517" s="35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8" customHeight="1" x14ac:dyDescent="0.4">
      <c r="A518" s="8"/>
      <c r="B518" s="8"/>
      <c r="C518" s="80"/>
      <c r="D518" s="8"/>
      <c r="E518" s="8"/>
      <c r="F518" s="8"/>
      <c r="G518" s="8"/>
      <c r="H518" s="8"/>
      <c r="I518" s="8"/>
      <c r="J518" s="8"/>
      <c r="K518" s="8"/>
      <c r="L518" s="34"/>
      <c r="M518" s="35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8" customHeight="1" x14ac:dyDescent="0.4">
      <c r="A519" s="8"/>
      <c r="B519" s="8"/>
      <c r="C519" s="80"/>
      <c r="D519" s="8"/>
      <c r="E519" s="8"/>
      <c r="F519" s="8"/>
      <c r="G519" s="8"/>
      <c r="H519" s="8"/>
      <c r="I519" s="8"/>
      <c r="J519" s="8"/>
      <c r="K519" s="8"/>
      <c r="L519" s="34"/>
      <c r="M519" s="35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8" customHeight="1" x14ac:dyDescent="0.4">
      <c r="A520" s="8"/>
      <c r="B520" s="8"/>
      <c r="C520" s="80"/>
      <c r="D520" s="8"/>
      <c r="E520" s="8"/>
      <c r="F520" s="8"/>
      <c r="G520" s="8"/>
      <c r="H520" s="8"/>
      <c r="I520" s="8"/>
      <c r="J520" s="8"/>
      <c r="K520" s="8"/>
      <c r="L520" s="34"/>
      <c r="M520" s="35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8" customHeight="1" x14ac:dyDescent="0.4">
      <c r="A521" s="8"/>
      <c r="B521" s="8"/>
      <c r="C521" s="80"/>
      <c r="D521" s="8"/>
      <c r="E521" s="8"/>
      <c r="F521" s="8"/>
      <c r="G521" s="8"/>
      <c r="H521" s="8"/>
      <c r="I521" s="8"/>
      <c r="J521" s="8"/>
      <c r="K521" s="8"/>
      <c r="L521" s="34"/>
      <c r="M521" s="35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8" customHeight="1" x14ac:dyDescent="0.4">
      <c r="A522" s="8"/>
      <c r="B522" s="8"/>
      <c r="C522" s="80"/>
      <c r="D522" s="8"/>
      <c r="E522" s="8"/>
      <c r="F522" s="8"/>
      <c r="G522" s="8"/>
      <c r="H522" s="8"/>
      <c r="I522" s="8"/>
      <c r="J522" s="8"/>
      <c r="K522" s="8"/>
      <c r="L522" s="34"/>
      <c r="M522" s="35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8" customHeight="1" x14ac:dyDescent="0.4">
      <c r="A523" s="8"/>
      <c r="B523" s="8"/>
      <c r="C523" s="80"/>
      <c r="D523" s="8"/>
      <c r="E523" s="8"/>
      <c r="F523" s="8"/>
      <c r="G523" s="8"/>
      <c r="H523" s="8"/>
      <c r="I523" s="8"/>
      <c r="J523" s="8"/>
      <c r="K523" s="8"/>
      <c r="L523" s="34"/>
      <c r="M523" s="35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8" customHeight="1" x14ac:dyDescent="0.4">
      <c r="A524" s="8"/>
      <c r="B524" s="8"/>
      <c r="C524" s="80"/>
      <c r="D524" s="8"/>
      <c r="E524" s="8"/>
      <c r="F524" s="8"/>
      <c r="G524" s="8"/>
      <c r="H524" s="8"/>
      <c r="I524" s="8"/>
      <c r="J524" s="8"/>
      <c r="K524" s="8"/>
      <c r="L524" s="34"/>
      <c r="M524" s="35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8" customHeight="1" x14ac:dyDescent="0.4">
      <c r="A525" s="8"/>
      <c r="B525" s="8"/>
      <c r="C525" s="80"/>
      <c r="D525" s="8"/>
      <c r="E525" s="8"/>
      <c r="F525" s="8"/>
      <c r="G525" s="8"/>
      <c r="H525" s="8"/>
      <c r="I525" s="8"/>
      <c r="J525" s="8"/>
      <c r="K525" s="8"/>
      <c r="L525" s="34"/>
      <c r="M525" s="35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8" customHeight="1" x14ac:dyDescent="0.4">
      <c r="A526" s="8"/>
      <c r="B526" s="8"/>
      <c r="C526" s="80"/>
      <c r="D526" s="8"/>
      <c r="E526" s="8"/>
      <c r="F526" s="8"/>
      <c r="G526" s="8"/>
      <c r="H526" s="8"/>
      <c r="I526" s="8"/>
      <c r="J526" s="8"/>
      <c r="K526" s="8"/>
      <c r="L526" s="34"/>
      <c r="M526" s="35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8" customHeight="1" x14ac:dyDescent="0.4">
      <c r="A527" s="8"/>
      <c r="B527" s="8"/>
      <c r="C527" s="80"/>
      <c r="D527" s="8"/>
      <c r="E527" s="8"/>
      <c r="F527" s="8"/>
      <c r="G527" s="8"/>
      <c r="H527" s="8"/>
      <c r="I527" s="8"/>
      <c r="J527" s="8"/>
      <c r="K527" s="8"/>
      <c r="L527" s="34"/>
      <c r="M527" s="35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8" customHeight="1" x14ac:dyDescent="0.4">
      <c r="A528" s="8"/>
      <c r="B528" s="8"/>
      <c r="C528" s="80"/>
      <c r="D528" s="8"/>
      <c r="E528" s="8"/>
      <c r="F528" s="8"/>
      <c r="G528" s="8"/>
      <c r="H528" s="8"/>
      <c r="I528" s="8"/>
      <c r="J528" s="8"/>
      <c r="K528" s="8"/>
      <c r="L528" s="34"/>
      <c r="M528" s="35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8" customHeight="1" x14ac:dyDescent="0.4">
      <c r="A529" s="8"/>
      <c r="B529" s="8"/>
      <c r="C529" s="80"/>
      <c r="D529" s="8"/>
      <c r="E529" s="8"/>
      <c r="F529" s="8"/>
      <c r="G529" s="8"/>
      <c r="H529" s="8"/>
      <c r="I529" s="8"/>
      <c r="J529" s="8"/>
      <c r="K529" s="8"/>
      <c r="L529" s="34"/>
      <c r="M529" s="35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8" customHeight="1" x14ac:dyDescent="0.4">
      <c r="A530" s="8"/>
      <c r="B530" s="8"/>
      <c r="C530" s="80"/>
      <c r="D530" s="8"/>
      <c r="E530" s="8"/>
      <c r="F530" s="8"/>
      <c r="G530" s="8"/>
      <c r="H530" s="8"/>
      <c r="I530" s="8"/>
      <c r="J530" s="8"/>
      <c r="K530" s="8"/>
      <c r="L530" s="34"/>
      <c r="M530" s="35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8" customHeight="1" x14ac:dyDescent="0.4">
      <c r="A531" s="8"/>
      <c r="B531" s="8"/>
      <c r="C531" s="80"/>
      <c r="D531" s="8"/>
      <c r="E531" s="8"/>
      <c r="F531" s="8"/>
      <c r="G531" s="8"/>
      <c r="H531" s="8"/>
      <c r="I531" s="8"/>
      <c r="J531" s="8"/>
      <c r="K531" s="8"/>
      <c r="L531" s="34"/>
      <c r="M531" s="35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8" customHeight="1" x14ac:dyDescent="0.4">
      <c r="A532" s="8"/>
      <c r="B532" s="8"/>
      <c r="C532" s="80"/>
      <c r="D532" s="8"/>
      <c r="E532" s="8"/>
      <c r="F532" s="8"/>
      <c r="G532" s="8"/>
      <c r="H532" s="8"/>
      <c r="I532" s="8"/>
      <c r="J532" s="8"/>
      <c r="K532" s="8"/>
      <c r="L532" s="34"/>
      <c r="M532" s="35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8" customHeight="1" x14ac:dyDescent="0.4">
      <c r="A533" s="8"/>
      <c r="B533" s="8"/>
      <c r="C533" s="80"/>
      <c r="D533" s="8"/>
      <c r="E533" s="8"/>
      <c r="F533" s="8"/>
      <c r="G533" s="8"/>
      <c r="H533" s="8"/>
      <c r="I533" s="8"/>
      <c r="J533" s="8"/>
      <c r="K533" s="8"/>
      <c r="L533" s="34"/>
      <c r="M533" s="35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8" customHeight="1" x14ac:dyDescent="0.4">
      <c r="A534" s="8"/>
      <c r="B534" s="8"/>
      <c r="C534" s="80"/>
      <c r="D534" s="8"/>
      <c r="E534" s="8"/>
      <c r="F534" s="8"/>
      <c r="G534" s="8"/>
      <c r="H534" s="8"/>
      <c r="I534" s="8"/>
      <c r="J534" s="8"/>
      <c r="K534" s="8"/>
      <c r="L534" s="34"/>
      <c r="M534" s="35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8" customHeight="1" x14ac:dyDescent="0.4">
      <c r="A535" s="8"/>
      <c r="B535" s="8"/>
      <c r="C535" s="80"/>
      <c r="D535" s="8"/>
      <c r="E535" s="8"/>
      <c r="F535" s="8"/>
      <c r="G535" s="8"/>
      <c r="H535" s="8"/>
      <c r="I535" s="8"/>
      <c r="J535" s="8"/>
      <c r="K535" s="8"/>
      <c r="L535" s="34"/>
      <c r="M535" s="35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8" customHeight="1" x14ac:dyDescent="0.4">
      <c r="A536" s="8"/>
      <c r="B536" s="8"/>
      <c r="C536" s="80"/>
      <c r="D536" s="8"/>
      <c r="E536" s="8"/>
      <c r="F536" s="8"/>
      <c r="G536" s="8"/>
      <c r="H536" s="8"/>
      <c r="I536" s="8"/>
      <c r="J536" s="8"/>
      <c r="K536" s="8"/>
      <c r="L536" s="34"/>
      <c r="M536" s="35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8" customHeight="1" x14ac:dyDescent="0.4">
      <c r="A537" s="8"/>
      <c r="B537" s="8"/>
      <c r="C537" s="80"/>
      <c r="D537" s="8"/>
      <c r="E537" s="8"/>
      <c r="F537" s="8"/>
      <c r="G537" s="8"/>
      <c r="H537" s="8"/>
      <c r="I537" s="8"/>
      <c r="J537" s="8"/>
      <c r="K537" s="8"/>
      <c r="L537" s="34"/>
      <c r="M537" s="35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8" customHeight="1" x14ac:dyDescent="0.4">
      <c r="A538" s="8"/>
      <c r="B538" s="8"/>
      <c r="C538" s="80"/>
      <c r="D538" s="8"/>
      <c r="E538" s="8"/>
      <c r="F538" s="8"/>
      <c r="G538" s="8"/>
      <c r="H538" s="8"/>
      <c r="I538" s="8"/>
      <c r="J538" s="8"/>
      <c r="K538" s="8"/>
      <c r="L538" s="34"/>
      <c r="M538" s="35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8" customHeight="1" x14ac:dyDescent="0.4">
      <c r="A539" s="8"/>
      <c r="B539" s="8"/>
      <c r="C539" s="80"/>
      <c r="D539" s="8"/>
      <c r="E539" s="8"/>
      <c r="F539" s="8"/>
      <c r="G539" s="8"/>
      <c r="H539" s="8"/>
      <c r="I539" s="8"/>
      <c r="J539" s="8"/>
      <c r="K539" s="8"/>
      <c r="L539" s="34"/>
      <c r="M539" s="35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8" customHeight="1" x14ac:dyDescent="0.4">
      <c r="A540" s="8"/>
      <c r="B540" s="8"/>
      <c r="C540" s="80"/>
      <c r="D540" s="8"/>
      <c r="E540" s="8"/>
      <c r="F540" s="8"/>
      <c r="G540" s="8"/>
      <c r="H540" s="8"/>
      <c r="I540" s="8"/>
      <c r="J540" s="8"/>
      <c r="K540" s="8"/>
      <c r="L540" s="34"/>
      <c r="M540" s="35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8" customHeight="1" x14ac:dyDescent="0.4">
      <c r="A541" s="8"/>
      <c r="B541" s="8"/>
      <c r="C541" s="80"/>
      <c r="D541" s="8"/>
      <c r="E541" s="8"/>
      <c r="F541" s="8"/>
      <c r="G541" s="8"/>
      <c r="H541" s="8"/>
      <c r="I541" s="8"/>
      <c r="J541" s="8"/>
      <c r="K541" s="8"/>
      <c r="L541" s="34"/>
      <c r="M541" s="35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8" customHeight="1" x14ac:dyDescent="0.4">
      <c r="A542" s="8"/>
      <c r="B542" s="8"/>
      <c r="C542" s="80"/>
      <c r="D542" s="8"/>
      <c r="E542" s="8"/>
      <c r="F542" s="8"/>
      <c r="G542" s="8"/>
      <c r="H542" s="8"/>
      <c r="I542" s="8"/>
      <c r="J542" s="8"/>
      <c r="K542" s="8"/>
      <c r="L542" s="34"/>
      <c r="M542" s="35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8" customHeight="1" x14ac:dyDescent="0.4">
      <c r="A543" s="8"/>
      <c r="B543" s="8"/>
      <c r="C543" s="80"/>
      <c r="D543" s="8"/>
      <c r="E543" s="8"/>
      <c r="F543" s="8"/>
      <c r="G543" s="8"/>
      <c r="H543" s="8"/>
      <c r="I543" s="8"/>
      <c r="J543" s="8"/>
      <c r="K543" s="8"/>
      <c r="L543" s="34"/>
      <c r="M543" s="35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8" customHeight="1" x14ac:dyDescent="0.4">
      <c r="A544" s="8"/>
      <c r="B544" s="8"/>
      <c r="C544" s="80"/>
      <c r="D544" s="8"/>
      <c r="E544" s="8"/>
      <c r="F544" s="8"/>
      <c r="G544" s="8"/>
      <c r="H544" s="8"/>
      <c r="I544" s="8"/>
      <c r="J544" s="8"/>
      <c r="K544" s="8"/>
      <c r="L544" s="34"/>
      <c r="M544" s="35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8" customHeight="1" x14ac:dyDescent="0.4">
      <c r="A545" s="8"/>
      <c r="B545" s="8"/>
      <c r="C545" s="80"/>
      <c r="D545" s="8"/>
      <c r="E545" s="8"/>
      <c r="F545" s="8"/>
      <c r="G545" s="8"/>
      <c r="H545" s="8"/>
      <c r="I545" s="8"/>
      <c r="J545" s="8"/>
      <c r="K545" s="8"/>
      <c r="L545" s="34"/>
      <c r="M545" s="35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8" customHeight="1" x14ac:dyDescent="0.4">
      <c r="A546" s="8"/>
      <c r="B546" s="8"/>
      <c r="C546" s="80"/>
      <c r="D546" s="8"/>
      <c r="E546" s="8"/>
      <c r="F546" s="8"/>
      <c r="G546" s="8"/>
      <c r="H546" s="8"/>
      <c r="I546" s="8"/>
      <c r="J546" s="8"/>
      <c r="K546" s="8"/>
      <c r="L546" s="34"/>
      <c r="M546" s="35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8" customHeight="1" x14ac:dyDescent="0.4">
      <c r="A547" s="8"/>
      <c r="B547" s="8"/>
      <c r="C547" s="80"/>
      <c r="D547" s="8"/>
      <c r="E547" s="8"/>
      <c r="F547" s="8"/>
      <c r="G547" s="8"/>
      <c r="H547" s="8"/>
      <c r="I547" s="8"/>
      <c r="J547" s="8"/>
      <c r="K547" s="8"/>
      <c r="L547" s="34"/>
      <c r="M547" s="35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8" customHeight="1" x14ac:dyDescent="0.4">
      <c r="A548" s="8"/>
      <c r="B548" s="8"/>
      <c r="C548" s="80"/>
      <c r="D548" s="8"/>
      <c r="E548" s="8"/>
      <c r="F548" s="8"/>
      <c r="G548" s="8"/>
      <c r="H548" s="8"/>
      <c r="I548" s="8"/>
      <c r="J548" s="8"/>
      <c r="K548" s="8"/>
      <c r="L548" s="34"/>
      <c r="M548" s="35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8" customHeight="1" x14ac:dyDescent="0.4">
      <c r="A549" s="8"/>
      <c r="B549" s="8"/>
      <c r="C549" s="80"/>
      <c r="D549" s="8"/>
      <c r="E549" s="8"/>
      <c r="F549" s="8"/>
      <c r="G549" s="8"/>
      <c r="H549" s="8"/>
      <c r="I549" s="8"/>
      <c r="J549" s="8"/>
      <c r="K549" s="8"/>
      <c r="L549" s="34"/>
      <c r="M549" s="35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8" customHeight="1" x14ac:dyDescent="0.4">
      <c r="A550" s="8"/>
      <c r="B550" s="8"/>
      <c r="C550" s="80"/>
      <c r="D550" s="8"/>
      <c r="E550" s="8"/>
      <c r="F550" s="8"/>
      <c r="G550" s="8"/>
      <c r="H550" s="8"/>
      <c r="I550" s="8"/>
      <c r="J550" s="8"/>
      <c r="K550" s="8"/>
      <c r="L550" s="34"/>
      <c r="M550" s="35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8" customHeight="1" x14ac:dyDescent="0.4">
      <c r="A551" s="8"/>
      <c r="B551" s="8"/>
      <c r="C551" s="80"/>
      <c r="D551" s="8"/>
      <c r="E551" s="8"/>
      <c r="F551" s="8"/>
      <c r="G551" s="8"/>
      <c r="H551" s="8"/>
      <c r="I551" s="8"/>
      <c r="J551" s="8"/>
      <c r="K551" s="8"/>
      <c r="L551" s="34"/>
      <c r="M551" s="35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8" customHeight="1" x14ac:dyDescent="0.4">
      <c r="A552" s="8"/>
      <c r="B552" s="8"/>
      <c r="C552" s="80"/>
      <c r="D552" s="8"/>
      <c r="E552" s="8"/>
      <c r="F552" s="8"/>
      <c r="G552" s="8"/>
      <c r="H552" s="8"/>
      <c r="I552" s="8"/>
      <c r="J552" s="8"/>
      <c r="K552" s="8"/>
      <c r="L552" s="34"/>
      <c r="M552" s="35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8" customHeight="1" x14ac:dyDescent="0.4">
      <c r="A553" s="8"/>
      <c r="B553" s="8"/>
      <c r="C553" s="80"/>
      <c r="D553" s="8"/>
      <c r="E553" s="8"/>
      <c r="F553" s="8"/>
      <c r="G553" s="8"/>
      <c r="H553" s="8"/>
      <c r="I553" s="8"/>
      <c r="J553" s="8"/>
      <c r="K553" s="8"/>
      <c r="L553" s="34"/>
      <c r="M553" s="35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8" customHeight="1" x14ac:dyDescent="0.4">
      <c r="A554" s="8"/>
      <c r="B554" s="8"/>
      <c r="C554" s="80"/>
      <c r="D554" s="8"/>
      <c r="E554" s="8"/>
      <c r="F554" s="8"/>
      <c r="G554" s="8"/>
      <c r="H554" s="8"/>
      <c r="I554" s="8"/>
      <c r="J554" s="8"/>
      <c r="K554" s="8"/>
      <c r="L554" s="34"/>
      <c r="M554" s="35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8" customHeight="1" x14ac:dyDescent="0.4">
      <c r="A555" s="8"/>
      <c r="B555" s="8"/>
      <c r="C555" s="80"/>
      <c r="D555" s="8"/>
      <c r="E555" s="8"/>
      <c r="F555" s="8"/>
      <c r="G555" s="8"/>
      <c r="H555" s="8"/>
      <c r="I555" s="8"/>
      <c r="J555" s="8"/>
      <c r="K555" s="8"/>
      <c r="L555" s="34"/>
      <c r="M555" s="35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8" customHeight="1" x14ac:dyDescent="0.4">
      <c r="A556" s="8"/>
      <c r="B556" s="8"/>
      <c r="C556" s="80"/>
      <c r="D556" s="8"/>
      <c r="E556" s="8"/>
      <c r="F556" s="8"/>
      <c r="G556" s="8"/>
      <c r="H556" s="8"/>
      <c r="I556" s="8"/>
      <c r="J556" s="8"/>
      <c r="K556" s="8"/>
      <c r="L556" s="34"/>
      <c r="M556" s="35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8" customHeight="1" x14ac:dyDescent="0.4">
      <c r="A557" s="8"/>
      <c r="B557" s="8"/>
      <c r="C557" s="80"/>
      <c r="D557" s="8"/>
      <c r="E557" s="8"/>
      <c r="F557" s="8"/>
      <c r="G557" s="8"/>
      <c r="H557" s="8"/>
      <c r="I557" s="8"/>
      <c r="J557" s="8"/>
      <c r="K557" s="8"/>
      <c r="L557" s="34"/>
      <c r="M557" s="35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8" customHeight="1" x14ac:dyDescent="0.4">
      <c r="A558" s="8"/>
      <c r="B558" s="8"/>
      <c r="C558" s="80"/>
      <c r="D558" s="8"/>
      <c r="E558" s="8"/>
      <c r="F558" s="8"/>
      <c r="G558" s="8"/>
      <c r="H558" s="8"/>
      <c r="I558" s="8"/>
      <c r="J558" s="8"/>
      <c r="K558" s="8"/>
      <c r="L558" s="34"/>
      <c r="M558" s="35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8" customHeight="1" x14ac:dyDescent="0.4">
      <c r="A559" s="8"/>
      <c r="B559" s="8"/>
      <c r="C559" s="80"/>
      <c r="D559" s="8"/>
      <c r="E559" s="8"/>
      <c r="F559" s="8"/>
      <c r="G559" s="8"/>
      <c r="H559" s="8"/>
      <c r="I559" s="8"/>
      <c r="J559" s="8"/>
      <c r="K559" s="8"/>
      <c r="L559" s="34"/>
      <c r="M559" s="35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8" customHeight="1" x14ac:dyDescent="0.4">
      <c r="A560" s="8"/>
      <c r="B560" s="8"/>
      <c r="C560" s="80"/>
      <c r="D560" s="8"/>
      <c r="E560" s="8"/>
      <c r="F560" s="8"/>
      <c r="G560" s="8"/>
      <c r="H560" s="8"/>
      <c r="I560" s="8"/>
      <c r="J560" s="8"/>
      <c r="K560" s="8"/>
      <c r="L560" s="34"/>
      <c r="M560" s="35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8" customHeight="1" x14ac:dyDescent="0.4">
      <c r="A561" s="8"/>
      <c r="B561" s="8"/>
      <c r="C561" s="80"/>
      <c r="D561" s="8"/>
      <c r="E561" s="8"/>
      <c r="F561" s="8"/>
      <c r="G561" s="8"/>
      <c r="H561" s="8"/>
      <c r="I561" s="8"/>
      <c r="J561" s="8"/>
      <c r="K561" s="8"/>
      <c r="L561" s="34"/>
      <c r="M561" s="35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8" customHeight="1" x14ac:dyDescent="0.4">
      <c r="A562" s="8"/>
      <c r="B562" s="8"/>
      <c r="C562" s="80"/>
      <c r="D562" s="8"/>
      <c r="E562" s="8"/>
      <c r="F562" s="8"/>
      <c r="G562" s="8"/>
      <c r="H562" s="8"/>
      <c r="I562" s="8"/>
      <c r="J562" s="8"/>
      <c r="K562" s="8"/>
      <c r="L562" s="34"/>
      <c r="M562" s="35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8" customHeight="1" x14ac:dyDescent="0.4">
      <c r="A563" s="8"/>
      <c r="B563" s="8"/>
      <c r="C563" s="80"/>
      <c r="D563" s="8"/>
      <c r="E563" s="8"/>
      <c r="F563" s="8"/>
      <c r="G563" s="8"/>
      <c r="H563" s="8"/>
      <c r="I563" s="8"/>
      <c r="J563" s="8"/>
      <c r="K563" s="8"/>
      <c r="L563" s="34"/>
      <c r="M563" s="35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8" customHeight="1" x14ac:dyDescent="0.4">
      <c r="A564" s="8"/>
      <c r="B564" s="8"/>
      <c r="C564" s="80"/>
      <c r="D564" s="8"/>
      <c r="E564" s="8"/>
      <c r="F564" s="8"/>
      <c r="G564" s="8"/>
      <c r="H564" s="8"/>
      <c r="I564" s="8"/>
      <c r="J564" s="8"/>
      <c r="K564" s="8"/>
      <c r="L564" s="34"/>
      <c r="M564" s="35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8" customHeight="1" x14ac:dyDescent="0.4">
      <c r="A565" s="8"/>
      <c r="B565" s="8"/>
      <c r="C565" s="80"/>
      <c r="D565" s="8"/>
      <c r="E565" s="8"/>
      <c r="F565" s="8"/>
      <c r="G565" s="8"/>
      <c r="H565" s="8"/>
      <c r="I565" s="8"/>
      <c r="J565" s="8"/>
      <c r="K565" s="8"/>
      <c r="L565" s="34"/>
      <c r="M565" s="35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8" customHeight="1" x14ac:dyDescent="0.4">
      <c r="A566" s="8"/>
      <c r="B566" s="8"/>
      <c r="C566" s="80"/>
      <c r="D566" s="8"/>
      <c r="E566" s="8"/>
      <c r="F566" s="8"/>
      <c r="G566" s="8"/>
      <c r="H566" s="8"/>
      <c r="I566" s="8"/>
      <c r="J566" s="8"/>
      <c r="K566" s="8"/>
      <c r="L566" s="34"/>
      <c r="M566" s="35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8" customHeight="1" x14ac:dyDescent="0.4">
      <c r="A567" s="8"/>
      <c r="B567" s="8"/>
      <c r="C567" s="80"/>
      <c r="D567" s="8"/>
      <c r="E567" s="8"/>
      <c r="F567" s="8"/>
      <c r="G567" s="8"/>
      <c r="H567" s="8"/>
      <c r="I567" s="8"/>
      <c r="J567" s="8"/>
      <c r="K567" s="8"/>
      <c r="L567" s="34"/>
      <c r="M567" s="35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8" customHeight="1" x14ac:dyDescent="0.4">
      <c r="A568" s="8"/>
      <c r="B568" s="8"/>
      <c r="C568" s="80"/>
      <c r="D568" s="8"/>
      <c r="E568" s="8"/>
      <c r="F568" s="8"/>
      <c r="G568" s="8"/>
      <c r="H568" s="8"/>
      <c r="I568" s="8"/>
      <c r="J568" s="8"/>
      <c r="K568" s="8"/>
      <c r="L568" s="34"/>
      <c r="M568" s="35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8" customHeight="1" x14ac:dyDescent="0.4">
      <c r="A569" s="8"/>
      <c r="B569" s="8"/>
      <c r="C569" s="80"/>
      <c r="D569" s="8"/>
      <c r="E569" s="8"/>
      <c r="F569" s="8"/>
      <c r="G569" s="8"/>
      <c r="H569" s="8"/>
      <c r="I569" s="8"/>
      <c r="J569" s="8"/>
      <c r="K569" s="8"/>
      <c r="L569" s="34"/>
      <c r="M569" s="35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8" customHeight="1" x14ac:dyDescent="0.4">
      <c r="A570" s="8"/>
      <c r="B570" s="8"/>
      <c r="C570" s="80"/>
      <c r="D570" s="8"/>
      <c r="E570" s="8"/>
      <c r="F570" s="8"/>
      <c r="G570" s="8"/>
      <c r="H570" s="8"/>
      <c r="I570" s="8"/>
      <c r="J570" s="8"/>
      <c r="K570" s="8"/>
      <c r="L570" s="34"/>
      <c r="M570" s="35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8" customHeight="1" x14ac:dyDescent="0.4">
      <c r="A571" s="8"/>
      <c r="B571" s="8"/>
      <c r="C571" s="80"/>
      <c r="D571" s="8"/>
      <c r="E571" s="8"/>
      <c r="F571" s="8"/>
      <c r="G571" s="8"/>
      <c r="H571" s="8"/>
      <c r="I571" s="8"/>
      <c r="J571" s="8"/>
      <c r="K571" s="8"/>
      <c r="L571" s="34"/>
      <c r="M571" s="35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8" customHeight="1" x14ac:dyDescent="0.4">
      <c r="A572" s="8"/>
      <c r="B572" s="8"/>
      <c r="C572" s="80"/>
      <c r="D572" s="8"/>
      <c r="E572" s="8"/>
      <c r="F572" s="8"/>
      <c r="G572" s="8"/>
      <c r="H572" s="8"/>
      <c r="I572" s="8"/>
      <c r="J572" s="8"/>
      <c r="K572" s="8"/>
      <c r="L572" s="34"/>
      <c r="M572" s="35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8" customHeight="1" x14ac:dyDescent="0.4">
      <c r="A573" s="8"/>
      <c r="B573" s="8"/>
      <c r="C573" s="80"/>
      <c r="D573" s="8"/>
      <c r="E573" s="8"/>
      <c r="F573" s="8"/>
      <c r="G573" s="8"/>
      <c r="H573" s="8"/>
      <c r="I573" s="8"/>
      <c r="J573" s="8"/>
      <c r="K573" s="8"/>
      <c r="L573" s="34"/>
      <c r="M573" s="35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8" customHeight="1" x14ac:dyDescent="0.4">
      <c r="A574" s="8"/>
      <c r="B574" s="8"/>
      <c r="C574" s="80"/>
      <c r="D574" s="8"/>
      <c r="E574" s="8"/>
      <c r="F574" s="8"/>
      <c r="G574" s="8"/>
      <c r="H574" s="8"/>
      <c r="I574" s="8"/>
      <c r="J574" s="8"/>
      <c r="K574" s="8"/>
      <c r="L574" s="34"/>
      <c r="M574" s="35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8" customHeight="1" x14ac:dyDescent="0.4">
      <c r="A575" s="8"/>
      <c r="B575" s="8"/>
      <c r="C575" s="80"/>
      <c r="D575" s="8"/>
      <c r="E575" s="8"/>
      <c r="F575" s="8"/>
      <c r="G575" s="8"/>
      <c r="H575" s="8"/>
      <c r="I575" s="8"/>
      <c r="J575" s="8"/>
      <c r="K575" s="8"/>
      <c r="L575" s="34"/>
      <c r="M575" s="35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8" customHeight="1" x14ac:dyDescent="0.4">
      <c r="A576" s="8"/>
      <c r="B576" s="8"/>
      <c r="C576" s="80"/>
      <c r="D576" s="8"/>
      <c r="E576" s="8"/>
      <c r="F576" s="8"/>
      <c r="G576" s="8"/>
      <c r="H576" s="8"/>
      <c r="I576" s="8"/>
      <c r="J576" s="8"/>
      <c r="K576" s="8"/>
      <c r="L576" s="34"/>
      <c r="M576" s="35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8" customHeight="1" x14ac:dyDescent="0.4">
      <c r="A577" s="8"/>
      <c r="B577" s="8"/>
      <c r="C577" s="80"/>
      <c r="D577" s="8"/>
      <c r="E577" s="8"/>
      <c r="F577" s="8"/>
      <c r="G577" s="8"/>
      <c r="H577" s="8"/>
      <c r="I577" s="8"/>
      <c r="J577" s="8"/>
      <c r="K577" s="8"/>
      <c r="L577" s="34"/>
      <c r="M577" s="35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8" customHeight="1" x14ac:dyDescent="0.4">
      <c r="A578" s="8"/>
      <c r="B578" s="8"/>
      <c r="C578" s="80"/>
      <c r="D578" s="8"/>
      <c r="E578" s="8"/>
      <c r="F578" s="8"/>
      <c r="G578" s="8"/>
      <c r="H578" s="8"/>
      <c r="I578" s="8"/>
      <c r="J578" s="8"/>
      <c r="K578" s="8"/>
      <c r="L578" s="34"/>
      <c r="M578" s="35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8" customHeight="1" x14ac:dyDescent="0.4">
      <c r="A579" s="8"/>
      <c r="B579" s="8"/>
      <c r="C579" s="80"/>
      <c r="D579" s="8"/>
      <c r="E579" s="8"/>
      <c r="F579" s="8"/>
      <c r="G579" s="8"/>
      <c r="H579" s="8"/>
      <c r="I579" s="8"/>
      <c r="J579" s="8"/>
      <c r="K579" s="8"/>
      <c r="L579" s="34"/>
      <c r="M579" s="35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8" customHeight="1" x14ac:dyDescent="0.4">
      <c r="A580" s="8"/>
      <c r="B580" s="8"/>
      <c r="C580" s="80"/>
      <c r="D580" s="8"/>
      <c r="E580" s="8"/>
      <c r="F580" s="8"/>
      <c r="G580" s="8"/>
      <c r="H580" s="8"/>
      <c r="I580" s="8"/>
      <c r="J580" s="8"/>
      <c r="K580" s="8"/>
      <c r="L580" s="34"/>
      <c r="M580" s="35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8" customHeight="1" x14ac:dyDescent="0.4">
      <c r="A581" s="8"/>
      <c r="B581" s="8"/>
      <c r="C581" s="80"/>
      <c r="D581" s="8"/>
      <c r="E581" s="8"/>
      <c r="F581" s="8"/>
      <c r="G581" s="8"/>
      <c r="H581" s="8"/>
      <c r="I581" s="8"/>
      <c r="J581" s="8"/>
      <c r="K581" s="8"/>
      <c r="L581" s="34"/>
      <c r="M581" s="35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8" customHeight="1" x14ac:dyDescent="0.4">
      <c r="A582" s="8"/>
      <c r="B582" s="8"/>
      <c r="C582" s="80"/>
      <c r="D582" s="8"/>
      <c r="E582" s="8"/>
      <c r="F582" s="8"/>
      <c r="G582" s="8"/>
      <c r="H582" s="8"/>
      <c r="I582" s="8"/>
      <c r="J582" s="8"/>
      <c r="K582" s="8"/>
      <c r="L582" s="34"/>
      <c r="M582" s="35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8" customHeight="1" x14ac:dyDescent="0.4">
      <c r="A583" s="8"/>
      <c r="B583" s="8"/>
      <c r="C583" s="80"/>
      <c r="D583" s="8"/>
      <c r="E583" s="8"/>
      <c r="F583" s="8"/>
      <c r="G583" s="8"/>
      <c r="H583" s="8"/>
      <c r="I583" s="8"/>
      <c r="J583" s="8"/>
      <c r="K583" s="8"/>
      <c r="L583" s="34"/>
      <c r="M583" s="35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8" customHeight="1" x14ac:dyDescent="0.4">
      <c r="A584" s="8"/>
      <c r="B584" s="8"/>
      <c r="C584" s="80"/>
      <c r="D584" s="8"/>
      <c r="E584" s="8"/>
      <c r="F584" s="8"/>
      <c r="G584" s="8"/>
      <c r="H584" s="8"/>
      <c r="I584" s="8"/>
      <c r="J584" s="8"/>
      <c r="K584" s="8"/>
      <c r="L584" s="34"/>
      <c r="M584" s="35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8" customHeight="1" x14ac:dyDescent="0.4">
      <c r="A585" s="8"/>
      <c r="B585" s="8"/>
      <c r="C585" s="80"/>
      <c r="D585" s="8"/>
      <c r="E585" s="8"/>
      <c r="F585" s="8"/>
      <c r="G585" s="8"/>
      <c r="H585" s="8"/>
      <c r="I585" s="8"/>
      <c r="J585" s="8"/>
      <c r="K585" s="8"/>
      <c r="L585" s="34"/>
      <c r="M585" s="35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8" customHeight="1" x14ac:dyDescent="0.4">
      <c r="A586" s="8"/>
      <c r="B586" s="8"/>
      <c r="C586" s="80"/>
      <c r="D586" s="8"/>
      <c r="E586" s="8"/>
      <c r="F586" s="8"/>
      <c r="G586" s="8"/>
      <c r="H586" s="8"/>
      <c r="I586" s="8"/>
      <c r="J586" s="8"/>
      <c r="K586" s="8"/>
      <c r="L586" s="34"/>
      <c r="M586" s="35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8" customHeight="1" x14ac:dyDescent="0.4">
      <c r="A587" s="8"/>
      <c r="B587" s="8"/>
      <c r="C587" s="80"/>
      <c r="D587" s="8"/>
      <c r="E587" s="8"/>
      <c r="F587" s="8"/>
      <c r="G587" s="8"/>
      <c r="H587" s="8"/>
      <c r="I587" s="8"/>
      <c r="J587" s="8"/>
      <c r="K587" s="8"/>
      <c r="L587" s="34"/>
      <c r="M587" s="35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8" customHeight="1" x14ac:dyDescent="0.4">
      <c r="A588" s="8"/>
      <c r="B588" s="8"/>
      <c r="C588" s="80"/>
      <c r="D588" s="8"/>
      <c r="E588" s="8"/>
      <c r="F588" s="8"/>
      <c r="G588" s="8"/>
      <c r="H588" s="8"/>
      <c r="I588" s="8"/>
      <c r="J588" s="8"/>
      <c r="K588" s="8"/>
      <c r="L588" s="34"/>
      <c r="M588" s="35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8" customHeight="1" x14ac:dyDescent="0.4">
      <c r="A589" s="8"/>
      <c r="B589" s="8"/>
      <c r="C589" s="80"/>
      <c r="D589" s="8"/>
      <c r="E589" s="8"/>
      <c r="F589" s="8"/>
      <c r="G589" s="8"/>
      <c r="H589" s="8"/>
      <c r="I589" s="8"/>
      <c r="J589" s="8"/>
      <c r="K589" s="8"/>
      <c r="L589" s="34"/>
      <c r="M589" s="35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8" customHeight="1" x14ac:dyDescent="0.4">
      <c r="A590" s="8"/>
      <c r="B590" s="8"/>
      <c r="C590" s="80"/>
      <c r="D590" s="8"/>
      <c r="E590" s="8"/>
      <c r="F590" s="8"/>
      <c r="G590" s="8"/>
      <c r="H590" s="8"/>
      <c r="I590" s="8"/>
      <c r="J590" s="8"/>
      <c r="K590" s="8"/>
      <c r="L590" s="34"/>
      <c r="M590" s="35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8" customHeight="1" x14ac:dyDescent="0.4">
      <c r="A591" s="8"/>
      <c r="B591" s="8"/>
      <c r="C591" s="80"/>
      <c r="D591" s="8"/>
      <c r="E591" s="8"/>
      <c r="F591" s="8"/>
      <c r="G591" s="8"/>
      <c r="H591" s="8"/>
      <c r="I591" s="8"/>
      <c r="J591" s="8"/>
      <c r="K591" s="8"/>
      <c r="L591" s="34"/>
      <c r="M591" s="35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8" customHeight="1" x14ac:dyDescent="0.4">
      <c r="A592" s="8"/>
      <c r="B592" s="8"/>
      <c r="C592" s="80"/>
      <c r="D592" s="8"/>
      <c r="E592" s="8"/>
      <c r="F592" s="8"/>
      <c r="G592" s="8"/>
      <c r="H592" s="8"/>
      <c r="I592" s="8"/>
      <c r="J592" s="8"/>
      <c r="K592" s="8"/>
      <c r="L592" s="34"/>
      <c r="M592" s="35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8" customHeight="1" x14ac:dyDescent="0.4">
      <c r="A593" s="8"/>
      <c r="B593" s="8"/>
      <c r="C593" s="80"/>
      <c r="D593" s="8"/>
      <c r="E593" s="8"/>
      <c r="F593" s="8"/>
      <c r="G593" s="8"/>
      <c r="H593" s="8"/>
      <c r="I593" s="8"/>
      <c r="J593" s="8"/>
      <c r="K593" s="8"/>
      <c r="L593" s="34"/>
      <c r="M593" s="35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8" customHeight="1" x14ac:dyDescent="0.4">
      <c r="A594" s="8"/>
      <c r="B594" s="8"/>
      <c r="C594" s="80"/>
      <c r="D594" s="8"/>
      <c r="E594" s="8"/>
      <c r="F594" s="8"/>
      <c r="G594" s="8"/>
      <c r="H594" s="8"/>
      <c r="I594" s="8"/>
      <c r="J594" s="8"/>
      <c r="K594" s="8"/>
      <c r="L594" s="34"/>
      <c r="M594" s="35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8" customHeight="1" x14ac:dyDescent="0.4">
      <c r="A595" s="8"/>
      <c r="B595" s="8"/>
      <c r="C595" s="80"/>
      <c r="D595" s="8"/>
      <c r="E595" s="8"/>
      <c r="F595" s="8"/>
      <c r="G595" s="8"/>
      <c r="H595" s="8"/>
      <c r="I595" s="8"/>
      <c r="J595" s="8"/>
      <c r="K595" s="8"/>
      <c r="L595" s="34"/>
      <c r="M595" s="35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8" customHeight="1" x14ac:dyDescent="0.4">
      <c r="A596" s="8"/>
      <c r="B596" s="8"/>
      <c r="C596" s="80"/>
      <c r="D596" s="8"/>
      <c r="E596" s="8"/>
      <c r="F596" s="8"/>
      <c r="G596" s="8"/>
      <c r="H596" s="8"/>
      <c r="I596" s="8"/>
      <c r="J596" s="8"/>
      <c r="K596" s="8"/>
      <c r="L596" s="34"/>
      <c r="M596" s="35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8" customHeight="1" x14ac:dyDescent="0.4">
      <c r="A597" s="8"/>
      <c r="B597" s="8"/>
      <c r="C597" s="80"/>
      <c r="D597" s="8"/>
      <c r="E597" s="8"/>
      <c r="F597" s="8"/>
      <c r="G597" s="8"/>
      <c r="H597" s="8"/>
      <c r="I597" s="8"/>
      <c r="J597" s="8"/>
      <c r="K597" s="8"/>
      <c r="L597" s="34"/>
      <c r="M597" s="35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8" customHeight="1" x14ac:dyDescent="0.4">
      <c r="A598" s="8"/>
      <c r="B598" s="8"/>
      <c r="C598" s="80"/>
      <c r="D598" s="8"/>
      <c r="E598" s="8"/>
      <c r="F598" s="8"/>
      <c r="G598" s="8"/>
      <c r="H598" s="8"/>
      <c r="I598" s="8"/>
      <c r="J598" s="8"/>
      <c r="K598" s="8"/>
      <c r="L598" s="34"/>
      <c r="M598" s="35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8" customHeight="1" x14ac:dyDescent="0.4">
      <c r="A599" s="8"/>
      <c r="B599" s="8"/>
      <c r="C599" s="80"/>
      <c r="D599" s="8"/>
      <c r="E599" s="8"/>
      <c r="F599" s="8"/>
      <c r="G599" s="8"/>
      <c r="H599" s="8"/>
      <c r="I599" s="8"/>
      <c r="J599" s="8"/>
      <c r="K599" s="8"/>
      <c r="L599" s="34"/>
      <c r="M599" s="35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8" customHeight="1" x14ac:dyDescent="0.4">
      <c r="A600" s="8"/>
      <c r="B600" s="8"/>
      <c r="C600" s="80"/>
      <c r="D600" s="8"/>
      <c r="E600" s="8"/>
      <c r="F600" s="8"/>
      <c r="G600" s="8"/>
      <c r="H600" s="8"/>
      <c r="I600" s="8"/>
      <c r="J600" s="8"/>
      <c r="K600" s="8"/>
      <c r="L600" s="34"/>
      <c r="M600" s="35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8" customHeight="1" x14ac:dyDescent="0.4">
      <c r="A601" s="8"/>
      <c r="B601" s="8"/>
      <c r="C601" s="80"/>
      <c r="D601" s="8"/>
      <c r="E601" s="8"/>
      <c r="F601" s="8"/>
      <c r="G601" s="8"/>
      <c r="H601" s="8"/>
      <c r="I601" s="8"/>
      <c r="J601" s="8"/>
      <c r="K601" s="8"/>
      <c r="L601" s="34"/>
      <c r="M601" s="35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8" customHeight="1" x14ac:dyDescent="0.4">
      <c r="A602" s="8"/>
      <c r="B602" s="8"/>
      <c r="C602" s="80"/>
      <c r="D602" s="8"/>
      <c r="E602" s="8"/>
      <c r="F602" s="8"/>
      <c r="G602" s="8"/>
      <c r="H602" s="8"/>
      <c r="I602" s="8"/>
      <c r="J602" s="8"/>
      <c r="K602" s="8"/>
      <c r="L602" s="34"/>
      <c r="M602" s="35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8" customHeight="1" x14ac:dyDescent="0.4">
      <c r="A603" s="8"/>
      <c r="B603" s="8"/>
      <c r="C603" s="80"/>
      <c r="D603" s="8"/>
      <c r="E603" s="8"/>
      <c r="F603" s="8"/>
      <c r="G603" s="8"/>
      <c r="H603" s="8"/>
      <c r="I603" s="8"/>
      <c r="J603" s="8"/>
      <c r="K603" s="8"/>
      <c r="L603" s="34"/>
      <c r="M603" s="35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8" customHeight="1" x14ac:dyDescent="0.4">
      <c r="A604" s="8"/>
      <c r="B604" s="8"/>
      <c r="C604" s="80"/>
      <c r="D604" s="8"/>
      <c r="E604" s="8"/>
      <c r="F604" s="8"/>
      <c r="G604" s="8"/>
      <c r="H604" s="8"/>
      <c r="I604" s="8"/>
      <c r="J604" s="8"/>
      <c r="K604" s="8"/>
      <c r="L604" s="34"/>
      <c r="M604" s="35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8" customHeight="1" x14ac:dyDescent="0.4">
      <c r="A605" s="8"/>
      <c r="B605" s="8"/>
      <c r="C605" s="80"/>
      <c r="D605" s="8"/>
      <c r="E605" s="8"/>
      <c r="F605" s="8"/>
      <c r="G605" s="8"/>
      <c r="H605" s="8"/>
      <c r="I605" s="8"/>
      <c r="J605" s="8"/>
      <c r="K605" s="8"/>
      <c r="L605" s="34"/>
      <c r="M605" s="35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8" customHeight="1" x14ac:dyDescent="0.4">
      <c r="A606" s="8"/>
      <c r="B606" s="8"/>
      <c r="C606" s="80"/>
      <c r="D606" s="8"/>
      <c r="E606" s="8"/>
      <c r="F606" s="8"/>
      <c r="G606" s="8"/>
      <c r="H606" s="8"/>
      <c r="I606" s="8"/>
      <c r="J606" s="8"/>
      <c r="K606" s="8"/>
      <c r="L606" s="34"/>
      <c r="M606" s="35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8" customHeight="1" x14ac:dyDescent="0.4">
      <c r="A607" s="8"/>
      <c r="B607" s="8"/>
      <c r="C607" s="80"/>
      <c r="D607" s="8"/>
      <c r="E607" s="8"/>
      <c r="F607" s="8"/>
      <c r="G607" s="8"/>
      <c r="H607" s="8"/>
      <c r="I607" s="8"/>
      <c r="J607" s="8"/>
      <c r="K607" s="8"/>
      <c r="L607" s="34"/>
      <c r="M607" s="35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8" customHeight="1" x14ac:dyDescent="0.4">
      <c r="A608" s="8"/>
      <c r="B608" s="8"/>
      <c r="C608" s="80"/>
      <c r="D608" s="8"/>
      <c r="E608" s="8"/>
      <c r="F608" s="8"/>
      <c r="G608" s="8"/>
      <c r="H608" s="8"/>
      <c r="I608" s="8"/>
      <c r="J608" s="8"/>
      <c r="K608" s="8"/>
      <c r="L608" s="34"/>
      <c r="M608" s="35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8" customHeight="1" x14ac:dyDescent="0.4">
      <c r="A609" s="8"/>
      <c r="B609" s="8"/>
      <c r="C609" s="80"/>
      <c r="D609" s="8"/>
      <c r="E609" s="8"/>
      <c r="F609" s="8"/>
      <c r="G609" s="8"/>
      <c r="H609" s="8"/>
      <c r="I609" s="8"/>
      <c r="J609" s="8"/>
      <c r="K609" s="8"/>
      <c r="L609" s="34"/>
      <c r="M609" s="35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8" customHeight="1" x14ac:dyDescent="0.4">
      <c r="A610" s="8"/>
      <c r="B610" s="8"/>
      <c r="C610" s="80"/>
      <c r="D610" s="8"/>
      <c r="E610" s="8"/>
      <c r="F610" s="8"/>
      <c r="G610" s="8"/>
      <c r="H610" s="8"/>
      <c r="I610" s="8"/>
      <c r="J610" s="8"/>
      <c r="K610" s="8"/>
      <c r="L610" s="34"/>
      <c r="M610" s="35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8" customHeight="1" x14ac:dyDescent="0.4">
      <c r="A611" s="8"/>
      <c r="B611" s="8"/>
      <c r="C611" s="80"/>
      <c r="D611" s="8"/>
      <c r="E611" s="8"/>
      <c r="F611" s="8"/>
      <c r="G611" s="8"/>
      <c r="H611" s="8"/>
      <c r="I611" s="8"/>
      <c r="J611" s="8"/>
      <c r="K611" s="8"/>
      <c r="L611" s="34"/>
      <c r="M611" s="35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8" customHeight="1" x14ac:dyDescent="0.4">
      <c r="A612" s="8"/>
      <c r="B612" s="8"/>
      <c r="C612" s="80"/>
      <c r="D612" s="8"/>
      <c r="E612" s="8"/>
      <c r="F612" s="8"/>
      <c r="G612" s="8"/>
      <c r="H612" s="8"/>
      <c r="I612" s="8"/>
      <c r="J612" s="8"/>
      <c r="K612" s="8"/>
      <c r="L612" s="34"/>
      <c r="M612" s="35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8" customHeight="1" x14ac:dyDescent="0.4">
      <c r="A613" s="8"/>
      <c r="B613" s="8"/>
      <c r="C613" s="80"/>
      <c r="D613" s="8"/>
      <c r="E613" s="8"/>
      <c r="F613" s="8"/>
      <c r="G613" s="8"/>
      <c r="H613" s="8"/>
      <c r="I613" s="8"/>
      <c r="J613" s="8"/>
      <c r="K613" s="8"/>
      <c r="L613" s="34"/>
      <c r="M613" s="35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8" customHeight="1" x14ac:dyDescent="0.4">
      <c r="A614" s="8"/>
      <c r="B614" s="8"/>
      <c r="C614" s="80"/>
      <c r="D614" s="8"/>
      <c r="E614" s="8"/>
      <c r="F614" s="8"/>
      <c r="G614" s="8"/>
      <c r="H614" s="8"/>
      <c r="I614" s="8"/>
      <c r="J614" s="8"/>
      <c r="K614" s="8"/>
      <c r="L614" s="34"/>
      <c r="M614" s="35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8" customHeight="1" x14ac:dyDescent="0.4">
      <c r="A615" s="8"/>
      <c r="B615" s="8"/>
      <c r="C615" s="80"/>
      <c r="D615" s="8"/>
      <c r="E615" s="8"/>
      <c r="F615" s="8"/>
      <c r="G615" s="8"/>
      <c r="H615" s="8"/>
      <c r="I615" s="8"/>
      <c r="J615" s="8"/>
      <c r="K615" s="8"/>
      <c r="L615" s="34"/>
      <c r="M615" s="35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8" customHeight="1" x14ac:dyDescent="0.4">
      <c r="A616" s="8"/>
      <c r="B616" s="8"/>
      <c r="C616" s="80"/>
      <c r="D616" s="8"/>
      <c r="E616" s="8"/>
      <c r="F616" s="8"/>
      <c r="G616" s="8"/>
      <c r="H616" s="8"/>
      <c r="I616" s="8"/>
      <c r="J616" s="8"/>
      <c r="K616" s="8"/>
      <c r="L616" s="34"/>
      <c r="M616" s="35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8" customHeight="1" x14ac:dyDescent="0.4">
      <c r="A617" s="8"/>
      <c r="B617" s="8"/>
      <c r="C617" s="80"/>
      <c r="D617" s="8"/>
      <c r="E617" s="8"/>
      <c r="F617" s="8"/>
      <c r="G617" s="8"/>
      <c r="H617" s="8"/>
      <c r="I617" s="8"/>
      <c r="J617" s="8"/>
      <c r="K617" s="8"/>
      <c r="L617" s="34"/>
      <c r="M617" s="35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8" customHeight="1" x14ac:dyDescent="0.4">
      <c r="A618" s="8"/>
      <c r="B618" s="8"/>
      <c r="C618" s="80"/>
      <c r="D618" s="8"/>
      <c r="E618" s="8"/>
      <c r="F618" s="8"/>
      <c r="G618" s="8"/>
      <c r="H618" s="8"/>
      <c r="I618" s="8"/>
      <c r="J618" s="8"/>
      <c r="K618" s="8"/>
      <c r="L618" s="34"/>
      <c r="M618" s="35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8" customHeight="1" x14ac:dyDescent="0.4">
      <c r="A619" s="8"/>
      <c r="B619" s="8"/>
      <c r="C619" s="80"/>
      <c r="D619" s="8"/>
      <c r="E619" s="8"/>
      <c r="F619" s="8"/>
      <c r="G619" s="8"/>
      <c r="H619" s="8"/>
      <c r="I619" s="8"/>
      <c r="J619" s="8"/>
      <c r="K619" s="8"/>
      <c r="L619" s="34"/>
      <c r="M619" s="35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8" customHeight="1" x14ac:dyDescent="0.4">
      <c r="A620" s="8"/>
      <c r="B620" s="8"/>
      <c r="C620" s="80"/>
      <c r="D620" s="8"/>
      <c r="E620" s="8"/>
      <c r="F620" s="8"/>
      <c r="G620" s="8"/>
      <c r="H620" s="8"/>
      <c r="I620" s="8"/>
      <c r="J620" s="8"/>
      <c r="K620" s="8"/>
      <c r="L620" s="34"/>
      <c r="M620" s="35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8" customHeight="1" x14ac:dyDescent="0.4">
      <c r="A621" s="8"/>
      <c r="B621" s="8"/>
      <c r="C621" s="80"/>
      <c r="D621" s="8"/>
      <c r="E621" s="8"/>
      <c r="F621" s="8"/>
      <c r="G621" s="8"/>
      <c r="H621" s="8"/>
      <c r="I621" s="8"/>
      <c r="J621" s="8"/>
      <c r="K621" s="8"/>
      <c r="L621" s="34"/>
      <c r="M621" s="35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8" customHeight="1" x14ac:dyDescent="0.4">
      <c r="A622" s="8"/>
      <c r="B622" s="8"/>
      <c r="C622" s="80"/>
      <c r="D622" s="8"/>
      <c r="E622" s="8"/>
      <c r="F622" s="8"/>
      <c r="G622" s="8"/>
      <c r="H622" s="8"/>
      <c r="I622" s="8"/>
      <c r="J622" s="8"/>
      <c r="K622" s="8"/>
      <c r="L622" s="34"/>
      <c r="M622" s="35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8" customHeight="1" x14ac:dyDescent="0.4">
      <c r="A623" s="8"/>
      <c r="B623" s="8"/>
      <c r="C623" s="80"/>
      <c r="D623" s="8"/>
      <c r="E623" s="8"/>
      <c r="F623" s="8"/>
      <c r="G623" s="8"/>
      <c r="H623" s="8"/>
      <c r="I623" s="8"/>
      <c r="J623" s="8"/>
      <c r="K623" s="8"/>
      <c r="L623" s="34"/>
      <c r="M623" s="35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8" customHeight="1" x14ac:dyDescent="0.4">
      <c r="A624" s="8"/>
      <c r="B624" s="8"/>
      <c r="C624" s="80"/>
      <c r="D624" s="8"/>
      <c r="E624" s="8"/>
      <c r="F624" s="8"/>
      <c r="G624" s="8"/>
      <c r="H624" s="8"/>
      <c r="I624" s="8"/>
      <c r="J624" s="8"/>
      <c r="K624" s="8"/>
      <c r="L624" s="34"/>
      <c r="M624" s="35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8" customHeight="1" x14ac:dyDescent="0.4">
      <c r="A625" s="8"/>
      <c r="B625" s="8"/>
      <c r="C625" s="80"/>
      <c r="D625" s="8"/>
      <c r="E625" s="8"/>
      <c r="F625" s="8"/>
      <c r="G625" s="8"/>
      <c r="H625" s="8"/>
      <c r="I625" s="8"/>
      <c r="J625" s="8"/>
      <c r="K625" s="8"/>
      <c r="L625" s="34"/>
      <c r="M625" s="35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8" customHeight="1" x14ac:dyDescent="0.4">
      <c r="A626" s="8"/>
      <c r="B626" s="8"/>
      <c r="C626" s="80"/>
      <c r="D626" s="8"/>
      <c r="E626" s="8"/>
      <c r="F626" s="8"/>
      <c r="G626" s="8"/>
      <c r="H626" s="8"/>
      <c r="I626" s="8"/>
      <c r="J626" s="8"/>
      <c r="K626" s="8"/>
      <c r="L626" s="34"/>
      <c r="M626" s="35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8" customHeight="1" x14ac:dyDescent="0.4">
      <c r="A627" s="8"/>
      <c r="B627" s="8"/>
      <c r="C627" s="80"/>
      <c r="D627" s="8"/>
      <c r="E627" s="8"/>
      <c r="F627" s="8"/>
      <c r="G627" s="8"/>
      <c r="H627" s="8"/>
      <c r="I627" s="8"/>
      <c r="J627" s="8"/>
      <c r="K627" s="8"/>
      <c r="L627" s="34"/>
      <c r="M627" s="35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8" customHeight="1" x14ac:dyDescent="0.4">
      <c r="A628" s="8"/>
      <c r="B628" s="8"/>
      <c r="C628" s="80"/>
      <c r="D628" s="8"/>
      <c r="E628" s="8"/>
      <c r="F628" s="8"/>
      <c r="G628" s="8"/>
      <c r="H628" s="8"/>
      <c r="I628" s="8"/>
      <c r="J628" s="8"/>
      <c r="K628" s="8"/>
      <c r="L628" s="34"/>
      <c r="M628" s="35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8" customHeight="1" x14ac:dyDescent="0.4">
      <c r="A629" s="8"/>
      <c r="B629" s="8"/>
      <c r="C629" s="80"/>
      <c r="D629" s="8"/>
      <c r="E629" s="8"/>
      <c r="F629" s="8"/>
      <c r="G629" s="8"/>
      <c r="H629" s="8"/>
      <c r="I629" s="8"/>
      <c r="J629" s="8"/>
      <c r="K629" s="8"/>
      <c r="L629" s="34"/>
      <c r="M629" s="35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8" customHeight="1" x14ac:dyDescent="0.4">
      <c r="A630" s="8"/>
      <c r="B630" s="8"/>
      <c r="C630" s="80"/>
      <c r="D630" s="8"/>
      <c r="E630" s="8"/>
      <c r="F630" s="8"/>
      <c r="G630" s="8"/>
      <c r="H630" s="8"/>
      <c r="I630" s="8"/>
      <c r="J630" s="8"/>
      <c r="K630" s="8"/>
      <c r="L630" s="34"/>
      <c r="M630" s="35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8" customHeight="1" x14ac:dyDescent="0.4">
      <c r="A631" s="8"/>
      <c r="B631" s="8"/>
      <c r="C631" s="80"/>
      <c r="D631" s="8"/>
      <c r="E631" s="8"/>
      <c r="F631" s="8"/>
      <c r="G631" s="8"/>
      <c r="H631" s="8"/>
      <c r="I631" s="8"/>
      <c r="J631" s="8"/>
      <c r="K631" s="8"/>
      <c r="L631" s="34"/>
      <c r="M631" s="35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8" customHeight="1" x14ac:dyDescent="0.4">
      <c r="A632" s="8"/>
      <c r="B632" s="8"/>
      <c r="C632" s="80"/>
      <c r="D632" s="8"/>
      <c r="E632" s="8"/>
      <c r="F632" s="8"/>
      <c r="G632" s="8"/>
      <c r="H632" s="8"/>
      <c r="I632" s="8"/>
      <c r="J632" s="8"/>
      <c r="K632" s="8"/>
      <c r="L632" s="34"/>
      <c r="M632" s="35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8" customHeight="1" x14ac:dyDescent="0.4">
      <c r="A633" s="8"/>
      <c r="B633" s="8"/>
      <c r="C633" s="80"/>
      <c r="D633" s="8"/>
      <c r="E633" s="8"/>
      <c r="F633" s="8"/>
      <c r="G633" s="8"/>
      <c r="H633" s="8"/>
      <c r="I633" s="8"/>
      <c r="J633" s="8"/>
      <c r="K633" s="8"/>
      <c r="L633" s="34"/>
      <c r="M633" s="35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8" customHeight="1" x14ac:dyDescent="0.4">
      <c r="A634" s="8"/>
      <c r="B634" s="8"/>
      <c r="C634" s="80"/>
      <c r="D634" s="8"/>
      <c r="E634" s="8"/>
      <c r="F634" s="8"/>
      <c r="G634" s="8"/>
      <c r="H634" s="8"/>
      <c r="I634" s="8"/>
      <c r="J634" s="8"/>
      <c r="K634" s="8"/>
      <c r="L634" s="34"/>
      <c r="M634" s="35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8" customHeight="1" x14ac:dyDescent="0.4">
      <c r="A635" s="8"/>
      <c r="B635" s="8"/>
      <c r="C635" s="80"/>
      <c r="D635" s="8"/>
      <c r="E635" s="8"/>
      <c r="F635" s="8"/>
      <c r="G635" s="8"/>
      <c r="H635" s="8"/>
      <c r="I635" s="8"/>
      <c r="J635" s="8"/>
      <c r="K635" s="8"/>
      <c r="L635" s="34"/>
      <c r="M635" s="35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8" customHeight="1" x14ac:dyDescent="0.4">
      <c r="A636" s="8"/>
      <c r="B636" s="8"/>
      <c r="C636" s="80"/>
      <c r="D636" s="8"/>
      <c r="E636" s="8"/>
      <c r="F636" s="8"/>
      <c r="G636" s="8"/>
      <c r="H636" s="8"/>
      <c r="I636" s="8"/>
      <c r="J636" s="8"/>
      <c r="K636" s="8"/>
      <c r="L636" s="34"/>
      <c r="M636" s="35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8" customHeight="1" x14ac:dyDescent="0.4">
      <c r="A637" s="8"/>
      <c r="B637" s="8"/>
      <c r="C637" s="80"/>
      <c r="D637" s="8"/>
      <c r="E637" s="8"/>
      <c r="F637" s="8"/>
      <c r="G637" s="8"/>
      <c r="H637" s="8"/>
      <c r="I637" s="8"/>
      <c r="J637" s="8"/>
      <c r="K637" s="8"/>
      <c r="L637" s="34"/>
      <c r="M637" s="35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8" customHeight="1" x14ac:dyDescent="0.4">
      <c r="A638" s="8"/>
      <c r="B638" s="8"/>
      <c r="C638" s="80"/>
      <c r="D638" s="8"/>
      <c r="E638" s="8"/>
      <c r="F638" s="8"/>
      <c r="G638" s="8"/>
      <c r="H638" s="8"/>
      <c r="I638" s="8"/>
      <c r="J638" s="8"/>
      <c r="K638" s="8"/>
      <c r="L638" s="34"/>
      <c r="M638" s="35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8" customHeight="1" x14ac:dyDescent="0.4">
      <c r="A639" s="8"/>
      <c r="B639" s="8"/>
      <c r="C639" s="80"/>
      <c r="D639" s="8"/>
      <c r="E639" s="8"/>
      <c r="F639" s="8"/>
      <c r="G639" s="8"/>
      <c r="H639" s="8"/>
      <c r="I639" s="8"/>
      <c r="J639" s="8"/>
      <c r="K639" s="8"/>
      <c r="L639" s="34"/>
      <c r="M639" s="35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8" customHeight="1" x14ac:dyDescent="0.4">
      <c r="A640" s="8"/>
      <c r="B640" s="8"/>
      <c r="C640" s="80"/>
      <c r="D640" s="8"/>
      <c r="E640" s="8"/>
      <c r="F640" s="8"/>
      <c r="G640" s="8"/>
      <c r="H640" s="8"/>
      <c r="I640" s="8"/>
      <c r="J640" s="8"/>
      <c r="K640" s="8"/>
      <c r="L640" s="34"/>
      <c r="M640" s="35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8" customHeight="1" x14ac:dyDescent="0.4">
      <c r="A641" s="8"/>
      <c r="B641" s="8"/>
      <c r="C641" s="80"/>
      <c r="D641" s="8"/>
      <c r="E641" s="8"/>
      <c r="F641" s="8"/>
      <c r="G641" s="8"/>
      <c r="H641" s="8"/>
      <c r="I641" s="8"/>
      <c r="J641" s="8"/>
      <c r="K641" s="8"/>
      <c r="L641" s="34"/>
      <c r="M641" s="35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8" customHeight="1" x14ac:dyDescent="0.4">
      <c r="A642" s="8"/>
      <c r="B642" s="8"/>
      <c r="C642" s="80"/>
      <c r="D642" s="8"/>
      <c r="E642" s="8"/>
      <c r="F642" s="8"/>
      <c r="G642" s="8"/>
      <c r="H642" s="8"/>
      <c r="I642" s="8"/>
      <c r="J642" s="8"/>
      <c r="K642" s="8"/>
      <c r="L642" s="34"/>
      <c r="M642" s="35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8" customHeight="1" x14ac:dyDescent="0.4">
      <c r="A643" s="8"/>
      <c r="B643" s="8"/>
      <c r="C643" s="80"/>
      <c r="D643" s="8"/>
      <c r="E643" s="8"/>
      <c r="F643" s="8"/>
      <c r="G643" s="8"/>
      <c r="H643" s="8"/>
      <c r="I643" s="8"/>
      <c r="J643" s="8"/>
      <c r="K643" s="8"/>
      <c r="L643" s="34"/>
      <c r="M643" s="35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8" customHeight="1" x14ac:dyDescent="0.4">
      <c r="A644" s="8"/>
      <c r="B644" s="8"/>
      <c r="C644" s="80"/>
      <c r="D644" s="8"/>
      <c r="E644" s="8"/>
      <c r="F644" s="8"/>
      <c r="G644" s="8"/>
      <c r="H644" s="8"/>
      <c r="I644" s="8"/>
      <c r="J644" s="8"/>
      <c r="K644" s="8"/>
      <c r="L644" s="34"/>
      <c r="M644" s="35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8" customHeight="1" x14ac:dyDescent="0.4">
      <c r="A645" s="8"/>
      <c r="B645" s="8"/>
      <c r="C645" s="80"/>
      <c r="D645" s="8"/>
      <c r="E645" s="8"/>
      <c r="F645" s="8"/>
      <c r="G645" s="8"/>
      <c r="H645" s="8"/>
      <c r="I645" s="8"/>
      <c r="J645" s="8"/>
      <c r="K645" s="8"/>
      <c r="L645" s="34"/>
      <c r="M645" s="35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8" customHeight="1" x14ac:dyDescent="0.4">
      <c r="A646" s="8"/>
      <c r="B646" s="8"/>
      <c r="C646" s="80"/>
      <c r="D646" s="8"/>
      <c r="E646" s="8"/>
      <c r="F646" s="8"/>
      <c r="G646" s="8"/>
      <c r="H646" s="8"/>
      <c r="I646" s="8"/>
      <c r="J646" s="8"/>
      <c r="K646" s="8"/>
      <c r="L646" s="34"/>
      <c r="M646" s="35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8" customHeight="1" x14ac:dyDescent="0.4">
      <c r="A647" s="8"/>
      <c r="B647" s="8"/>
      <c r="C647" s="80"/>
      <c r="D647" s="8"/>
      <c r="E647" s="8"/>
      <c r="F647" s="8"/>
      <c r="G647" s="8"/>
      <c r="H647" s="8"/>
      <c r="I647" s="8"/>
      <c r="J647" s="8"/>
      <c r="K647" s="8"/>
      <c r="L647" s="34"/>
      <c r="M647" s="35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8" customHeight="1" x14ac:dyDescent="0.4">
      <c r="A648" s="8"/>
      <c r="B648" s="8"/>
      <c r="C648" s="80"/>
      <c r="D648" s="8"/>
      <c r="E648" s="8"/>
      <c r="F648" s="8"/>
      <c r="G648" s="8"/>
      <c r="H648" s="8"/>
      <c r="I648" s="8"/>
      <c r="J648" s="8"/>
      <c r="K648" s="8"/>
      <c r="L648" s="34"/>
      <c r="M648" s="35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8" customHeight="1" x14ac:dyDescent="0.4">
      <c r="A649" s="8"/>
      <c r="B649" s="8"/>
      <c r="C649" s="80"/>
      <c r="D649" s="8"/>
      <c r="E649" s="8"/>
      <c r="F649" s="8"/>
      <c r="G649" s="8"/>
      <c r="H649" s="8"/>
      <c r="I649" s="8"/>
      <c r="J649" s="8"/>
      <c r="K649" s="8"/>
      <c r="L649" s="34"/>
      <c r="M649" s="35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8" customHeight="1" x14ac:dyDescent="0.4">
      <c r="A650" s="8"/>
      <c r="B650" s="8"/>
      <c r="C650" s="80"/>
      <c r="D650" s="8"/>
      <c r="E650" s="8"/>
      <c r="F650" s="8"/>
      <c r="G650" s="8"/>
      <c r="H650" s="8"/>
      <c r="I650" s="8"/>
      <c r="J650" s="8"/>
      <c r="K650" s="8"/>
      <c r="L650" s="34"/>
      <c r="M650" s="35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8" customHeight="1" x14ac:dyDescent="0.4">
      <c r="A651" s="8"/>
      <c r="B651" s="8"/>
      <c r="C651" s="80"/>
      <c r="D651" s="8"/>
      <c r="E651" s="8"/>
      <c r="F651" s="8"/>
      <c r="G651" s="8"/>
      <c r="H651" s="8"/>
      <c r="I651" s="8"/>
      <c r="J651" s="8"/>
      <c r="K651" s="8"/>
      <c r="L651" s="34"/>
      <c r="M651" s="35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8" customHeight="1" x14ac:dyDescent="0.4">
      <c r="A652" s="8"/>
      <c r="B652" s="8"/>
      <c r="C652" s="80"/>
      <c r="D652" s="8"/>
      <c r="E652" s="8"/>
      <c r="F652" s="8"/>
      <c r="G652" s="8"/>
      <c r="H652" s="8"/>
      <c r="I652" s="8"/>
      <c r="J652" s="8"/>
      <c r="K652" s="8"/>
      <c r="L652" s="34"/>
      <c r="M652" s="35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8" customHeight="1" x14ac:dyDescent="0.4">
      <c r="A653" s="8"/>
      <c r="B653" s="8"/>
      <c r="C653" s="80"/>
      <c r="D653" s="8"/>
      <c r="E653" s="8"/>
      <c r="F653" s="8"/>
      <c r="G653" s="8"/>
      <c r="H653" s="8"/>
      <c r="I653" s="8"/>
      <c r="J653" s="8"/>
      <c r="K653" s="8"/>
      <c r="L653" s="34"/>
      <c r="M653" s="35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8" customHeight="1" x14ac:dyDescent="0.4">
      <c r="A654" s="8"/>
      <c r="B654" s="8"/>
      <c r="C654" s="80"/>
      <c r="D654" s="8"/>
      <c r="E654" s="8"/>
      <c r="F654" s="8"/>
      <c r="G654" s="8"/>
      <c r="H654" s="8"/>
      <c r="I654" s="8"/>
      <c r="J654" s="8"/>
      <c r="K654" s="8"/>
      <c r="L654" s="34"/>
      <c r="M654" s="35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8" customHeight="1" x14ac:dyDescent="0.4">
      <c r="A655" s="8"/>
      <c r="B655" s="8"/>
      <c r="C655" s="80"/>
      <c r="D655" s="8"/>
      <c r="E655" s="8"/>
      <c r="F655" s="8"/>
      <c r="G655" s="8"/>
      <c r="H655" s="8"/>
      <c r="I655" s="8"/>
      <c r="J655" s="8"/>
      <c r="K655" s="8"/>
      <c r="L655" s="34"/>
      <c r="M655" s="35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8" customHeight="1" x14ac:dyDescent="0.4">
      <c r="A656" s="8"/>
      <c r="B656" s="8"/>
      <c r="C656" s="80"/>
      <c r="D656" s="8"/>
      <c r="E656" s="8"/>
      <c r="F656" s="8"/>
      <c r="G656" s="8"/>
      <c r="H656" s="8"/>
      <c r="I656" s="8"/>
      <c r="J656" s="8"/>
      <c r="K656" s="8"/>
      <c r="L656" s="34"/>
      <c r="M656" s="35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8" customHeight="1" x14ac:dyDescent="0.4">
      <c r="A657" s="8"/>
      <c r="B657" s="8"/>
      <c r="C657" s="80"/>
      <c r="D657" s="8"/>
      <c r="E657" s="8"/>
      <c r="F657" s="8"/>
      <c r="G657" s="8"/>
      <c r="H657" s="8"/>
      <c r="I657" s="8"/>
      <c r="J657" s="8"/>
      <c r="K657" s="8"/>
      <c r="L657" s="34"/>
      <c r="M657" s="35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8" customHeight="1" x14ac:dyDescent="0.4">
      <c r="A658" s="8"/>
      <c r="B658" s="8"/>
      <c r="C658" s="80"/>
      <c r="D658" s="8"/>
      <c r="E658" s="8"/>
      <c r="F658" s="8"/>
      <c r="G658" s="8"/>
      <c r="H658" s="8"/>
      <c r="I658" s="8"/>
      <c r="J658" s="8"/>
      <c r="K658" s="8"/>
      <c r="L658" s="34"/>
      <c r="M658" s="35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8" customHeight="1" x14ac:dyDescent="0.4">
      <c r="A659" s="8"/>
      <c r="B659" s="8"/>
      <c r="C659" s="80"/>
      <c r="D659" s="8"/>
      <c r="E659" s="8"/>
      <c r="F659" s="8"/>
      <c r="G659" s="8"/>
      <c r="H659" s="8"/>
      <c r="I659" s="8"/>
      <c r="J659" s="8"/>
      <c r="K659" s="8"/>
      <c r="L659" s="34"/>
      <c r="M659" s="35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8" customHeight="1" x14ac:dyDescent="0.4">
      <c r="A660" s="8"/>
      <c r="B660" s="8"/>
      <c r="C660" s="80"/>
      <c r="D660" s="8"/>
      <c r="E660" s="8"/>
      <c r="F660" s="8"/>
      <c r="G660" s="8"/>
      <c r="H660" s="8"/>
      <c r="I660" s="8"/>
      <c r="J660" s="8"/>
      <c r="K660" s="8"/>
      <c r="L660" s="34"/>
      <c r="M660" s="35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8" customHeight="1" x14ac:dyDescent="0.4">
      <c r="A661" s="8"/>
      <c r="B661" s="8"/>
      <c r="C661" s="80"/>
      <c r="D661" s="8"/>
      <c r="E661" s="8"/>
      <c r="F661" s="8"/>
      <c r="G661" s="8"/>
      <c r="H661" s="8"/>
      <c r="I661" s="8"/>
      <c r="J661" s="8"/>
      <c r="K661" s="8"/>
      <c r="L661" s="34"/>
      <c r="M661" s="35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8" customHeight="1" x14ac:dyDescent="0.4">
      <c r="A662" s="8"/>
      <c r="B662" s="8"/>
      <c r="C662" s="80"/>
      <c r="D662" s="8"/>
      <c r="E662" s="8"/>
      <c r="F662" s="8"/>
      <c r="G662" s="8"/>
      <c r="H662" s="8"/>
      <c r="I662" s="8"/>
      <c r="J662" s="8"/>
      <c r="K662" s="8"/>
      <c r="L662" s="34"/>
      <c r="M662" s="35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8" customHeight="1" x14ac:dyDescent="0.4">
      <c r="A663" s="8"/>
      <c r="B663" s="8"/>
      <c r="C663" s="80"/>
      <c r="D663" s="8"/>
      <c r="E663" s="8"/>
      <c r="F663" s="8"/>
      <c r="G663" s="8"/>
      <c r="H663" s="8"/>
      <c r="I663" s="8"/>
      <c r="J663" s="8"/>
      <c r="K663" s="8"/>
      <c r="L663" s="34"/>
      <c r="M663" s="35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8" customHeight="1" x14ac:dyDescent="0.4">
      <c r="A664" s="8"/>
      <c r="B664" s="8"/>
      <c r="C664" s="80"/>
      <c r="D664" s="8"/>
      <c r="E664" s="8"/>
      <c r="F664" s="8"/>
      <c r="G664" s="8"/>
      <c r="H664" s="8"/>
      <c r="I664" s="8"/>
      <c r="J664" s="8"/>
      <c r="K664" s="8"/>
      <c r="L664" s="34"/>
      <c r="M664" s="35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8" customHeight="1" x14ac:dyDescent="0.4">
      <c r="A665" s="8"/>
      <c r="B665" s="8"/>
      <c r="C665" s="80"/>
      <c r="D665" s="8"/>
      <c r="E665" s="8"/>
      <c r="F665" s="8"/>
      <c r="G665" s="8"/>
      <c r="H665" s="8"/>
      <c r="I665" s="8"/>
      <c r="J665" s="8"/>
      <c r="K665" s="8"/>
      <c r="L665" s="34"/>
      <c r="M665" s="35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8" customHeight="1" x14ac:dyDescent="0.4">
      <c r="A666" s="8"/>
      <c r="B666" s="8"/>
      <c r="C666" s="80"/>
      <c r="D666" s="8"/>
      <c r="E666" s="8"/>
      <c r="F666" s="8"/>
      <c r="G666" s="8"/>
      <c r="H666" s="8"/>
      <c r="I666" s="8"/>
      <c r="J666" s="8"/>
      <c r="K666" s="8"/>
      <c r="L666" s="34"/>
      <c r="M666" s="35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8" customHeight="1" x14ac:dyDescent="0.4">
      <c r="A667" s="8"/>
      <c r="B667" s="8"/>
      <c r="C667" s="80"/>
      <c r="D667" s="8"/>
      <c r="E667" s="8"/>
      <c r="F667" s="8"/>
      <c r="G667" s="8"/>
      <c r="H667" s="8"/>
      <c r="I667" s="8"/>
      <c r="J667" s="8"/>
      <c r="K667" s="8"/>
      <c r="L667" s="34"/>
      <c r="M667" s="35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8" customHeight="1" x14ac:dyDescent="0.4">
      <c r="A668" s="8"/>
      <c r="B668" s="8"/>
      <c r="C668" s="80"/>
      <c r="D668" s="8"/>
      <c r="E668" s="8"/>
      <c r="F668" s="8"/>
      <c r="G668" s="8"/>
      <c r="H668" s="8"/>
      <c r="I668" s="8"/>
      <c r="J668" s="8"/>
      <c r="K668" s="8"/>
      <c r="L668" s="34"/>
      <c r="M668" s="35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8" customHeight="1" x14ac:dyDescent="0.4">
      <c r="A669" s="8"/>
      <c r="B669" s="8"/>
      <c r="C669" s="80"/>
      <c r="D669" s="8"/>
      <c r="E669" s="8"/>
      <c r="F669" s="8"/>
      <c r="G669" s="8"/>
      <c r="H669" s="8"/>
      <c r="I669" s="8"/>
      <c r="J669" s="8"/>
      <c r="K669" s="8"/>
      <c r="L669" s="34"/>
      <c r="M669" s="35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8" customHeight="1" x14ac:dyDescent="0.4">
      <c r="A670" s="8"/>
      <c r="B670" s="8"/>
      <c r="C670" s="80"/>
      <c r="D670" s="8"/>
      <c r="E670" s="8"/>
      <c r="F670" s="8"/>
      <c r="G670" s="8"/>
      <c r="H670" s="8"/>
      <c r="I670" s="8"/>
      <c r="J670" s="8"/>
      <c r="K670" s="8"/>
      <c r="L670" s="34"/>
      <c r="M670" s="35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8" customHeight="1" x14ac:dyDescent="0.4">
      <c r="A671" s="8"/>
      <c r="B671" s="8"/>
      <c r="C671" s="80"/>
      <c r="D671" s="8"/>
      <c r="E671" s="8"/>
      <c r="F671" s="8"/>
      <c r="G671" s="8"/>
      <c r="H671" s="8"/>
      <c r="I671" s="8"/>
      <c r="J671" s="8"/>
      <c r="K671" s="8"/>
      <c r="L671" s="34"/>
      <c r="M671" s="35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8" customHeight="1" x14ac:dyDescent="0.4">
      <c r="A672" s="8"/>
      <c r="B672" s="8"/>
      <c r="C672" s="80"/>
      <c r="D672" s="8"/>
      <c r="E672" s="8"/>
      <c r="F672" s="8"/>
      <c r="G672" s="8"/>
      <c r="H672" s="8"/>
      <c r="I672" s="8"/>
      <c r="J672" s="8"/>
      <c r="K672" s="8"/>
      <c r="L672" s="34"/>
      <c r="M672" s="35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8" customHeight="1" x14ac:dyDescent="0.4">
      <c r="A673" s="8"/>
      <c r="B673" s="8"/>
      <c r="C673" s="80"/>
      <c r="D673" s="8"/>
      <c r="E673" s="8"/>
      <c r="F673" s="8"/>
      <c r="G673" s="8"/>
      <c r="H673" s="8"/>
      <c r="I673" s="8"/>
      <c r="J673" s="8"/>
      <c r="K673" s="8"/>
      <c r="L673" s="34"/>
      <c r="M673" s="35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8" customHeight="1" x14ac:dyDescent="0.4">
      <c r="A674" s="8"/>
      <c r="B674" s="8"/>
      <c r="C674" s="80"/>
      <c r="D674" s="8"/>
      <c r="E674" s="8"/>
      <c r="F674" s="8"/>
      <c r="G674" s="8"/>
      <c r="H674" s="8"/>
      <c r="I674" s="8"/>
      <c r="J674" s="8"/>
      <c r="K674" s="8"/>
      <c r="L674" s="34"/>
      <c r="M674" s="35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8" customHeight="1" x14ac:dyDescent="0.4">
      <c r="A675" s="8"/>
      <c r="B675" s="8"/>
      <c r="C675" s="80"/>
      <c r="D675" s="8"/>
      <c r="E675" s="8"/>
      <c r="F675" s="8"/>
      <c r="G675" s="8"/>
      <c r="H675" s="8"/>
      <c r="I675" s="8"/>
      <c r="J675" s="8"/>
      <c r="K675" s="8"/>
      <c r="L675" s="34"/>
      <c r="M675" s="35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8" customHeight="1" x14ac:dyDescent="0.4">
      <c r="A676" s="8"/>
      <c r="B676" s="8"/>
      <c r="C676" s="80"/>
      <c r="D676" s="8"/>
      <c r="E676" s="8"/>
      <c r="F676" s="8"/>
      <c r="G676" s="8"/>
      <c r="H676" s="8"/>
      <c r="I676" s="8"/>
      <c r="J676" s="8"/>
      <c r="K676" s="8"/>
      <c r="L676" s="34"/>
      <c r="M676" s="35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8" customHeight="1" x14ac:dyDescent="0.4">
      <c r="A677" s="8"/>
      <c r="B677" s="8"/>
      <c r="C677" s="80"/>
      <c r="D677" s="8"/>
      <c r="E677" s="8"/>
      <c r="F677" s="8"/>
      <c r="G677" s="8"/>
      <c r="H677" s="8"/>
      <c r="I677" s="8"/>
      <c r="J677" s="8"/>
      <c r="K677" s="8"/>
      <c r="L677" s="34"/>
      <c r="M677" s="35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8" customHeight="1" x14ac:dyDescent="0.4">
      <c r="A678" s="8"/>
      <c r="B678" s="8"/>
      <c r="C678" s="80"/>
      <c r="D678" s="8"/>
      <c r="E678" s="8"/>
      <c r="F678" s="8"/>
      <c r="G678" s="8"/>
      <c r="H678" s="8"/>
      <c r="I678" s="8"/>
      <c r="J678" s="8"/>
      <c r="K678" s="8"/>
      <c r="L678" s="34"/>
      <c r="M678" s="35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8" customHeight="1" x14ac:dyDescent="0.4">
      <c r="A679" s="8"/>
      <c r="B679" s="8"/>
      <c r="C679" s="80"/>
      <c r="D679" s="8"/>
      <c r="E679" s="8"/>
      <c r="F679" s="8"/>
      <c r="G679" s="8"/>
      <c r="H679" s="8"/>
      <c r="I679" s="8"/>
      <c r="J679" s="8"/>
      <c r="K679" s="8"/>
      <c r="L679" s="34"/>
      <c r="M679" s="35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8" customHeight="1" x14ac:dyDescent="0.4">
      <c r="A680" s="8"/>
      <c r="B680" s="8"/>
      <c r="C680" s="80"/>
      <c r="D680" s="8"/>
      <c r="E680" s="8"/>
      <c r="F680" s="8"/>
      <c r="G680" s="8"/>
      <c r="H680" s="8"/>
      <c r="I680" s="8"/>
      <c r="J680" s="8"/>
      <c r="K680" s="8"/>
      <c r="L680" s="34"/>
      <c r="M680" s="35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8" customHeight="1" x14ac:dyDescent="0.4">
      <c r="A681" s="8"/>
      <c r="B681" s="8"/>
      <c r="C681" s="80"/>
      <c r="D681" s="8"/>
      <c r="E681" s="8"/>
      <c r="F681" s="8"/>
      <c r="G681" s="8"/>
      <c r="H681" s="8"/>
      <c r="I681" s="8"/>
      <c r="J681" s="8"/>
      <c r="K681" s="8"/>
      <c r="L681" s="34"/>
      <c r="M681" s="35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8" customHeight="1" x14ac:dyDescent="0.4">
      <c r="A682" s="8"/>
      <c r="B682" s="8"/>
      <c r="C682" s="80"/>
      <c r="D682" s="8"/>
      <c r="E682" s="8"/>
      <c r="F682" s="8"/>
      <c r="G682" s="8"/>
      <c r="H682" s="8"/>
      <c r="I682" s="8"/>
      <c r="J682" s="8"/>
      <c r="K682" s="8"/>
      <c r="L682" s="34"/>
      <c r="M682" s="35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8" customHeight="1" x14ac:dyDescent="0.4">
      <c r="A683" s="8"/>
      <c r="B683" s="8"/>
      <c r="C683" s="80"/>
      <c r="D683" s="8"/>
      <c r="E683" s="8"/>
      <c r="F683" s="8"/>
      <c r="G683" s="8"/>
      <c r="H683" s="8"/>
      <c r="I683" s="8"/>
      <c r="J683" s="8"/>
      <c r="K683" s="8"/>
      <c r="L683" s="34"/>
      <c r="M683" s="35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8" customHeight="1" x14ac:dyDescent="0.4">
      <c r="A684" s="8"/>
      <c r="B684" s="8"/>
      <c r="C684" s="80"/>
      <c r="D684" s="8"/>
      <c r="E684" s="8"/>
      <c r="F684" s="8"/>
      <c r="G684" s="8"/>
      <c r="H684" s="8"/>
      <c r="I684" s="8"/>
      <c r="J684" s="8"/>
      <c r="K684" s="8"/>
      <c r="L684" s="34"/>
      <c r="M684" s="35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8" customHeight="1" x14ac:dyDescent="0.4">
      <c r="A685" s="8"/>
      <c r="B685" s="8"/>
      <c r="C685" s="80"/>
      <c r="D685" s="8"/>
      <c r="E685" s="8"/>
      <c r="F685" s="8"/>
      <c r="G685" s="8"/>
      <c r="H685" s="8"/>
      <c r="I685" s="8"/>
      <c r="J685" s="8"/>
      <c r="K685" s="8"/>
      <c r="L685" s="34"/>
      <c r="M685" s="35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8" customHeight="1" x14ac:dyDescent="0.4">
      <c r="A686" s="8"/>
      <c r="B686" s="8"/>
      <c r="C686" s="80"/>
      <c r="D686" s="8"/>
      <c r="E686" s="8"/>
      <c r="F686" s="8"/>
      <c r="G686" s="8"/>
      <c r="H686" s="8"/>
      <c r="I686" s="8"/>
      <c r="J686" s="8"/>
      <c r="K686" s="8"/>
      <c r="L686" s="34"/>
      <c r="M686" s="35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8" customHeight="1" x14ac:dyDescent="0.4">
      <c r="A687" s="8"/>
      <c r="B687" s="8"/>
      <c r="C687" s="80"/>
      <c r="D687" s="8"/>
      <c r="E687" s="8"/>
      <c r="F687" s="8"/>
      <c r="G687" s="8"/>
      <c r="H687" s="8"/>
      <c r="I687" s="8"/>
      <c r="J687" s="8"/>
      <c r="K687" s="8"/>
      <c r="L687" s="34"/>
      <c r="M687" s="35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8" customHeight="1" x14ac:dyDescent="0.4">
      <c r="A688" s="8"/>
      <c r="B688" s="8"/>
      <c r="C688" s="80"/>
      <c r="D688" s="8"/>
      <c r="E688" s="8"/>
      <c r="F688" s="8"/>
      <c r="G688" s="8"/>
      <c r="H688" s="8"/>
      <c r="I688" s="8"/>
      <c r="J688" s="8"/>
      <c r="K688" s="8"/>
      <c r="L688" s="34"/>
      <c r="M688" s="35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8" customHeight="1" x14ac:dyDescent="0.4">
      <c r="A689" s="8"/>
      <c r="B689" s="8"/>
      <c r="C689" s="80"/>
      <c r="D689" s="8"/>
      <c r="E689" s="8"/>
      <c r="F689" s="8"/>
      <c r="G689" s="8"/>
      <c r="H689" s="8"/>
      <c r="I689" s="8"/>
      <c r="J689" s="8"/>
      <c r="K689" s="8"/>
      <c r="L689" s="34"/>
      <c r="M689" s="35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8" customHeight="1" x14ac:dyDescent="0.4">
      <c r="A690" s="8"/>
      <c r="B690" s="8"/>
      <c r="C690" s="80"/>
      <c r="D690" s="8"/>
      <c r="E690" s="8"/>
      <c r="F690" s="8"/>
      <c r="G690" s="8"/>
      <c r="H690" s="8"/>
      <c r="I690" s="8"/>
      <c r="J690" s="8"/>
      <c r="K690" s="8"/>
      <c r="L690" s="34"/>
      <c r="M690" s="35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8" customHeight="1" x14ac:dyDescent="0.4">
      <c r="A691" s="8"/>
      <c r="B691" s="8"/>
      <c r="C691" s="80"/>
      <c r="D691" s="8"/>
      <c r="E691" s="8"/>
      <c r="F691" s="8"/>
      <c r="G691" s="8"/>
      <c r="H691" s="8"/>
      <c r="I691" s="8"/>
      <c r="J691" s="8"/>
      <c r="K691" s="8"/>
      <c r="L691" s="34"/>
      <c r="M691" s="35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8" customHeight="1" x14ac:dyDescent="0.4">
      <c r="A692" s="8"/>
      <c r="B692" s="8"/>
      <c r="C692" s="80"/>
      <c r="D692" s="8"/>
      <c r="E692" s="8"/>
      <c r="F692" s="8"/>
      <c r="G692" s="8"/>
      <c r="H692" s="8"/>
      <c r="I692" s="8"/>
      <c r="J692" s="8"/>
      <c r="K692" s="8"/>
      <c r="L692" s="34"/>
      <c r="M692" s="35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8" customHeight="1" x14ac:dyDescent="0.4">
      <c r="A693" s="8"/>
      <c r="B693" s="8"/>
      <c r="C693" s="80"/>
      <c r="D693" s="8"/>
      <c r="E693" s="8"/>
      <c r="F693" s="8"/>
      <c r="G693" s="8"/>
      <c r="H693" s="8"/>
      <c r="I693" s="8"/>
      <c r="J693" s="8"/>
      <c r="K693" s="8"/>
      <c r="L693" s="34"/>
      <c r="M693" s="35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8" customHeight="1" x14ac:dyDescent="0.4">
      <c r="A694" s="8"/>
      <c r="B694" s="8"/>
      <c r="C694" s="80"/>
      <c r="D694" s="8"/>
      <c r="E694" s="8"/>
      <c r="F694" s="8"/>
      <c r="G694" s="8"/>
      <c r="H694" s="8"/>
      <c r="I694" s="8"/>
      <c r="J694" s="8"/>
      <c r="K694" s="8"/>
      <c r="L694" s="34"/>
      <c r="M694" s="35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8" customHeight="1" x14ac:dyDescent="0.4">
      <c r="A695" s="8"/>
      <c r="B695" s="8"/>
      <c r="C695" s="80"/>
      <c r="D695" s="8"/>
      <c r="E695" s="8"/>
      <c r="F695" s="8"/>
      <c r="G695" s="8"/>
      <c r="H695" s="8"/>
      <c r="I695" s="8"/>
      <c r="J695" s="8"/>
      <c r="K695" s="8"/>
      <c r="L695" s="34"/>
      <c r="M695" s="35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8" customHeight="1" x14ac:dyDescent="0.4">
      <c r="A696" s="8"/>
      <c r="B696" s="8"/>
      <c r="C696" s="80"/>
      <c r="D696" s="8"/>
      <c r="E696" s="8"/>
      <c r="F696" s="8"/>
      <c r="G696" s="8"/>
      <c r="H696" s="8"/>
      <c r="I696" s="8"/>
      <c r="J696" s="8"/>
      <c r="K696" s="8"/>
      <c r="L696" s="34"/>
      <c r="M696" s="35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8" customHeight="1" x14ac:dyDescent="0.4">
      <c r="A697" s="8"/>
      <c r="B697" s="8"/>
      <c r="C697" s="80"/>
      <c r="D697" s="8"/>
      <c r="E697" s="8"/>
      <c r="F697" s="8"/>
      <c r="G697" s="8"/>
      <c r="H697" s="8"/>
      <c r="I697" s="8"/>
      <c r="J697" s="8"/>
      <c r="K697" s="8"/>
      <c r="L697" s="34"/>
      <c r="M697" s="35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8" customHeight="1" x14ac:dyDescent="0.4">
      <c r="A698" s="8"/>
      <c r="B698" s="8"/>
      <c r="C698" s="80"/>
      <c r="D698" s="8"/>
      <c r="E698" s="8"/>
      <c r="F698" s="8"/>
      <c r="G698" s="8"/>
      <c r="H698" s="8"/>
      <c r="I698" s="8"/>
      <c r="J698" s="8"/>
      <c r="K698" s="8"/>
      <c r="L698" s="34"/>
      <c r="M698" s="35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8" customHeight="1" x14ac:dyDescent="0.4">
      <c r="A699" s="8"/>
      <c r="B699" s="8"/>
      <c r="C699" s="80"/>
      <c r="D699" s="8"/>
      <c r="E699" s="8"/>
      <c r="F699" s="8"/>
      <c r="G699" s="8"/>
      <c r="H699" s="8"/>
      <c r="I699" s="8"/>
      <c r="J699" s="8"/>
      <c r="K699" s="8"/>
      <c r="L699" s="34"/>
      <c r="M699" s="35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8" customHeight="1" x14ac:dyDescent="0.4">
      <c r="A700" s="8"/>
      <c r="B700" s="8"/>
      <c r="C700" s="80"/>
      <c r="D700" s="8"/>
      <c r="E700" s="8"/>
      <c r="F700" s="8"/>
      <c r="G700" s="8"/>
      <c r="H700" s="8"/>
      <c r="I700" s="8"/>
      <c r="J700" s="8"/>
      <c r="K700" s="8"/>
      <c r="L700" s="34"/>
      <c r="M700" s="35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8" customHeight="1" x14ac:dyDescent="0.4">
      <c r="A701" s="8"/>
      <c r="B701" s="8"/>
      <c r="C701" s="80"/>
      <c r="D701" s="8"/>
      <c r="E701" s="8"/>
      <c r="F701" s="8"/>
      <c r="G701" s="8"/>
      <c r="H701" s="8"/>
      <c r="I701" s="8"/>
      <c r="J701" s="8"/>
      <c r="K701" s="8"/>
      <c r="L701" s="34"/>
      <c r="M701" s="35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8" customHeight="1" x14ac:dyDescent="0.4">
      <c r="A702" s="8"/>
      <c r="B702" s="8"/>
      <c r="C702" s="80"/>
      <c r="D702" s="8"/>
      <c r="E702" s="8"/>
      <c r="F702" s="8"/>
      <c r="G702" s="8"/>
      <c r="H702" s="8"/>
      <c r="I702" s="8"/>
      <c r="J702" s="8"/>
      <c r="K702" s="8"/>
      <c r="L702" s="34"/>
      <c r="M702" s="35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8" customHeight="1" x14ac:dyDescent="0.4">
      <c r="A703" s="8"/>
      <c r="B703" s="8"/>
      <c r="C703" s="80"/>
      <c r="D703" s="8"/>
      <c r="E703" s="8"/>
      <c r="F703" s="8"/>
      <c r="G703" s="8"/>
      <c r="H703" s="8"/>
      <c r="I703" s="8"/>
      <c r="J703" s="8"/>
      <c r="K703" s="8"/>
      <c r="L703" s="34"/>
      <c r="M703" s="35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8" customHeight="1" x14ac:dyDescent="0.4">
      <c r="A704" s="8"/>
      <c r="B704" s="8"/>
      <c r="C704" s="80"/>
      <c r="D704" s="8"/>
      <c r="E704" s="8"/>
      <c r="F704" s="8"/>
      <c r="G704" s="8"/>
      <c r="H704" s="8"/>
      <c r="I704" s="8"/>
      <c r="J704" s="8"/>
      <c r="K704" s="8"/>
      <c r="L704" s="34"/>
      <c r="M704" s="35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8" customHeight="1" x14ac:dyDescent="0.4">
      <c r="A705" s="8"/>
      <c r="B705" s="8"/>
      <c r="C705" s="80"/>
      <c r="D705" s="8"/>
      <c r="E705" s="8"/>
      <c r="F705" s="8"/>
      <c r="G705" s="8"/>
      <c r="H705" s="8"/>
      <c r="I705" s="8"/>
      <c r="J705" s="8"/>
      <c r="K705" s="8"/>
      <c r="L705" s="34"/>
      <c r="M705" s="35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8" customHeight="1" x14ac:dyDescent="0.4">
      <c r="A706" s="8"/>
      <c r="B706" s="8"/>
      <c r="C706" s="80"/>
      <c r="D706" s="8"/>
      <c r="E706" s="8"/>
      <c r="F706" s="8"/>
      <c r="G706" s="8"/>
      <c r="H706" s="8"/>
      <c r="I706" s="8"/>
      <c r="J706" s="8"/>
      <c r="K706" s="8"/>
      <c r="L706" s="34"/>
      <c r="M706" s="35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8" customHeight="1" x14ac:dyDescent="0.4">
      <c r="A707" s="8"/>
      <c r="B707" s="8"/>
      <c r="C707" s="80"/>
      <c r="D707" s="8"/>
      <c r="E707" s="8"/>
      <c r="F707" s="8"/>
      <c r="G707" s="8"/>
      <c r="H707" s="8"/>
      <c r="I707" s="8"/>
      <c r="J707" s="8"/>
      <c r="K707" s="8"/>
      <c r="L707" s="34"/>
      <c r="M707" s="35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8" customHeight="1" x14ac:dyDescent="0.4">
      <c r="A708" s="8"/>
      <c r="B708" s="8"/>
      <c r="C708" s="80"/>
      <c r="D708" s="8"/>
      <c r="E708" s="8"/>
      <c r="F708" s="8"/>
      <c r="G708" s="8"/>
      <c r="H708" s="8"/>
      <c r="I708" s="8"/>
      <c r="J708" s="8"/>
      <c r="K708" s="8"/>
      <c r="L708" s="34"/>
      <c r="M708" s="35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8" customHeight="1" x14ac:dyDescent="0.4">
      <c r="A709" s="8"/>
      <c r="B709" s="8"/>
      <c r="C709" s="80"/>
      <c r="D709" s="8"/>
      <c r="E709" s="8"/>
      <c r="F709" s="8"/>
      <c r="G709" s="8"/>
      <c r="H709" s="8"/>
      <c r="I709" s="8"/>
      <c r="J709" s="8"/>
      <c r="K709" s="8"/>
      <c r="L709" s="34"/>
      <c r="M709" s="35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8" customHeight="1" x14ac:dyDescent="0.4">
      <c r="A710" s="8"/>
      <c r="B710" s="8"/>
      <c r="C710" s="80"/>
      <c r="D710" s="8"/>
      <c r="E710" s="8"/>
      <c r="F710" s="8"/>
      <c r="G710" s="8"/>
      <c r="H710" s="8"/>
      <c r="I710" s="8"/>
      <c r="J710" s="8"/>
      <c r="K710" s="8"/>
      <c r="L710" s="34"/>
      <c r="M710" s="35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8" customHeight="1" x14ac:dyDescent="0.4">
      <c r="A711" s="8"/>
      <c r="B711" s="8"/>
      <c r="C711" s="80"/>
      <c r="D711" s="8"/>
      <c r="E711" s="8"/>
      <c r="F711" s="8"/>
      <c r="G711" s="8"/>
      <c r="H711" s="8"/>
      <c r="I711" s="8"/>
      <c r="J711" s="8"/>
      <c r="K711" s="8"/>
      <c r="L711" s="34"/>
      <c r="M711" s="35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8" customHeight="1" x14ac:dyDescent="0.4">
      <c r="A712" s="8"/>
      <c r="B712" s="8"/>
      <c r="C712" s="80"/>
      <c r="D712" s="8"/>
      <c r="E712" s="8"/>
      <c r="F712" s="8"/>
      <c r="G712" s="8"/>
      <c r="H712" s="8"/>
      <c r="I712" s="8"/>
      <c r="J712" s="8"/>
      <c r="K712" s="8"/>
      <c r="L712" s="34"/>
      <c r="M712" s="35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8" customHeight="1" x14ac:dyDescent="0.4">
      <c r="A713" s="8"/>
      <c r="B713" s="8"/>
      <c r="C713" s="80"/>
      <c r="D713" s="8"/>
      <c r="E713" s="8"/>
      <c r="F713" s="8"/>
      <c r="G713" s="8"/>
      <c r="H713" s="8"/>
      <c r="I713" s="8"/>
      <c r="J713" s="8"/>
      <c r="K713" s="8"/>
      <c r="L713" s="34"/>
      <c r="M713" s="35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8" customHeight="1" x14ac:dyDescent="0.4">
      <c r="A714" s="8"/>
      <c r="B714" s="8"/>
      <c r="C714" s="80"/>
      <c r="D714" s="8"/>
      <c r="E714" s="8"/>
      <c r="F714" s="8"/>
      <c r="G714" s="8"/>
      <c r="H714" s="8"/>
      <c r="I714" s="8"/>
      <c r="J714" s="8"/>
      <c r="K714" s="8"/>
      <c r="L714" s="34"/>
      <c r="M714" s="35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8" customHeight="1" x14ac:dyDescent="0.4">
      <c r="A715" s="8"/>
      <c r="B715" s="8"/>
      <c r="C715" s="80"/>
      <c r="D715" s="8"/>
      <c r="E715" s="8"/>
      <c r="F715" s="8"/>
      <c r="G715" s="8"/>
      <c r="H715" s="8"/>
      <c r="I715" s="8"/>
      <c r="J715" s="8"/>
      <c r="K715" s="8"/>
      <c r="L715" s="34"/>
      <c r="M715" s="35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8" customHeight="1" x14ac:dyDescent="0.4">
      <c r="A716" s="8"/>
      <c r="B716" s="8"/>
      <c r="C716" s="80"/>
      <c r="D716" s="8"/>
      <c r="E716" s="8"/>
      <c r="F716" s="8"/>
      <c r="G716" s="8"/>
      <c r="H716" s="8"/>
      <c r="I716" s="8"/>
      <c r="J716" s="8"/>
      <c r="K716" s="8"/>
      <c r="L716" s="34"/>
      <c r="M716" s="35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8" customHeight="1" x14ac:dyDescent="0.4">
      <c r="A717" s="8"/>
      <c r="B717" s="8"/>
      <c r="C717" s="80"/>
      <c r="D717" s="8"/>
      <c r="E717" s="8"/>
      <c r="F717" s="8"/>
      <c r="G717" s="8"/>
      <c r="H717" s="8"/>
      <c r="I717" s="8"/>
      <c r="J717" s="8"/>
      <c r="K717" s="8"/>
      <c r="L717" s="34"/>
      <c r="M717" s="35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8" customHeight="1" x14ac:dyDescent="0.4">
      <c r="A718" s="8"/>
      <c r="B718" s="8"/>
      <c r="C718" s="80"/>
      <c r="D718" s="8"/>
      <c r="E718" s="8"/>
      <c r="F718" s="8"/>
      <c r="G718" s="8"/>
      <c r="H718" s="8"/>
      <c r="I718" s="8"/>
      <c r="J718" s="8"/>
      <c r="K718" s="8"/>
      <c r="L718" s="34"/>
      <c r="M718" s="35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8" customHeight="1" x14ac:dyDescent="0.4">
      <c r="A719" s="8"/>
      <c r="B719" s="8"/>
      <c r="C719" s="80"/>
      <c r="D719" s="8"/>
      <c r="E719" s="8"/>
      <c r="F719" s="8"/>
      <c r="G719" s="8"/>
      <c r="H719" s="8"/>
      <c r="I719" s="8"/>
      <c r="J719" s="8"/>
      <c r="K719" s="8"/>
      <c r="L719" s="34"/>
      <c r="M719" s="35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8" customHeight="1" x14ac:dyDescent="0.4">
      <c r="A720" s="8"/>
      <c r="B720" s="8"/>
      <c r="C720" s="80"/>
      <c r="D720" s="8"/>
      <c r="E720" s="8"/>
      <c r="F720" s="8"/>
      <c r="G720" s="8"/>
      <c r="H720" s="8"/>
      <c r="I720" s="8"/>
      <c r="J720" s="8"/>
      <c r="K720" s="8"/>
      <c r="L720" s="34"/>
      <c r="M720" s="35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8" customHeight="1" x14ac:dyDescent="0.4">
      <c r="A721" s="8"/>
      <c r="B721" s="8"/>
      <c r="C721" s="80"/>
      <c r="D721" s="8"/>
      <c r="E721" s="8"/>
      <c r="F721" s="8"/>
      <c r="G721" s="8"/>
      <c r="H721" s="8"/>
      <c r="I721" s="8"/>
      <c r="J721" s="8"/>
      <c r="K721" s="8"/>
      <c r="L721" s="34"/>
      <c r="M721" s="35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8" customHeight="1" x14ac:dyDescent="0.4">
      <c r="A722" s="8"/>
      <c r="B722" s="8"/>
      <c r="C722" s="80"/>
      <c r="D722" s="8"/>
      <c r="E722" s="8"/>
      <c r="F722" s="8"/>
      <c r="G722" s="8"/>
      <c r="H722" s="8"/>
      <c r="I722" s="8"/>
      <c r="J722" s="8"/>
      <c r="K722" s="8"/>
      <c r="L722" s="34"/>
      <c r="M722" s="35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8" customHeight="1" x14ac:dyDescent="0.4">
      <c r="A723" s="8"/>
      <c r="B723" s="8"/>
      <c r="C723" s="80"/>
      <c r="D723" s="8"/>
      <c r="E723" s="8"/>
      <c r="F723" s="8"/>
      <c r="G723" s="8"/>
      <c r="H723" s="8"/>
      <c r="I723" s="8"/>
      <c r="J723" s="8"/>
      <c r="K723" s="8"/>
      <c r="L723" s="34"/>
      <c r="M723" s="35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8" customHeight="1" x14ac:dyDescent="0.4">
      <c r="A724" s="8"/>
      <c r="B724" s="8"/>
      <c r="C724" s="80"/>
      <c r="D724" s="8"/>
      <c r="E724" s="8"/>
      <c r="F724" s="8"/>
      <c r="G724" s="8"/>
      <c r="H724" s="8"/>
      <c r="I724" s="8"/>
      <c r="J724" s="8"/>
      <c r="K724" s="8"/>
      <c r="L724" s="34"/>
      <c r="M724" s="35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8" customHeight="1" x14ac:dyDescent="0.4">
      <c r="A725" s="8"/>
      <c r="B725" s="8"/>
      <c r="C725" s="80"/>
      <c r="D725" s="8"/>
      <c r="E725" s="8"/>
      <c r="F725" s="8"/>
      <c r="G725" s="8"/>
      <c r="H725" s="8"/>
      <c r="I725" s="8"/>
      <c r="J725" s="8"/>
      <c r="K725" s="8"/>
      <c r="L725" s="34"/>
      <c r="M725" s="35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8" customHeight="1" x14ac:dyDescent="0.4">
      <c r="A726" s="8"/>
      <c r="B726" s="8"/>
      <c r="C726" s="80"/>
      <c r="D726" s="8"/>
      <c r="E726" s="8"/>
      <c r="F726" s="8"/>
      <c r="G726" s="8"/>
      <c r="H726" s="8"/>
      <c r="I726" s="8"/>
      <c r="J726" s="8"/>
      <c r="K726" s="8"/>
      <c r="L726" s="34"/>
      <c r="M726" s="35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8" customHeight="1" x14ac:dyDescent="0.4">
      <c r="A727" s="8"/>
      <c r="B727" s="8"/>
      <c r="C727" s="80"/>
      <c r="D727" s="8"/>
      <c r="E727" s="8"/>
      <c r="F727" s="8"/>
      <c r="G727" s="8"/>
      <c r="H727" s="8"/>
      <c r="I727" s="8"/>
      <c r="J727" s="8"/>
      <c r="K727" s="8"/>
      <c r="L727" s="34"/>
      <c r="M727" s="35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8" customHeight="1" x14ac:dyDescent="0.4">
      <c r="A728" s="8"/>
      <c r="B728" s="8"/>
      <c r="C728" s="80"/>
      <c r="D728" s="8"/>
      <c r="E728" s="8"/>
      <c r="F728" s="8"/>
      <c r="G728" s="8"/>
      <c r="H728" s="8"/>
      <c r="I728" s="8"/>
      <c r="J728" s="8"/>
      <c r="K728" s="8"/>
      <c r="L728" s="34"/>
      <c r="M728" s="35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8" customHeight="1" x14ac:dyDescent="0.4">
      <c r="A729" s="8"/>
      <c r="B729" s="8"/>
      <c r="C729" s="80"/>
      <c r="D729" s="8"/>
      <c r="E729" s="8"/>
      <c r="F729" s="8"/>
      <c r="G729" s="8"/>
      <c r="H729" s="8"/>
      <c r="I729" s="8"/>
      <c r="J729" s="8"/>
      <c r="K729" s="8"/>
      <c r="L729" s="34"/>
      <c r="M729" s="35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8" customHeight="1" x14ac:dyDescent="0.4">
      <c r="A730" s="8"/>
      <c r="B730" s="8"/>
      <c r="C730" s="80"/>
      <c r="D730" s="8"/>
      <c r="E730" s="8"/>
      <c r="F730" s="8"/>
      <c r="G730" s="8"/>
      <c r="H730" s="8"/>
      <c r="I730" s="8"/>
      <c r="J730" s="8"/>
      <c r="K730" s="8"/>
      <c r="L730" s="34"/>
      <c r="M730" s="35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8" customHeight="1" x14ac:dyDescent="0.4">
      <c r="A731" s="8"/>
      <c r="B731" s="8"/>
      <c r="C731" s="80"/>
      <c r="D731" s="8"/>
      <c r="E731" s="8"/>
      <c r="F731" s="8"/>
      <c r="G731" s="8"/>
      <c r="H731" s="8"/>
      <c r="I731" s="8"/>
      <c r="J731" s="8"/>
      <c r="K731" s="8"/>
      <c r="L731" s="34"/>
      <c r="M731" s="35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8" customHeight="1" x14ac:dyDescent="0.4">
      <c r="A732" s="8"/>
      <c r="B732" s="8"/>
      <c r="C732" s="80"/>
      <c r="D732" s="8"/>
      <c r="E732" s="8"/>
      <c r="F732" s="8"/>
      <c r="G732" s="8"/>
      <c r="H732" s="8"/>
      <c r="I732" s="8"/>
      <c r="J732" s="8"/>
      <c r="K732" s="8"/>
      <c r="L732" s="34"/>
      <c r="M732" s="35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8" customHeight="1" x14ac:dyDescent="0.4">
      <c r="A733" s="8"/>
      <c r="B733" s="8"/>
      <c r="C733" s="80"/>
      <c r="D733" s="8"/>
      <c r="E733" s="8"/>
      <c r="F733" s="8"/>
      <c r="G733" s="8"/>
      <c r="H733" s="8"/>
      <c r="I733" s="8"/>
      <c r="J733" s="8"/>
      <c r="K733" s="8"/>
      <c r="L733" s="34"/>
      <c r="M733" s="35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8" customHeight="1" x14ac:dyDescent="0.4">
      <c r="A734" s="8"/>
      <c r="B734" s="8"/>
      <c r="C734" s="80"/>
      <c r="D734" s="8"/>
      <c r="E734" s="8"/>
      <c r="F734" s="8"/>
      <c r="G734" s="8"/>
      <c r="H734" s="8"/>
      <c r="I734" s="8"/>
      <c r="J734" s="8"/>
      <c r="K734" s="8"/>
      <c r="L734" s="34"/>
      <c r="M734" s="35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8" customHeight="1" x14ac:dyDescent="0.4">
      <c r="A735" s="8"/>
      <c r="B735" s="8"/>
      <c r="C735" s="80"/>
      <c r="D735" s="8"/>
      <c r="E735" s="8"/>
      <c r="F735" s="8"/>
      <c r="G735" s="8"/>
      <c r="H735" s="8"/>
      <c r="I735" s="8"/>
      <c r="J735" s="8"/>
      <c r="K735" s="8"/>
      <c r="L735" s="34"/>
      <c r="M735" s="35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8" customHeight="1" x14ac:dyDescent="0.4">
      <c r="A736" s="8"/>
      <c r="B736" s="8"/>
      <c r="C736" s="80"/>
      <c r="D736" s="8"/>
      <c r="E736" s="8"/>
      <c r="F736" s="8"/>
      <c r="G736" s="8"/>
      <c r="H736" s="8"/>
      <c r="I736" s="8"/>
      <c r="J736" s="8"/>
      <c r="K736" s="8"/>
      <c r="L736" s="34"/>
      <c r="M736" s="35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8" customHeight="1" x14ac:dyDescent="0.4">
      <c r="A737" s="8"/>
      <c r="B737" s="8"/>
      <c r="C737" s="80"/>
      <c r="D737" s="8"/>
      <c r="E737" s="8"/>
      <c r="F737" s="8"/>
      <c r="G737" s="8"/>
      <c r="H737" s="8"/>
      <c r="I737" s="8"/>
      <c r="J737" s="8"/>
      <c r="K737" s="8"/>
      <c r="L737" s="34"/>
      <c r="M737" s="35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8" customHeight="1" x14ac:dyDescent="0.4">
      <c r="A738" s="8"/>
      <c r="B738" s="8"/>
      <c r="C738" s="80"/>
      <c r="D738" s="8"/>
      <c r="E738" s="8"/>
      <c r="F738" s="8"/>
      <c r="G738" s="8"/>
      <c r="H738" s="8"/>
      <c r="I738" s="8"/>
      <c r="J738" s="8"/>
      <c r="K738" s="8"/>
      <c r="L738" s="34"/>
      <c r="M738" s="35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8" customHeight="1" x14ac:dyDescent="0.4">
      <c r="A739" s="8"/>
      <c r="B739" s="8"/>
      <c r="C739" s="80"/>
      <c r="D739" s="8"/>
      <c r="E739" s="8"/>
      <c r="F739" s="8"/>
      <c r="G739" s="8"/>
      <c r="H739" s="8"/>
      <c r="I739" s="8"/>
      <c r="J739" s="8"/>
      <c r="K739" s="8"/>
      <c r="L739" s="34"/>
      <c r="M739" s="35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8" customHeight="1" x14ac:dyDescent="0.4">
      <c r="A740" s="8"/>
      <c r="B740" s="8"/>
      <c r="C740" s="80"/>
      <c r="D740" s="8"/>
      <c r="E740" s="8"/>
      <c r="F740" s="8"/>
      <c r="G740" s="8"/>
      <c r="H740" s="8"/>
      <c r="I740" s="8"/>
      <c r="J740" s="8"/>
      <c r="K740" s="8"/>
      <c r="L740" s="34"/>
      <c r="M740" s="35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8" customHeight="1" x14ac:dyDescent="0.4">
      <c r="A741" s="8"/>
      <c r="B741" s="8"/>
      <c r="C741" s="80"/>
      <c r="D741" s="8"/>
      <c r="E741" s="8"/>
      <c r="F741" s="8"/>
      <c r="G741" s="8"/>
      <c r="H741" s="8"/>
      <c r="I741" s="8"/>
      <c r="J741" s="8"/>
      <c r="K741" s="8"/>
      <c r="L741" s="34"/>
      <c r="M741" s="35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8" customHeight="1" x14ac:dyDescent="0.4">
      <c r="A742" s="8"/>
      <c r="B742" s="8"/>
      <c r="C742" s="80"/>
      <c r="D742" s="8"/>
      <c r="E742" s="8"/>
      <c r="F742" s="8"/>
      <c r="G742" s="8"/>
      <c r="H742" s="8"/>
      <c r="I742" s="8"/>
      <c r="J742" s="8"/>
      <c r="K742" s="8"/>
      <c r="L742" s="34"/>
      <c r="M742" s="35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8" customHeight="1" x14ac:dyDescent="0.4">
      <c r="A743" s="8"/>
      <c r="B743" s="8"/>
      <c r="C743" s="80"/>
      <c r="D743" s="8"/>
      <c r="E743" s="8"/>
      <c r="F743" s="8"/>
      <c r="G743" s="8"/>
      <c r="H743" s="8"/>
      <c r="I743" s="8"/>
      <c r="J743" s="8"/>
      <c r="K743" s="8"/>
      <c r="L743" s="34"/>
      <c r="M743" s="35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8" customHeight="1" x14ac:dyDescent="0.4">
      <c r="A744" s="8"/>
      <c r="B744" s="8"/>
      <c r="C744" s="80"/>
      <c r="D744" s="8"/>
      <c r="E744" s="8"/>
      <c r="F744" s="8"/>
      <c r="G744" s="8"/>
      <c r="H744" s="8"/>
      <c r="I744" s="8"/>
      <c r="J744" s="8"/>
      <c r="K744" s="8"/>
      <c r="L744" s="34"/>
      <c r="M744" s="35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8" customHeight="1" x14ac:dyDescent="0.4">
      <c r="A745" s="8"/>
      <c r="B745" s="8"/>
      <c r="C745" s="80"/>
      <c r="D745" s="8"/>
      <c r="E745" s="8"/>
      <c r="F745" s="8"/>
      <c r="G745" s="8"/>
      <c r="H745" s="8"/>
      <c r="I745" s="8"/>
      <c r="J745" s="8"/>
      <c r="K745" s="8"/>
      <c r="L745" s="34"/>
      <c r="M745" s="35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8" customHeight="1" x14ac:dyDescent="0.4">
      <c r="A746" s="8"/>
      <c r="B746" s="8"/>
      <c r="C746" s="80"/>
      <c r="D746" s="8"/>
      <c r="E746" s="8"/>
      <c r="F746" s="8"/>
      <c r="G746" s="8"/>
      <c r="H746" s="8"/>
      <c r="I746" s="8"/>
      <c r="J746" s="8"/>
      <c r="K746" s="8"/>
      <c r="L746" s="34"/>
      <c r="M746" s="35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8" customHeight="1" x14ac:dyDescent="0.4">
      <c r="A747" s="8"/>
      <c r="B747" s="8"/>
      <c r="C747" s="80"/>
      <c r="D747" s="8"/>
      <c r="E747" s="8"/>
      <c r="F747" s="8"/>
      <c r="G747" s="8"/>
      <c r="H747" s="8"/>
      <c r="I747" s="8"/>
      <c r="J747" s="8"/>
      <c r="K747" s="8"/>
      <c r="L747" s="34"/>
      <c r="M747" s="35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8" customHeight="1" x14ac:dyDescent="0.4">
      <c r="A748" s="8"/>
      <c r="B748" s="8"/>
      <c r="C748" s="80"/>
      <c r="D748" s="8"/>
      <c r="E748" s="8"/>
      <c r="F748" s="8"/>
      <c r="G748" s="8"/>
      <c r="H748" s="8"/>
      <c r="I748" s="8"/>
      <c r="J748" s="8"/>
      <c r="K748" s="8"/>
      <c r="L748" s="34"/>
      <c r="M748" s="35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8" customHeight="1" x14ac:dyDescent="0.4">
      <c r="A749" s="8"/>
      <c r="B749" s="8"/>
      <c r="C749" s="80"/>
      <c r="D749" s="8"/>
      <c r="E749" s="8"/>
      <c r="F749" s="8"/>
      <c r="G749" s="8"/>
      <c r="H749" s="8"/>
      <c r="I749" s="8"/>
      <c r="J749" s="8"/>
      <c r="K749" s="8"/>
      <c r="L749" s="34"/>
      <c r="M749" s="35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8" customHeight="1" x14ac:dyDescent="0.4">
      <c r="A750" s="8"/>
      <c r="B750" s="8"/>
      <c r="C750" s="80"/>
      <c r="D750" s="8"/>
      <c r="E750" s="8"/>
      <c r="F750" s="8"/>
      <c r="G750" s="8"/>
      <c r="H750" s="8"/>
      <c r="I750" s="8"/>
      <c r="J750" s="8"/>
      <c r="K750" s="8"/>
      <c r="L750" s="34"/>
      <c r="M750" s="35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8" customHeight="1" x14ac:dyDescent="0.4">
      <c r="A751" s="8"/>
      <c r="B751" s="8"/>
      <c r="C751" s="80"/>
      <c r="D751" s="8"/>
      <c r="E751" s="8"/>
      <c r="F751" s="8"/>
      <c r="G751" s="8"/>
      <c r="H751" s="8"/>
      <c r="I751" s="8"/>
      <c r="J751" s="8"/>
      <c r="K751" s="8"/>
      <c r="L751" s="34"/>
      <c r="M751" s="35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8" customHeight="1" x14ac:dyDescent="0.4">
      <c r="A752" s="8"/>
      <c r="B752" s="8"/>
      <c r="C752" s="80"/>
      <c r="D752" s="8"/>
      <c r="E752" s="8"/>
      <c r="F752" s="8"/>
      <c r="G752" s="8"/>
      <c r="H752" s="8"/>
      <c r="I752" s="8"/>
      <c r="J752" s="8"/>
      <c r="K752" s="8"/>
      <c r="L752" s="34"/>
      <c r="M752" s="35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8" customHeight="1" x14ac:dyDescent="0.4">
      <c r="A753" s="8"/>
      <c r="B753" s="8"/>
      <c r="C753" s="80"/>
      <c r="D753" s="8"/>
      <c r="E753" s="8"/>
      <c r="F753" s="8"/>
      <c r="G753" s="8"/>
      <c r="H753" s="8"/>
      <c r="I753" s="8"/>
      <c r="J753" s="8"/>
      <c r="K753" s="8"/>
      <c r="L753" s="34"/>
      <c r="M753" s="35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8" customHeight="1" x14ac:dyDescent="0.4">
      <c r="A754" s="8"/>
      <c r="B754" s="8"/>
      <c r="C754" s="80"/>
      <c r="D754" s="8"/>
      <c r="E754" s="8"/>
      <c r="F754" s="8"/>
      <c r="G754" s="8"/>
      <c r="H754" s="8"/>
      <c r="I754" s="8"/>
      <c r="J754" s="8"/>
      <c r="K754" s="8"/>
      <c r="L754" s="34"/>
      <c r="M754" s="35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8" customHeight="1" x14ac:dyDescent="0.4">
      <c r="A755" s="8"/>
      <c r="B755" s="8"/>
      <c r="C755" s="80"/>
      <c r="D755" s="8"/>
      <c r="E755" s="8"/>
      <c r="F755" s="8"/>
      <c r="G755" s="8"/>
      <c r="H755" s="8"/>
      <c r="I755" s="8"/>
      <c r="J755" s="8"/>
      <c r="K755" s="8"/>
      <c r="L755" s="34"/>
      <c r="M755" s="35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8" customHeight="1" x14ac:dyDescent="0.4">
      <c r="A756" s="8"/>
      <c r="B756" s="8"/>
      <c r="C756" s="80"/>
      <c r="D756" s="8"/>
      <c r="E756" s="8"/>
      <c r="F756" s="8"/>
      <c r="G756" s="8"/>
      <c r="H756" s="8"/>
      <c r="I756" s="8"/>
      <c r="J756" s="8"/>
      <c r="K756" s="8"/>
      <c r="L756" s="34"/>
      <c r="M756" s="35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8" customHeight="1" x14ac:dyDescent="0.4">
      <c r="A757" s="8"/>
      <c r="B757" s="8"/>
      <c r="C757" s="80"/>
      <c r="D757" s="8"/>
      <c r="E757" s="8"/>
      <c r="F757" s="8"/>
      <c r="G757" s="8"/>
      <c r="H757" s="8"/>
      <c r="I757" s="8"/>
      <c r="J757" s="8"/>
      <c r="K757" s="8"/>
      <c r="L757" s="34"/>
      <c r="M757" s="35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8" customHeight="1" x14ac:dyDescent="0.4">
      <c r="A758" s="8"/>
      <c r="B758" s="8"/>
      <c r="C758" s="80"/>
      <c r="D758" s="8"/>
      <c r="E758" s="8"/>
      <c r="F758" s="8"/>
      <c r="G758" s="8"/>
      <c r="H758" s="8"/>
      <c r="I758" s="8"/>
      <c r="J758" s="8"/>
      <c r="K758" s="8"/>
      <c r="L758" s="34"/>
      <c r="M758" s="35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8" customHeight="1" x14ac:dyDescent="0.4">
      <c r="A759" s="8"/>
      <c r="B759" s="8"/>
      <c r="C759" s="80"/>
      <c r="D759" s="8"/>
      <c r="E759" s="8"/>
      <c r="F759" s="8"/>
      <c r="G759" s="8"/>
      <c r="H759" s="8"/>
      <c r="I759" s="8"/>
      <c r="J759" s="8"/>
      <c r="K759" s="8"/>
      <c r="L759" s="34"/>
      <c r="M759" s="35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8" customHeight="1" x14ac:dyDescent="0.4">
      <c r="A760" s="8"/>
      <c r="B760" s="8"/>
      <c r="C760" s="80"/>
      <c r="D760" s="8"/>
      <c r="E760" s="8"/>
      <c r="F760" s="8"/>
      <c r="G760" s="8"/>
      <c r="H760" s="8"/>
      <c r="I760" s="8"/>
      <c r="J760" s="8"/>
      <c r="K760" s="8"/>
      <c r="L760" s="34"/>
      <c r="M760" s="35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8" customHeight="1" x14ac:dyDescent="0.4">
      <c r="A761" s="8"/>
      <c r="B761" s="8"/>
      <c r="C761" s="80"/>
      <c r="D761" s="8"/>
      <c r="E761" s="8"/>
      <c r="F761" s="8"/>
      <c r="G761" s="8"/>
      <c r="H761" s="8"/>
      <c r="I761" s="8"/>
      <c r="J761" s="8"/>
      <c r="K761" s="8"/>
      <c r="L761" s="34"/>
      <c r="M761" s="35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8" customHeight="1" x14ac:dyDescent="0.4">
      <c r="A762" s="8"/>
      <c r="B762" s="8"/>
      <c r="C762" s="80"/>
      <c r="D762" s="8"/>
      <c r="E762" s="8"/>
      <c r="F762" s="8"/>
      <c r="G762" s="8"/>
      <c r="H762" s="8"/>
      <c r="I762" s="8"/>
      <c r="J762" s="8"/>
      <c r="K762" s="8"/>
      <c r="L762" s="34"/>
      <c r="M762" s="35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8" customHeight="1" x14ac:dyDescent="0.4">
      <c r="A763" s="8"/>
      <c r="B763" s="8"/>
      <c r="C763" s="80"/>
      <c r="D763" s="8"/>
      <c r="E763" s="8"/>
      <c r="F763" s="8"/>
      <c r="G763" s="8"/>
      <c r="H763" s="8"/>
      <c r="I763" s="8"/>
      <c r="J763" s="8"/>
      <c r="K763" s="8"/>
      <c r="L763" s="34"/>
      <c r="M763" s="35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8" customHeight="1" x14ac:dyDescent="0.4">
      <c r="A764" s="8"/>
      <c r="B764" s="8"/>
      <c r="C764" s="80"/>
      <c r="D764" s="8"/>
      <c r="E764" s="8"/>
      <c r="F764" s="8"/>
      <c r="G764" s="8"/>
      <c r="H764" s="8"/>
      <c r="I764" s="8"/>
      <c r="J764" s="8"/>
      <c r="K764" s="8"/>
      <c r="L764" s="34"/>
      <c r="M764" s="35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8" customHeight="1" x14ac:dyDescent="0.4">
      <c r="A765" s="8"/>
      <c r="B765" s="8"/>
      <c r="C765" s="80"/>
      <c r="D765" s="8"/>
      <c r="E765" s="8"/>
      <c r="F765" s="8"/>
      <c r="G765" s="8"/>
      <c r="H765" s="8"/>
      <c r="I765" s="8"/>
      <c r="J765" s="8"/>
      <c r="K765" s="8"/>
      <c r="L765" s="34"/>
      <c r="M765" s="35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8" customHeight="1" x14ac:dyDescent="0.4">
      <c r="A766" s="8"/>
      <c r="B766" s="8"/>
      <c r="C766" s="80"/>
      <c r="D766" s="8"/>
      <c r="E766" s="8"/>
      <c r="F766" s="8"/>
      <c r="G766" s="8"/>
      <c r="H766" s="8"/>
      <c r="I766" s="8"/>
      <c r="J766" s="8"/>
      <c r="K766" s="8"/>
      <c r="L766" s="34"/>
      <c r="M766" s="35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8" customHeight="1" x14ac:dyDescent="0.4">
      <c r="A767" s="8"/>
      <c r="B767" s="8"/>
      <c r="C767" s="80"/>
      <c r="D767" s="8"/>
      <c r="E767" s="8"/>
      <c r="F767" s="8"/>
      <c r="G767" s="8"/>
      <c r="H767" s="8"/>
      <c r="I767" s="8"/>
      <c r="J767" s="8"/>
      <c r="K767" s="8"/>
      <c r="L767" s="34"/>
      <c r="M767" s="35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8" customHeight="1" x14ac:dyDescent="0.4">
      <c r="A768" s="8"/>
      <c r="B768" s="8"/>
      <c r="C768" s="80"/>
      <c r="D768" s="8"/>
      <c r="E768" s="8"/>
      <c r="F768" s="8"/>
      <c r="G768" s="8"/>
      <c r="H768" s="8"/>
      <c r="I768" s="8"/>
      <c r="J768" s="8"/>
      <c r="K768" s="8"/>
      <c r="L768" s="34"/>
      <c r="M768" s="35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8" customHeight="1" x14ac:dyDescent="0.4">
      <c r="A769" s="8"/>
      <c r="B769" s="8"/>
      <c r="C769" s="80"/>
      <c r="D769" s="8"/>
      <c r="E769" s="8"/>
      <c r="F769" s="8"/>
      <c r="G769" s="8"/>
      <c r="H769" s="8"/>
      <c r="I769" s="8"/>
      <c r="J769" s="8"/>
      <c r="K769" s="8"/>
      <c r="L769" s="34"/>
      <c r="M769" s="35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8" customHeight="1" x14ac:dyDescent="0.4">
      <c r="A770" s="8"/>
      <c r="B770" s="8"/>
      <c r="C770" s="80"/>
      <c r="D770" s="8"/>
      <c r="E770" s="8"/>
      <c r="F770" s="8"/>
      <c r="G770" s="8"/>
      <c r="H770" s="8"/>
      <c r="I770" s="8"/>
      <c r="J770" s="8"/>
      <c r="K770" s="8"/>
      <c r="L770" s="34"/>
      <c r="M770" s="35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8" customHeight="1" x14ac:dyDescent="0.4">
      <c r="A771" s="8"/>
      <c r="B771" s="8"/>
      <c r="C771" s="80"/>
      <c r="D771" s="8"/>
      <c r="E771" s="8"/>
      <c r="F771" s="8"/>
      <c r="G771" s="8"/>
      <c r="H771" s="8"/>
      <c r="I771" s="8"/>
      <c r="J771" s="8"/>
      <c r="K771" s="8"/>
      <c r="L771" s="34"/>
      <c r="M771" s="35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8" customHeight="1" x14ac:dyDescent="0.4">
      <c r="A772" s="8"/>
      <c r="B772" s="8"/>
      <c r="C772" s="80"/>
      <c r="D772" s="8"/>
      <c r="E772" s="8"/>
      <c r="F772" s="8"/>
      <c r="G772" s="8"/>
      <c r="H772" s="8"/>
      <c r="I772" s="8"/>
      <c r="J772" s="8"/>
      <c r="K772" s="8"/>
      <c r="L772" s="34"/>
      <c r="M772" s="35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8" customHeight="1" x14ac:dyDescent="0.4">
      <c r="A773" s="8"/>
      <c r="B773" s="8"/>
      <c r="C773" s="80"/>
      <c r="D773" s="8"/>
      <c r="E773" s="8"/>
      <c r="F773" s="8"/>
      <c r="G773" s="8"/>
      <c r="H773" s="8"/>
      <c r="I773" s="8"/>
      <c r="J773" s="8"/>
      <c r="K773" s="8"/>
      <c r="L773" s="34"/>
      <c r="M773" s="35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8" customHeight="1" x14ac:dyDescent="0.4">
      <c r="A774" s="8"/>
      <c r="B774" s="8"/>
      <c r="C774" s="80"/>
      <c r="D774" s="8"/>
      <c r="E774" s="8"/>
      <c r="F774" s="8"/>
      <c r="G774" s="8"/>
      <c r="H774" s="8"/>
      <c r="I774" s="8"/>
      <c r="J774" s="8"/>
      <c r="K774" s="8"/>
      <c r="L774" s="34"/>
      <c r="M774" s="35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8" customHeight="1" x14ac:dyDescent="0.4">
      <c r="A775" s="8"/>
      <c r="B775" s="8"/>
      <c r="C775" s="80"/>
      <c r="D775" s="8"/>
      <c r="E775" s="8"/>
      <c r="F775" s="8"/>
      <c r="G775" s="8"/>
      <c r="H775" s="8"/>
      <c r="I775" s="8"/>
      <c r="J775" s="8"/>
      <c r="K775" s="8"/>
      <c r="L775" s="34"/>
      <c r="M775" s="35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8" customHeight="1" x14ac:dyDescent="0.4">
      <c r="A776" s="8"/>
      <c r="B776" s="8"/>
      <c r="C776" s="80"/>
      <c r="D776" s="8"/>
      <c r="E776" s="8"/>
      <c r="F776" s="8"/>
      <c r="G776" s="8"/>
      <c r="H776" s="8"/>
      <c r="I776" s="8"/>
      <c r="J776" s="8"/>
      <c r="K776" s="8"/>
      <c r="L776" s="34"/>
      <c r="M776" s="35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8" customHeight="1" x14ac:dyDescent="0.4">
      <c r="A777" s="8"/>
      <c r="B777" s="8"/>
      <c r="C777" s="80"/>
      <c r="D777" s="8"/>
      <c r="E777" s="8"/>
      <c r="F777" s="8"/>
      <c r="G777" s="8"/>
      <c r="H777" s="8"/>
      <c r="I777" s="8"/>
      <c r="J777" s="8"/>
      <c r="K777" s="8"/>
      <c r="L777" s="34"/>
      <c r="M777" s="35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8" customHeight="1" x14ac:dyDescent="0.4">
      <c r="A778" s="8"/>
      <c r="B778" s="8"/>
      <c r="C778" s="80"/>
      <c r="D778" s="8"/>
      <c r="E778" s="8"/>
      <c r="F778" s="8"/>
      <c r="G778" s="8"/>
      <c r="H778" s="8"/>
      <c r="I778" s="8"/>
      <c r="J778" s="8"/>
      <c r="K778" s="8"/>
      <c r="L778" s="34"/>
      <c r="M778" s="35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8" customHeight="1" x14ac:dyDescent="0.4">
      <c r="A779" s="8"/>
      <c r="B779" s="8"/>
      <c r="C779" s="80"/>
      <c r="D779" s="8"/>
      <c r="E779" s="8"/>
      <c r="F779" s="8"/>
      <c r="G779" s="8"/>
      <c r="H779" s="8"/>
      <c r="I779" s="8"/>
      <c r="J779" s="8"/>
      <c r="K779" s="8"/>
      <c r="L779" s="34"/>
      <c r="M779" s="35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8" customHeight="1" x14ac:dyDescent="0.4">
      <c r="A780" s="8"/>
      <c r="B780" s="8"/>
      <c r="C780" s="80"/>
      <c r="D780" s="8"/>
      <c r="E780" s="8"/>
      <c r="F780" s="8"/>
      <c r="G780" s="8"/>
      <c r="H780" s="8"/>
      <c r="I780" s="8"/>
      <c r="J780" s="8"/>
      <c r="K780" s="8"/>
      <c r="L780" s="34"/>
      <c r="M780" s="35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8" customHeight="1" x14ac:dyDescent="0.4">
      <c r="A781" s="8"/>
      <c r="B781" s="8"/>
      <c r="C781" s="80"/>
      <c r="D781" s="8"/>
      <c r="E781" s="8"/>
      <c r="F781" s="8"/>
      <c r="G781" s="8"/>
      <c r="H781" s="8"/>
      <c r="I781" s="8"/>
      <c r="J781" s="8"/>
      <c r="K781" s="8"/>
      <c r="L781" s="34"/>
      <c r="M781" s="35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8" customHeight="1" x14ac:dyDescent="0.4">
      <c r="A782" s="8"/>
      <c r="B782" s="8"/>
      <c r="C782" s="80"/>
      <c r="D782" s="8"/>
      <c r="E782" s="8"/>
      <c r="F782" s="8"/>
      <c r="G782" s="8"/>
      <c r="H782" s="8"/>
      <c r="I782" s="8"/>
      <c r="J782" s="8"/>
      <c r="K782" s="8"/>
      <c r="L782" s="34"/>
      <c r="M782" s="35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8" customHeight="1" x14ac:dyDescent="0.4">
      <c r="A783" s="8"/>
      <c r="B783" s="8"/>
      <c r="C783" s="80"/>
      <c r="D783" s="8"/>
      <c r="E783" s="8"/>
      <c r="F783" s="8"/>
      <c r="G783" s="8"/>
      <c r="H783" s="8"/>
      <c r="I783" s="8"/>
      <c r="J783" s="8"/>
      <c r="K783" s="8"/>
      <c r="L783" s="34"/>
      <c r="M783" s="35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8" customHeight="1" x14ac:dyDescent="0.4">
      <c r="A784" s="8"/>
      <c r="B784" s="8"/>
      <c r="C784" s="80"/>
      <c r="D784" s="8"/>
      <c r="E784" s="8"/>
      <c r="F784" s="8"/>
      <c r="G784" s="8"/>
      <c r="H784" s="8"/>
      <c r="I784" s="8"/>
      <c r="J784" s="8"/>
      <c r="K784" s="8"/>
      <c r="L784" s="34"/>
      <c r="M784" s="35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8" customHeight="1" x14ac:dyDescent="0.4">
      <c r="A785" s="8"/>
      <c r="B785" s="8"/>
      <c r="C785" s="80"/>
      <c r="D785" s="8"/>
      <c r="E785" s="8"/>
      <c r="F785" s="8"/>
      <c r="G785" s="8"/>
      <c r="H785" s="8"/>
      <c r="I785" s="8"/>
      <c r="J785" s="8"/>
      <c r="K785" s="8"/>
      <c r="L785" s="34"/>
      <c r="M785" s="35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8" customHeight="1" x14ac:dyDescent="0.4">
      <c r="A786" s="8"/>
      <c r="B786" s="8"/>
      <c r="C786" s="80"/>
      <c r="D786" s="8"/>
      <c r="E786" s="8"/>
      <c r="F786" s="8"/>
      <c r="G786" s="8"/>
      <c r="H786" s="8"/>
      <c r="I786" s="8"/>
      <c r="J786" s="8"/>
      <c r="K786" s="8"/>
      <c r="L786" s="34"/>
      <c r="M786" s="35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8" customHeight="1" x14ac:dyDescent="0.4">
      <c r="A787" s="8"/>
      <c r="B787" s="8"/>
      <c r="C787" s="80"/>
      <c r="D787" s="8"/>
      <c r="E787" s="8"/>
      <c r="F787" s="8"/>
      <c r="G787" s="8"/>
      <c r="H787" s="8"/>
      <c r="I787" s="8"/>
      <c r="J787" s="8"/>
      <c r="K787" s="8"/>
      <c r="L787" s="34"/>
      <c r="M787" s="35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8" customHeight="1" x14ac:dyDescent="0.4">
      <c r="A788" s="8"/>
      <c r="B788" s="8"/>
      <c r="C788" s="80"/>
      <c r="D788" s="8"/>
      <c r="E788" s="8"/>
      <c r="F788" s="8"/>
      <c r="G788" s="8"/>
      <c r="H788" s="8"/>
      <c r="I788" s="8"/>
      <c r="J788" s="8"/>
      <c r="K788" s="8"/>
      <c r="L788" s="34"/>
      <c r="M788" s="35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8" customHeight="1" x14ac:dyDescent="0.4">
      <c r="A789" s="8"/>
      <c r="B789" s="8"/>
      <c r="C789" s="80"/>
      <c r="D789" s="8"/>
      <c r="E789" s="8"/>
      <c r="F789" s="8"/>
      <c r="G789" s="8"/>
      <c r="H789" s="8"/>
      <c r="I789" s="8"/>
      <c r="J789" s="8"/>
      <c r="K789" s="8"/>
      <c r="L789" s="34"/>
      <c r="M789" s="35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8" customHeight="1" x14ac:dyDescent="0.4">
      <c r="A790" s="8"/>
      <c r="B790" s="8"/>
      <c r="C790" s="80"/>
      <c r="D790" s="8"/>
      <c r="E790" s="8"/>
      <c r="F790" s="8"/>
      <c r="G790" s="8"/>
      <c r="H790" s="8"/>
      <c r="I790" s="8"/>
      <c r="J790" s="8"/>
      <c r="K790" s="8"/>
      <c r="L790" s="34"/>
      <c r="M790" s="35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8" customHeight="1" x14ac:dyDescent="0.4">
      <c r="A791" s="8"/>
      <c r="B791" s="8"/>
      <c r="C791" s="80"/>
      <c r="D791" s="8"/>
      <c r="E791" s="8"/>
      <c r="F791" s="8"/>
      <c r="G791" s="8"/>
      <c r="H791" s="8"/>
      <c r="I791" s="8"/>
      <c r="J791" s="8"/>
      <c r="K791" s="8"/>
      <c r="L791" s="34"/>
      <c r="M791" s="35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8" customHeight="1" x14ac:dyDescent="0.4">
      <c r="A792" s="8"/>
      <c r="B792" s="8"/>
      <c r="C792" s="80"/>
      <c r="D792" s="8"/>
      <c r="E792" s="8"/>
      <c r="F792" s="8"/>
      <c r="G792" s="8"/>
      <c r="H792" s="8"/>
      <c r="I792" s="8"/>
      <c r="J792" s="8"/>
      <c r="K792" s="8"/>
      <c r="L792" s="34"/>
      <c r="M792" s="35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8" customHeight="1" x14ac:dyDescent="0.4">
      <c r="A793" s="8"/>
      <c r="B793" s="8"/>
      <c r="C793" s="80"/>
      <c r="D793" s="8"/>
      <c r="E793" s="8"/>
      <c r="F793" s="8"/>
      <c r="G793" s="8"/>
      <c r="H793" s="8"/>
      <c r="I793" s="8"/>
      <c r="J793" s="8"/>
      <c r="K793" s="8"/>
      <c r="L793" s="34"/>
      <c r="M793" s="35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8" customHeight="1" x14ac:dyDescent="0.4">
      <c r="A794" s="8"/>
      <c r="B794" s="8"/>
      <c r="C794" s="80"/>
      <c r="D794" s="8"/>
      <c r="E794" s="8"/>
      <c r="F794" s="8"/>
      <c r="G794" s="8"/>
      <c r="H794" s="8"/>
      <c r="I794" s="8"/>
      <c r="J794" s="8"/>
      <c r="K794" s="8"/>
      <c r="L794" s="34"/>
      <c r="M794" s="35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8" customHeight="1" x14ac:dyDescent="0.4">
      <c r="A795" s="8"/>
      <c r="B795" s="8"/>
      <c r="C795" s="80"/>
      <c r="D795" s="8"/>
      <c r="E795" s="8"/>
      <c r="F795" s="8"/>
      <c r="G795" s="8"/>
      <c r="H795" s="8"/>
      <c r="I795" s="8"/>
      <c r="J795" s="8"/>
      <c r="K795" s="8"/>
      <c r="L795" s="34"/>
      <c r="M795" s="35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8" customHeight="1" x14ac:dyDescent="0.4">
      <c r="A796" s="8"/>
      <c r="B796" s="8"/>
      <c r="C796" s="80"/>
      <c r="D796" s="8"/>
      <c r="E796" s="8"/>
      <c r="F796" s="8"/>
      <c r="G796" s="8"/>
      <c r="H796" s="8"/>
      <c r="I796" s="8"/>
      <c r="J796" s="8"/>
      <c r="K796" s="8"/>
      <c r="L796" s="34"/>
      <c r="M796" s="35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8" customHeight="1" x14ac:dyDescent="0.4">
      <c r="A797" s="8"/>
      <c r="B797" s="8"/>
      <c r="C797" s="80"/>
      <c r="D797" s="8"/>
      <c r="E797" s="8"/>
      <c r="F797" s="8"/>
      <c r="G797" s="8"/>
      <c r="H797" s="8"/>
      <c r="I797" s="8"/>
      <c r="J797" s="8"/>
      <c r="K797" s="8"/>
      <c r="L797" s="34"/>
      <c r="M797" s="35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8" customHeight="1" x14ac:dyDescent="0.4">
      <c r="A798" s="8"/>
      <c r="B798" s="8"/>
      <c r="C798" s="80"/>
      <c r="D798" s="8"/>
      <c r="E798" s="8"/>
      <c r="F798" s="8"/>
      <c r="G798" s="8"/>
      <c r="H798" s="8"/>
      <c r="I798" s="8"/>
      <c r="J798" s="8"/>
      <c r="K798" s="8"/>
      <c r="L798" s="34"/>
      <c r="M798" s="35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8" customHeight="1" x14ac:dyDescent="0.4">
      <c r="A799" s="8"/>
      <c r="B799" s="8"/>
      <c r="C799" s="80"/>
      <c r="D799" s="8"/>
      <c r="E799" s="8"/>
      <c r="F799" s="8"/>
      <c r="G799" s="8"/>
      <c r="H799" s="8"/>
      <c r="I799" s="8"/>
      <c r="J799" s="8"/>
      <c r="K799" s="8"/>
      <c r="L799" s="34"/>
      <c r="M799" s="35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8" customHeight="1" x14ac:dyDescent="0.4">
      <c r="A800" s="8"/>
      <c r="B800" s="8"/>
      <c r="C800" s="80"/>
      <c r="D800" s="8"/>
      <c r="E800" s="8"/>
      <c r="F800" s="8"/>
      <c r="G800" s="8"/>
      <c r="H800" s="8"/>
      <c r="I800" s="8"/>
      <c r="J800" s="8"/>
      <c r="K800" s="8"/>
      <c r="L800" s="34"/>
      <c r="M800" s="35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8" customHeight="1" x14ac:dyDescent="0.4">
      <c r="A801" s="8"/>
      <c r="B801" s="8"/>
      <c r="C801" s="80"/>
      <c r="D801" s="8"/>
      <c r="E801" s="8"/>
      <c r="F801" s="8"/>
      <c r="G801" s="8"/>
      <c r="H801" s="8"/>
      <c r="I801" s="8"/>
      <c r="J801" s="8"/>
      <c r="K801" s="8"/>
      <c r="L801" s="34"/>
      <c r="M801" s="35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8" customHeight="1" x14ac:dyDescent="0.4">
      <c r="A802" s="8"/>
      <c r="B802" s="8"/>
      <c r="C802" s="80"/>
      <c r="D802" s="8"/>
      <c r="E802" s="8"/>
      <c r="F802" s="8"/>
      <c r="G802" s="8"/>
      <c r="H802" s="8"/>
      <c r="I802" s="8"/>
      <c r="J802" s="8"/>
      <c r="K802" s="8"/>
      <c r="L802" s="34"/>
      <c r="M802" s="35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8" customHeight="1" x14ac:dyDescent="0.4">
      <c r="A803" s="8"/>
      <c r="B803" s="8"/>
      <c r="C803" s="80"/>
      <c r="D803" s="8"/>
      <c r="E803" s="8"/>
      <c r="F803" s="8"/>
      <c r="G803" s="8"/>
      <c r="H803" s="8"/>
      <c r="I803" s="8"/>
      <c r="J803" s="8"/>
      <c r="K803" s="8"/>
      <c r="L803" s="34"/>
      <c r="M803" s="35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8" customHeight="1" x14ac:dyDescent="0.4">
      <c r="A804" s="8"/>
      <c r="B804" s="8"/>
      <c r="C804" s="80"/>
      <c r="D804" s="8"/>
      <c r="E804" s="8"/>
      <c r="F804" s="8"/>
      <c r="G804" s="8"/>
      <c r="H804" s="8"/>
      <c r="I804" s="8"/>
      <c r="J804" s="8"/>
      <c r="K804" s="8"/>
      <c r="L804" s="34"/>
      <c r="M804" s="35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8" customHeight="1" x14ac:dyDescent="0.4">
      <c r="A805" s="8"/>
      <c r="B805" s="8"/>
      <c r="C805" s="80"/>
      <c r="D805" s="8"/>
      <c r="E805" s="8"/>
      <c r="F805" s="8"/>
      <c r="G805" s="8"/>
      <c r="H805" s="8"/>
      <c r="I805" s="8"/>
      <c r="J805" s="8"/>
      <c r="K805" s="8"/>
      <c r="L805" s="34"/>
      <c r="M805" s="35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8" customHeight="1" x14ac:dyDescent="0.4">
      <c r="A806" s="8"/>
      <c r="B806" s="8"/>
      <c r="C806" s="80"/>
      <c r="D806" s="8"/>
      <c r="E806" s="8"/>
      <c r="F806" s="8"/>
      <c r="G806" s="8"/>
      <c r="H806" s="8"/>
      <c r="I806" s="8"/>
      <c r="J806" s="8"/>
      <c r="K806" s="8"/>
      <c r="L806" s="34"/>
      <c r="M806" s="35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8" customHeight="1" x14ac:dyDescent="0.4">
      <c r="A807" s="8"/>
      <c r="B807" s="8"/>
      <c r="C807" s="80"/>
      <c r="D807" s="8"/>
      <c r="E807" s="8"/>
      <c r="F807" s="8"/>
      <c r="G807" s="8"/>
      <c r="H807" s="8"/>
      <c r="I807" s="8"/>
      <c r="J807" s="8"/>
      <c r="K807" s="8"/>
      <c r="L807" s="34"/>
      <c r="M807" s="35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8" customHeight="1" x14ac:dyDescent="0.4">
      <c r="A808" s="8"/>
      <c r="B808" s="8"/>
      <c r="C808" s="80"/>
      <c r="D808" s="8"/>
      <c r="E808" s="8"/>
      <c r="F808" s="8"/>
      <c r="G808" s="8"/>
      <c r="H808" s="8"/>
      <c r="I808" s="8"/>
      <c r="J808" s="8"/>
      <c r="K808" s="8"/>
      <c r="L808" s="34"/>
      <c r="M808" s="35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8" customHeight="1" x14ac:dyDescent="0.4">
      <c r="A809" s="8"/>
      <c r="B809" s="8"/>
      <c r="C809" s="80"/>
      <c r="D809" s="8"/>
      <c r="E809" s="8"/>
      <c r="F809" s="8"/>
      <c r="G809" s="8"/>
      <c r="H809" s="8"/>
      <c r="I809" s="8"/>
      <c r="J809" s="8"/>
      <c r="K809" s="8"/>
      <c r="L809" s="34"/>
      <c r="M809" s="35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8" customHeight="1" x14ac:dyDescent="0.4">
      <c r="A810" s="8"/>
      <c r="B810" s="8"/>
      <c r="C810" s="80"/>
      <c r="D810" s="8"/>
      <c r="E810" s="8"/>
      <c r="F810" s="8"/>
      <c r="G810" s="8"/>
      <c r="H810" s="8"/>
      <c r="I810" s="8"/>
      <c r="J810" s="8"/>
      <c r="K810" s="8"/>
      <c r="L810" s="34"/>
      <c r="M810" s="35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8" customHeight="1" x14ac:dyDescent="0.4">
      <c r="A811" s="8"/>
      <c r="B811" s="8"/>
      <c r="C811" s="80"/>
      <c r="D811" s="8"/>
      <c r="E811" s="8"/>
      <c r="F811" s="8"/>
      <c r="G811" s="8"/>
      <c r="H811" s="8"/>
      <c r="I811" s="8"/>
      <c r="J811" s="8"/>
      <c r="K811" s="8"/>
      <c r="L811" s="34"/>
      <c r="M811" s="35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8" customHeight="1" x14ac:dyDescent="0.4">
      <c r="A812" s="8"/>
      <c r="B812" s="8"/>
      <c r="C812" s="80"/>
      <c r="D812" s="8"/>
      <c r="E812" s="8"/>
      <c r="F812" s="8"/>
      <c r="G812" s="8"/>
      <c r="H812" s="8"/>
      <c r="I812" s="8"/>
      <c r="J812" s="8"/>
      <c r="K812" s="8"/>
      <c r="L812" s="34"/>
      <c r="M812" s="35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8" customHeight="1" x14ac:dyDescent="0.4">
      <c r="A813" s="8"/>
      <c r="B813" s="8"/>
      <c r="C813" s="80"/>
      <c r="D813" s="8"/>
      <c r="E813" s="8"/>
      <c r="F813" s="8"/>
      <c r="G813" s="8"/>
      <c r="H813" s="8"/>
      <c r="I813" s="8"/>
      <c r="J813" s="8"/>
      <c r="K813" s="8"/>
      <c r="L813" s="34"/>
      <c r="M813" s="35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8" customHeight="1" x14ac:dyDescent="0.4">
      <c r="A814" s="8"/>
      <c r="B814" s="8"/>
      <c r="C814" s="80"/>
      <c r="D814" s="8"/>
      <c r="E814" s="8"/>
      <c r="F814" s="8"/>
      <c r="G814" s="8"/>
      <c r="H814" s="8"/>
      <c r="I814" s="8"/>
      <c r="J814" s="8"/>
      <c r="K814" s="8"/>
      <c r="L814" s="34"/>
      <c r="M814" s="35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8" customHeight="1" x14ac:dyDescent="0.4">
      <c r="A815" s="8"/>
      <c r="B815" s="8"/>
      <c r="C815" s="80"/>
      <c r="D815" s="8"/>
      <c r="E815" s="8"/>
      <c r="F815" s="8"/>
      <c r="G815" s="8"/>
      <c r="H815" s="8"/>
      <c r="I815" s="8"/>
      <c r="J815" s="8"/>
      <c r="K815" s="8"/>
      <c r="L815" s="34"/>
      <c r="M815" s="35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8" customHeight="1" x14ac:dyDescent="0.4">
      <c r="A816" s="8"/>
      <c r="B816" s="8"/>
      <c r="C816" s="80"/>
      <c r="D816" s="8"/>
      <c r="E816" s="8"/>
      <c r="F816" s="8"/>
      <c r="G816" s="8"/>
      <c r="H816" s="8"/>
      <c r="I816" s="8"/>
      <c r="J816" s="8"/>
      <c r="K816" s="8"/>
      <c r="L816" s="34"/>
      <c r="M816" s="35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8" customHeight="1" x14ac:dyDescent="0.4">
      <c r="A817" s="8"/>
      <c r="B817" s="8"/>
      <c r="C817" s="80"/>
      <c r="D817" s="8"/>
      <c r="E817" s="8"/>
      <c r="F817" s="8"/>
      <c r="G817" s="8"/>
      <c r="H817" s="8"/>
      <c r="I817" s="8"/>
      <c r="J817" s="8"/>
      <c r="K817" s="8"/>
      <c r="L817" s="34"/>
      <c r="M817" s="35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8" customHeight="1" x14ac:dyDescent="0.4">
      <c r="A818" s="8"/>
      <c r="B818" s="8"/>
      <c r="C818" s="80"/>
      <c r="D818" s="8"/>
      <c r="E818" s="8"/>
      <c r="F818" s="8"/>
      <c r="G818" s="8"/>
      <c r="H818" s="8"/>
      <c r="I818" s="8"/>
      <c r="J818" s="8"/>
      <c r="K818" s="8"/>
      <c r="L818" s="34"/>
      <c r="M818" s="35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8" customHeight="1" x14ac:dyDescent="0.4">
      <c r="A819" s="8"/>
      <c r="B819" s="8"/>
      <c r="C819" s="80"/>
      <c r="D819" s="8"/>
      <c r="E819" s="8"/>
      <c r="F819" s="8"/>
      <c r="G819" s="8"/>
      <c r="H819" s="8"/>
      <c r="I819" s="8"/>
      <c r="J819" s="8"/>
      <c r="K819" s="8"/>
      <c r="L819" s="34"/>
      <c r="M819" s="35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8" customHeight="1" x14ac:dyDescent="0.4">
      <c r="A820" s="8"/>
      <c r="B820" s="8"/>
      <c r="C820" s="80"/>
      <c r="D820" s="8"/>
      <c r="E820" s="8"/>
      <c r="F820" s="8"/>
      <c r="G820" s="8"/>
      <c r="H820" s="8"/>
      <c r="I820" s="8"/>
      <c r="J820" s="8"/>
      <c r="K820" s="8"/>
      <c r="L820" s="34"/>
      <c r="M820" s="35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8" customHeight="1" x14ac:dyDescent="0.4">
      <c r="A821" s="8"/>
      <c r="B821" s="8"/>
      <c r="C821" s="80"/>
      <c r="D821" s="8"/>
      <c r="E821" s="8"/>
      <c r="F821" s="8"/>
      <c r="G821" s="8"/>
      <c r="H821" s="8"/>
      <c r="I821" s="8"/>
      <c r="J821" s="8"/>
      <c r="K821" s="8"/>
      <c r="L821" s="34"/>
      <c r="M821" s="35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8" customHeight="1" x14ac:dyDescent="0.4">
      <c r="A822" s="8"/>
      <c r="B822" s="8"/>
      <c r="C822" s="80"/>
      <c r="D822" s="8"/>
      <c r="E822" s="8"/>
      <c r="F822" s="8"/>
      <c r="G822" s="8"/>
      <c r="H822" s="8"/>
      <c r="I822" s="8"/>
      <c r="J822" s="8"/>
      <c r="K822" s="8"/>
      <c r="L822" s="34"/>
      <c r="M822" s="35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8" customHeight="1" x14ac:dyDescent="0.4">
      <c r="A823" s="8"/>
      <c r="B823" s="8"/>
      <c r="C823" s="80"/>
      <c r="D823" s="8"/>
      <c r="E823" s="8"/>
      <c r="F823" s="8"/>
      <c r="G823" s="8"/>
      <c r="H823" s="8"/>
      <c r="I823" s="8"/>
      <c r="J823" s="8"/>
      <c r="K823" s="8"/>
      <c r="L823" s="34"/>
      <c r="M823" s="35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8" customHeight="1" x14ac:dyDescent="0.4">
      <c r="A824" s="8"/>
      <c r="B824" s="8"/>
      <c r="C824" s="80"/>
      <c r="D824" s="8"/>
      <c r="E824" s="8"/>
      <c r="F824" s="8"/>
      <c r="G824" s="8"/>
      <c r="H824" s="8"/>
      <c r="I824" s="8"/>
      <c r="J824" s="8"/>
      <c r="K824" s="8"/>
      <c r="L824" s="34"/>
      <c r="M824" s="35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8" customHeight="1" x14ac:dyDescent="0.4">
      <c r="A825" s="8"/>
      <c r="B825" s="8"/>
      <c r="C825" s="80"/>
      <c r="D825" s="8"/>
      <c r="E825" s="8"/>
      <c r="F825" s="8"/>
      <c r="G825" s="8"/>
      <c r="H825" s="8"/>
      <c r="I825" s="8"/>
      <c r="J825" s="8"/>
      <c r="K825" s="8"/>
      <c r="L825" s="34"/>
      <c r="M825" s="35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8" customHeight="1" x14ac:dyDescent="0.4">
      <c r="A826" s="8"/>
      <c r="B826" s="8"/>
      <c r="C826" s="80"/>
      <c r="D826" s="8"/>
      <c r="E826" s="8"/>
      <c r="F826" s="8"/>
      <c r="G826" s="8"/>
      <c r="H826" s="8"/>
      <c r="I826" s="8"/>
      <c r="J826" s="8"/>
      <c r="K826" s="8"/>
      <c r="L826" s="34"/>
      <c r="M826" s="35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8" customHeight="1" x14ac:dyDescent="0.4">
      <c r="A827" s="8"/>
      <c r="B827" s="8"/>
      <c r="C827" s="80"/>
      <c r="D827" s="8"/>
      <c r="E827" s="8"/>
      <c r="F827" s="8"/>
      <c r="G827" s="8"/>
      <c r="H827" s="8"/>
      <c r="I827" s="8"/>
      <c r="J827" s="8"/>
      <c r="K827" s="8"/>
      <c r="L827" s="34"/>
      <c r="M827" s="35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8" customHeight="1" x14ac:dyDescent="0.4">
      <c r="A828" s="8"/>
      <c r="B828" s="8"/>
      <c r="C828" s="80"/>
      <c r="D828" s="8"/>
      <c r="E828" s="8"/>
      <c r="F828" s="8"/>
      <c r="G828" s="8"/>
      <c r="H828" s="8"/>
      <c r="I828" s="8"/>
      <c r="J828" s="8"/>
      <c r="K828" s="8"/>
      <c r="L828" s="34"/>
      <c r="M828" s="35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8" customHeight="1" x14ac:dyDescent="0.4">
      <c r="A829" s="8"/>
      <c r="B829" s="8"/>
      <c r="C829" s="80"/>
      <c r="D829" s="8"/>
      <c r="E829" s="8"/>
      <c r="F829" s="8"/>
      <c r="G829" s="8"/>
      <c r="H829" s="8"/>
      <c r="I829" s="8"/>
      <c r="J829" s="8"/>
      <c r="K829" s="8"/>
      <c r="L829" s="34"/>
      <c r="M829" s="35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8" customHeight="1" x14ac:dyDescent="0.4">
      <c r="A830" s="8"/>
      <c r="B830" s="8"/>
      <c r="C830" s="80"/>
      <c r="D830" s="8"/>
      <c r="E830" s="8"/>
      <c r="F830" s="8"/>
      <c r="G830" s="8"/>
      <c r="H830" s="8"/>
      <c r="I830" s="8"/>
      <c r="J830" s="8"/>
      <c r="K830" s="8"/>
      <c r="L830" s="34"/>
      <c r="M830" s="35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8" customHeight="1" x14ac:dyDescent="0.4">
      <c r="A831" s="8"/>
      <c r="B831" s="8"/>
      <c r="C831" s="80"/>
      <c r="D831" s="8"/>
      <c r="E831" s="8"/>
      <c r="F831" s="8"/>
      <c r="G831" s="8"/>
      <c r="H831" s="8"/>
      <c r="I831" s="8"/>
      <c r="J831" s="8"/>
      <c r="K831" s="8"/>
      <c r="L831" s="34"/>
      <c r="M831" s="35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8" customHeight="1" x14ac:dyDescent="0.4">
      <c r="A832" s="8"/>
      <c r="B832" s="8"/>
      <c r="C832" s="80"/>
      <c r="D832" s="8"/>
      <c r="E832" s="8"/>
      <c r="F832" s="8"/>
      <c r="G832" s="8"/>
      <c r="H832" s="8"/>
      <c r="I832" s="8"/>
      <c r="J832" s="8"/>
      <c r="K832" s="8"/>
      <c r="L832" s="34"/>
      <c r="M832" s="35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8" customHeight="1" x14ac:dyDescent="0.4">
      <c r="A833" s="8"/>
      <c r="B833" s="8"/>
      <c r="C833" s="80"/>
      <c r="D833" s="8"/>
      <c r="E833" s="8"/>
      <c r="F833" s="8"/>
      <c r="G833" s="8"/>
      <c r="H833" s="8"/>
      <c r="I833" s="8"/>
      <c r="J833" s="8"/>
      <c r="K833" s="8"/>
      <c r="L833" s="34"/>
      <c r="M833" s="35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8" customHeight="1" x14ac:dyDescent="0.4">
      <c r="A834" s="8"/>
      <c r="B834" s="8"/>
      <c r="C834" s="80"/>
      <c r="D834" s="8"/>
      <c r="E834" s="8"/>
      <c r="F834" s="8"/>
      <c r="G834" s="8"/>
      <c r="H834" s="8"/>
      <c r="I834" s="8"/>
      <c r="J834" s="8"/>
      <c r="K834" s="8"/>
      <c r="L834" s="34"/>
      <c r="M834" s="35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8" customHeight="1" x14ac:dyDescent="0.4">
      <c r="A835" s="8"/>
      <c r="B835" s="8"/>
      <c r="C835" s="80"/>
      <c r="D835" s="8"/>
      <c r="E835" s="8"/>
      <c r="F835" s="8"/>
      <c r="G835" s="8"/>
      <c r="H835" s="8"/>
      <c r="I835" s="8"/>
      <c r="J835" s="8"/>
      <c r="K835" s="8"/>
      <c r="L835" s="34"/>
      <c r="M835" s="35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8" customHeight="1" x14ac:dyDescent="0.4">
      <c r="A836" s="8"/>
      <c r="B836" s="8"/>
      <c r="C836" s="80"/>
      <c r="D836" s="8"/>
      <c r="E836" s="8"/>
      <c r="F836" s="8"/>
      <c r="G836" s="8"/>
      <c r="H836" s="8"/>
      <c r="I836" s="8"/>
      <c r="J836" s="8"/>
      <c r="K836" s="8"/>
      <c r="L836" s="34"/>
      <c r="M836" s="35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8" customHeight="1" x14ac:dyDescent="0.4">
      <c r="A837" s="8"/>
      <c r="B837" s="8"/>
      <c r="C837" s="80"/>
      <c r="D837" s="8"/>
      <c r="E837" s="8"/>
      <c r="F837" s="8"/>
      <c r="G837" s="8"/>
      <c r="H837" s="8"/>
      <c r="I837" s="8"/>
      <c r="J837" s="8"/>
      <c r="K837" s="8"/>
      <c r="L837" s="34"/>
      <c r="M837" s="35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8" customHeight="1" x14ac:dyDescent="0.4">
      <c r="A838" s="8"/>
      <c r="B838" s="8"/>
      <c r="C838" s="80"/>
      <c r="D838" s="8"/>
      <c r="E838" s="8"/>
      <c r="F838" s="8"/>
      <c r="G838" s="8"/>
      <c r="H838" s="8"/>
      <c r="I838" s="8"/>
      <c r="J838" s="8"/>
      <c r="K838" s="8"/>
      <c r="L838" s="34"/>
      <c r="M838" s="35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8" customHeight="1" x14ac:dyDescent="0.4">
      <c r="A839" s="8"/>
      <c r="B839" s="8"/>
      <c r="C839" s="80"/>
      <c r="D839" s="8"/>
      <c r="E839" s="8"/>
      <c r="F839" s="8"/>
      <c r="G839" s="8"/>
      <c r="H839" s="8"/>
      <c r="I839" s="8"/>
      <c r="J839" s="8"/>
      <c r="K839" s="8"/>
      <c r="L839" s="34"/>
      <c r="M839" s="35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8" customHeight="1" x14ac:dyDescent="0.4">
      <c r="A840" s="8"/>
      <c r="B840" s="8"/>
      <c r="C840" s="80"/>
      <c r="D840" s="8"/>
      <c r="E840" s="8"/>
      <c r="F840" s="8"/>
      <c r="G840" s="8"/>
      <c r="H840" s="8"/>
      <c r="I840" s="8"/>
      <c r="J840" s="8"/>
      <c r="K840" s="8"/>
      <c r="L840" s="34"/>
      <c r="M840" s="35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8" customHeight="1" x14ac:dyDescent="0.4">
      <c r="A841" s="8"/>
      <c r="B841" s="8"/>
      <c r="C841" s="80"/>
      <c r="D841" s="8"/>
      <c r="E841" s="8"/>
      <c r="F841" s="8"/>
      <c r="G841" s="8"/>
      <c r="H841" s="8"/>
      <c r="I841" s="8"/>
      <c r="J841" s="8"/>
      <c r="K841" s="8"/>
      <c r="L841" s="34"/>
      <c r="M841" s="35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8" customHeight="1" x14ac:dyDescent="0.4">
      <c r="A842" s="8"/>
      <c r="B842" s="8"/>
      <c r="C842" s="80"/>
      <c r="D842" s="8"/>
      <c r="E842" s="8"/>
      <c r="F842" s="8"/>
      <c r="G842" s="8"/>
      <c r="H842" s="8"/>
      <c r="I842" s="8"/>
      <c r="J842" s="8"/>
      <c r="K842" s="8"/>
      <c r="L842" s="34"/>
      <c r="M842" s="35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8" customHeight="1" x14ac:dyDescent="0.4">
      <c r="A843" s="8"/>
      <c r="B843" s="8"/>
      <c r="C843" s="80"/>
      <c r="D843" s="8"/>
      <c r="E843" s="8"/>
      <c r="F843" s="8"/>
      <c r="G843" s="8"/>
      <c r="H843" s="8"/>
      <c r="I843" s="8"/>
      <c r="J843" s="8"/>
      <c r="K843" s="8"/>
      <c r="L843" s="34"/>
      <c r="M843" s="35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8" customHeight="1" x14ac:dyDescent="0.4">
      <c r="A844" s="8"/>
      <c r="B844" s="8"/>
      <c r="C844" s="80"/>
      <c r="D844" s="8"/>
      <c r="E844" s="8"/>
      <c r="F844" s="8"/>
      <c r="G844" s="8"/>
      <c r="H844" s="8"/>
      <c r="I844" s="8"/>
      <c r="J844" s="8"/>
      <c r="K844" s="8"/>
      <c r="L844" s="34"/>
      <c r="M844" s="35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8" customHeight="1" x14ac:dyDescent="0.4">
      <c r="A845" s="8"/>
      <c r="B845" s="8"/>
      <c r="C845" s="80"/>
      <c r="D845" s="8"/>
      <c r="E845" s="8"/>
      <c r="F845" s="8"/>
      <c r="G845" s="8"/>
      <c r="H845" s="8"/>
      <c r="I845" s="8"/>
      <c r="J845" s="8"/>
      <c r="K845" s="8"/>
      <c r="L845" s="34"/>
      <c r="M845" s="35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8" customHeight="1" x14ac:dyDescent="0.4">
      <c r="A846" s="8"/>
      <c r="B846" s="8"/>
      <c r="C846" s="80"/>
      <c r="D846" s="8"/>
      <c r="E846" s="8"/>
      <c r="F846" s="8"/>
      <c r="G846" s="8"/>
      <c r="H846" s="8"/>
      <c r="I846" s="8"/>
      <c r="J846" s="8"/>
      <c r="K846" s="8"/>
      <c r="L846" s="34"/>
      <c r="M846" s="35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8" customHeight="1" x14ac:dyDescent="0.4">
      <c r="A847" s="8"/>
      <c r="B847" s="8"/>
      <c r="C847" s="80"/>
      <c r="D847" s="8"/>
      <c r="E847" s="8"/>
      <c r="F847" s="8"/>
      <c r="G847" s="8"/>
      <c r="H847" s="8"/>
      <c r="I847" s="8"/>
      <c r="J847" s="8"/>
      <c r="K847" s="8"/>
      <c r="L847" s="34"/>
      <c r="M847" s="35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8" customHeight="1" x14ac:dyDescent="0.4">
      <c r="A848" s="8"/>
      <c r="B848" s="8"/>
      <c r="C848" s="80"/>
      <c r="D848" s="8"/>
      <c r="E848" s="8"/>
      <c r="F848" s="8"/>
      <c r="G848" s="8"/>
      <c r="H848" s="8"/>
      <c r="I848" s="8"/>
      <c r="J848" s="8"/>
      <c r="K848" s="8"/>
      <c r="L848" s="34"/>
      <c r="M848" s="35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8" customHeight="1" x14ac:dyDescent="0.4">
      <c r="A849" s="8"/>
      <c r="B849" s="8"/>
      <c r="C849" s="80"/>
      <c r="D849" s="8"/>
      <c r="E849" s="8"/>
      <c r="F849" s="8"/>
      <c r="G849" s="8"/>
      <c r="H849" s="8"/>
      <c r="I849" s="8"/>
      <c r="J849" s="8"/>
      <c r="K849" s="8"/>
      <c r="L849" s="34"/>
      <c r="M849" s="35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8" customHeight="1" x14ac:dyDescent="0.4">
      <c r="A850" s="8"/>
      <c r="B850" s="8"/>
      <c r="C850" s="80"/>
      <c r="D850" s="8"/>
      <c r="E850" s="8"/>
      <c r="F850" s="8"/>
      <c r="G850" s="8"/>
      <c r="H850" s="8"/>
      <c r="I850" s="8"/>
      <c r="J850" s="8"/>
      <c r="K850" s="8"/>
      <c r="L850" s="34"/>
      <c r="M850" s="35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8" customHeight="1" x14ac:dyDescent="0.4">
      <c r="A851" s="8"/>
      <c r="B851" s="8"/>
      <c r="C851" s="80"/>
      <c r="D851" s="8"/>
      <c r="E851" s="8"/>
      <c r="F851" s="8"/>
      <c r="G851" s="8"/>
      <c r="H851" s="8"/>
      <c r="I851" s="8"/>
      <c r="J851" s="8"/>
      <c r="K851" s="8"/>
      <c r="L851" s="34"/>
      <c r="M851" s="35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8" customHeight="1" x14ac:dyDescent="0.4">
      <c r="A852" s="8"/>
      <c r="B852" s="8"/>
      <c r="C852" s="80"/>
      <c r="D852" s="8"/>
      <c r="E852" s="8"/>
      <c r="F852" s="8"/>
      <c r="G852" s="8"/>
      <c r="H852" s="8"/>
      <c r="I852" s="8"/>
      <c r="J852" s="8"/>
      <c r="K852" s="8"/>
      <c r="L852" s="34"/>
      <c r="M852" s="35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8" customHeight="1" x14ac:dyDescent="0.4">
      <c r="A853" s="8"/>
      <c r="B853" s="8"/>
      <c r="C853" s="80"/>
      <c r="D853" s="8"/>
      <c r="E853" s="8"/>
      <c r="F853" s="8"/>
      <c r="G853" s="8"/>
      <c r="H853" s="8"/>
      <c r="I853" s="8"/>
      <c r="J853" s="8"/>
      <c r="K853" s="8"/>
      <c r="L853" s="34"/>
      <c r="M853" s="35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8" customHeight="1" x14ac:dyDescent="0.4">
      <c r="A854" s="8"/>
      <c r="B854" s="8"/>
      <c r="C854" s="80"/>
      <c r="D854" s="8"/>
      <c r="E854" s="8"/>
      <c r="F854" s="8"/>
      <c r="G854" s="8"/>
      <c r="H854" s="8"/>
      <c r="I854" s="8"/>
      <c r="J854" s="8"/>
      <c r="K854" s="8"/>
      <c r="L854" s="34"/>
      <c r="M854" s="35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8" customHeight="1" x14ac:dyDescent="0.4">
      <c r="A855" s="8"/>
      <c r="B855" s="8"/>
      <c r="C855" s="80"/>
      <c r="D855" s="8"/>
      <c r="E855" s="8"/>
      <c r="F855" s="8"/>
      <c r="G855" s="8"/>
      <c r="H855" s="8"/>
      <c r="I855" s="8"/>
      <c r="J855" s="8"/>
      <c r="K855" s="8"/>
      <c r="L855" s="34"/>
      <c r="M855" s="35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8" customHeight="1" x14ac:dyDescent="0.4">
      <c r="A856" s="8"/>
      <c r="B856" s="8"/>
      <c r="C856" s="80"/>
      <c r="D856" s="8"/>
      <c r="E856" s="8"/>
      <c r="F856" s="8"/>
      <c r="G856" s="8"/>
      <c r="H856" s="8"/>
      <c r="I856" s="8"/>
      <c r="J856" s="8"/>
      <c r="K856" s="8"/>
      <c r="L856" s="34"/>
      <c r="M856" s="35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8" customHeight="1" x14ac:dyDescent="0.4">
      <c r="A857" s="8"/>
      <c r="B857" s="8"/>
      <c r="C857" s="80"/>
      <c r="D857" s="8"/>
      <c r="E857" s="8"/>
      <c r="F857" s="8"/>
      <c r="G857" s="8"/>
      <c r="H857" s="8"/>
      <c r="I857" s="8"/>
      <c r="J857" s="8"/>
      <c r="K857" s="8"/>
      <c r="L857" s="34"/>
      <c r="M857" s="35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8" customHeight="1" x14ac:dyDescent="0.4">
      <c r="A858" s="8"/>
      <c r="B858" s="8"/>
      <c r="C858" s="80"/>
      <c r="D858" s="8"/>
      <c r="E858" s="8"/>
      <c r="F858" s="8"/>
      <c r="G858" s="8"/>
      <c r="H858" s="8"/>
      <c r="I858" s="8"/>
      <c r="J858" s="8"/>
      <c r="K858" s="8"/>
      <c r="L858" s="34"/>
      <c r="M858" s="35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8" customHeight="1" x14ac:dyDescent="0.4">
      <c r="A859" s="8"/>
      <c r="B859" s="8"/>
      <c r="C859" s="80"/>
      <c r="D859" s="8"/>
      <c r="E859" s="8"/>
      <c r="F859" s="8"/>
      <c r="G859" s="8"/>
      <c r="H859" s="8"/>
      <c r="I859" s="8"/>
      <c r="J859" s="8"/>
      <c r="K859" s="8"/>
      <c r="L859" s="34"/>
      <c r="M859" s="35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8" customHeight="1" x14ac:dyDescent="0.4">
      <c r="A860" s="8"/>
      <c r="B860" s="8"/>
      <c r="C860" s="80"/>
      <c r="D860" s="8"/>
      <c r="E860" s="8"/>
      <c r="F860" s="8"/>
      <c r="G860" s="8"/>
      <c r="H860" s="8"/>
      <c r="I860" s="8"/>
      <c r="J860" s="8"/>
      <c r="K860" s="8"/>
      <c r="L860" s="34"/>
      <c r="M860" s="35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8" customHeight="1" x14ac:dyDescent="0.4">
      <c r="A861" s="8"/>
      <c r="B861" s="8"/>
      <c r="C861" s="80"/>
      <c r="D861" s="8"/>
      <c r="E861" s="8"/>
      <c r="F861" s="8"/>
      <c r="G861" s="8"/>
      <c r="H861" s="8"/>
      <c r="I861" s="8"/>
      <c r="J861" s="8"/>
      <c r="K861" s="8"/>
      <c r="L861" s="34"/>
      <c r="M861" s="35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8" customHeight="1" x14ac:dyDescent="0.4">
      <c r="A862" s="8"/>
      <c r="B862" s="8"/>
      <c r="C862" s="80"/>
      <c r="D862" s="8"/>
      <c r="E862" s="8"/>
      <c r="F862" s="8"/>
      <c r="G862" s="8"/>
      <c r="H862" s="8"/>
      <c r="I862" s="8"/>
      <c r="J862" s="8"/>
      <c r="K862" s="8"/>
      <c r="L862" s="34"/>
      <c r="M862" s="35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8" customHeight="1" x14ac:dyDescent="0.4">
      <c r="A863" s="8"/>
      <c r="B863" s="8"/>
      <c r="C863" s="80"/>
      <c r="D863" s="8"/>
      <c r="E863" s="8"/>
      <c r="F863" s="8"/>
      <c r="G863" s="8"/>
      <c r="H863" s="8"/>
      <c r="I863" s="8"/>
      <c r="J863" s="8"/>
      <c r="K863" s="8"/>
      <c r="L863" s="34"/>
      <c r="M863" s="35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8" customHeight="1" x14ac:dyDescent="0.4">
      <c r="A864" s="8"/>
      <c r="B864" s="8"/>
      <c r="C864" s="80"/>
      <c r="D864" s="8"/>
      <c r="E864" s="8"/>
      <c r="F864" s="8"/>
      <c r="G864" s="8"/>
      <c r="H864" s="8"/>
      <c r="I864" s="8"/>
      <c r="J864" s="8"/>
      <c r="K864" s="8"/>
      <c r="L864" s="34"/>
      <c r="M864" s="35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8" customHeight="1" x14ac:dyDescent="0.4">
      <c r="A865" s="8"/>
      <c r="B865" s="8"/>
      <c r="C865" s="80"/>
      <c r="D865" s="8"/>
      <c r="E865" s="8"/>
      <c r="F865" s="8"/>
      <c r="G865" s="8"/>
      <c r="H865" s="8"/>
      <c r="I865" s="8"/>
      <c r="J865" s="8"/>
      <c r="K865" s="8"/>
      <c r="L865" s="34"/>
      <c r="M865" s="35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8" customHeight="1" x14ac:dyDescent="0.4">
      <c r="A866" s="8"/>
      <c r="B866" s="8"/>
      <c r="C866" s="80"/>
      <c r="D866" s="8"/>
      <c r="E866" s="8"/>
      <c r="F866" s="8"/>
      <c r="G866" s="8"/>
      <c r="H866" s="8"/>
      <c r="I866" s="8"/>
      <c r="J866" s="8"/>
      <c r="K866" s="8"/>
      <c r="L866" s="34"/>
      <c r="M866" s="35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8" customHeight="1" x14ac:dyDescent="0.4">
      <c r="A867" s="8"/>
      <c r="B867" s="8"/>
      <c r="C867" s="80"/>
      <c r="D867" s="8"/>
      <c r="E867" s="8"/>
      <c r="F867" s="8"/>
      <c r="G867" s="8"/>
      <c r="H867" s="8"/>
      <c r="I867" s="8"/>
      <c r="J867" s="8"/>
      <c r="K867" s="8"/>
      <c r="L867" s="34"/>
      <c r="M867" s="35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8" customHeight="1" x14ac:dyDescent="0.4">
      <c r="A868" s="8"/>
      <c r="B868" s="8"/>
      <c r="C868" s="80"/>
      <c r="D868" s="8"/>
      <c r="E868" s="8"/>
      <c r="F868" s="8"/>
      <c r="G868" s="8"/>
      <c r="H868" s="8"/>
      <c r="I868" s="8"/>
      <c r="J868" s="8"/>
      <c r="K868" s="8"/>
      <c r="L868" s="34"/>
      <c r="M868" s="35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8" customHeight="1" x14ac:dyDescent="0.4">
      <c r="A869" s="8"/>
      <c r="B869" s="8"/>
      <c r="C869" s="80"/>
      <c r="D869" s="8"/>
      <c r="E869" s="8"/>
      <c r="F869" s="8"/>
      <c r="G869" s="8"/>
      <c r="H869" s="8"/>
      <c r="I869" s="8"/>
      <c r="J869" s="8"/>
      <c r="K869" s="8"/>
      <c r="L869" s="34"/>
      <c r="M869" s="35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8" customHeight="1" x14ac:dyDescent="0.4">
      <c r="A870" s="8"/>
      <c r="B870" s="8"/>
      <c r="C870" s="80"/>
      <c r="D870" s="8"/>
      <c r="E870" s="8"/>
      <c r="F870" s="8"/>
      <c r="G870" s="8"/>
      <c r="H870" s="8"/>
      <c r="I870" s="8"/>
      <c r="J870" s="8"/>
      <c r="K870" s="8"/>
      <c r="L870" s="34"/>
      <c r="M870" s="35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8" customHeight="1" x14ac:dyDescent="0.4">
      <c r="A871" s="8"/>
      <c r="B871" s="8"/>
      <c r="C871" s="80"/>
      <c r="D871" s="8"/>
      <c r="E871" s="8"/>
      <c r="F871" s="8"/>
      <c r="G871" s="8"/>
      <c r="H871" s="8"/>
      <c r="I871" s="8"/>
      <c r="J871" s="8"/>
      <c r="K871" s="8"/>
      <c r="L871" s="34"/>
      <c r="M871" s="35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8" customHeight="1" x14ac:dyDescent="0.4">
      <c r="A872" s="8"/>
      <c r="B872" s="8"/>
      <c r="C872" s="80"/>
      <c r="D872" s="8"/>
      <c r="E872" s="8"/>
      <c r="F872" s="8"/>
      <c r="G872" s="8"/>
      <c r="H872" s="8"/>
      <c r="I872" s="8"/>
      <c r="J872" s="8"/>
      <c r="K872" s="8"/>
      <c r="L872" s="34"/>
      <c r="M872" s="35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8" customHeight="1" x14ac:dyDescent="0.4">
      <c r="A873" s="8"/>
      <c r="B873" s="8"/>
      <c r="C873" s="80"/>
      <c r="D873" s="8"/>
      <c r="E873" s="8"/>
      <c r="F873" s="8"/>
      <c r="G873" s="8"/>
      <c r="H873" s="8"/>
      <c r="I873" s="8"/>
      <c r="J873" s="8"/>
      <c r="K873" s="8"/>
      <c r="L873" s="34"/>
      <c r="M873" s="35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8" customHeight="1" x14ac:dyDescent="0.4">
      <c r="A874" s="8"/>
      <c r="B874" s="8"/>
      <c r="C874" s="80"/>
      <c r="D874" s="8"/>
      <c r="E874" s="8"/>
      <c r="F874" s="8"/>
      <c r="G874" s="8"/>
      <c r="H874" s="8"/>
      <c r="I874" s="8"/>
      <c r="J874" s="8"/>
      <c r="K874" s="8"/>
      <c r="L874" s="34"/>
      <c r="M874" s="35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8" customHeight="1" x14ac:dyDescent="0.4">
      <c r="A875" s="8"/>
      <c r="B875" s="8"/>
      <c r="C875" s="80"/>
      <c r="D875" s="8"/>
      <c r="E875" s="8"/>
      <c r="F875" s="8"/>
      <c r="G875" s="8"/>
      <c r="H875" s="8"/>
      <c r="I875" s="8"/>
      <c r="J875" s="8"/>
      <c r="K875" s="8"/>
      <c r="L875" s="34"/>
      <c r="M875" s="35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8" customHeight="1" x14ac:dyDescent="0.4">
      <c r="A876" s="8"/>
      <c r="B876" s="8"/>
      <c r="C876" s="80"/>
      <c r="D876" s="8"/>
      <c r="E876" s="8"/>
      <c r="F876" s="8"/>
      <c r="G876" s="8"/>
      <c r="H876" s="8"/>
      <c r="I876" s="8"/>
      <c r="J876" s="8"/>
      <c r="K876" s="8"/>
      <c r="L876" s="34"/>
      <c r="M876" s="35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8" customHeight="1" x14ac:dyDescent="0.4">
      <c r="A877" s="8"/>
      <c r="B877" s="8"/>
      <c r="C877" s="80"/>
      <c r="D877" s="8"/>
      <c r="E877" s="8"/>
      <c r="F877" s="8"/>
      <c r="G877" s="8"/>
      <c r="H877" s="8"/>
      <c r="I877" s="8"/>
      <c r="J877" s="8"/>
      <c r="K877" s="8"/>
      <c r="L877" s="34"/>
      <c r="M877" s="35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8" customHeight="1" x14ac:dyDescent="0.4">
      <c r="A878" s="8"/>
      <c r="B878" s="8"/>
      <c r="C878" s="80"/>
      <c r="D878" s="8"/>
      <c r="E878" s="8"/>
      <c r="F878" s="8"/>
      <c r="G878" s="8"/>
      <c r="H878" s="8"/>
      <c r="I878" s="8"/>
      <c r="J878" s="8"/>
      <c r="K878" s="8"/>
      <c r="L878" s="34"/>
      <c r="M878" s="35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8" customHeight="1" x14ac:dyDescent="0.4">
      <c r="A879" s="8"/>
      <c r="B879" s="8"/>
      <c r="C879" s="80"/>
      <c r="D879" s="8"/>
      <c r="E879" s="8"/>
      <c r="F879" s="8"/>
      <c r="G879" s="8"/>
      <c r="H879" s="8"/>
      <c r="I879" s="8"/>
      <c r="J879" s="8"/>
      <c r="K879" s="8"/>
      <c r="L879" s="34"/>
      <c r="M879" s="35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8" customHeight="1" x14ac:dyDescent="0.4">
      <c r="A880" s="8"/>
      <c r="B880" s="8"/>
      <c r="C880" s="80"/>
      <c r="D880" s="8"/>
      <c r="E880" s="8"/>
      <c r="F880" s="8"/>
      <c r="G880" s="8"/>
      <c r="H880" s="8"/>
      <c r="I880" s="8"/>
      <c r="J880" s="8"/>
      <c r="K880" s="8"/>
      <c r="L880" s="34"/>
      <c r="M880" s="35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8" customHeight="1" x14ac:dyDescent="0.4">
      <c r="A881" s="8"/>
      <c r="B881" s="8"/>
      <c r="C881" s="80"/>
      <c r="D881" s="8"/>
      <c r="E881" s="8"/>
      <c r="F881" s="8"/>
      <c r="G881" s="8"/>
      <c r="H881" s="8"/>
      <c r="I881" s="8"/>
      <c r="J881" s="8"/>
      <c r="K881" s="8"/>
      <c r="L881" s="34"/>
      <c r="M881" s="35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8" customHeight="1" x14ac:dyDescent="0.4">
      <c r="A882" s="8"/>
      <c r="B882" s="8"/>
      <c r="C882" s="80"/>
      <c r="D882" s="8"/>
      <c r="E882" s="8"/>
      <c r="F882" s="8"/>
      <c r="G882" s="8"/>
      <c r="H882" s="8"/>
      <c r="I882" s="8"/>
      <c r="J882" s="8"/>
      <c r="K882" s="8"/>
      <c r="L882" s="34"/>
      <c r="M882" s="35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8" customHeight="1" x14ac:dyDescent="0.4">
      <c r="A883" s="8"/>
      <c r="B883" s="8"/>
      <c r="C883" s="80"/>
      <c r="D883" s="8"/>
      <c r="E883" s="8"/>
      <c r="F883" s="8"/>
      <c r="G883" s="8"/>
      <c r="H883" s="8"/>
      <c r="I883" s="8"/>
      <c r="J883" s="8"/>
      <c r="K883" s="8"/>
      <c r="L883" s="34"/>
      <c r="M883" s="35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8" customHeight="1" x14ac:dyDescent="0.4">
      <c r="A884" s="8"/>
      <c r="B884" s="8"/>
      <c r="C884" s="80"/>
      <c r="D884" s="8"/>
      <c r="E884" s="8"/>
      <c r="F884" s="8"/>
      <c r="G884" s="8"/>
      <c r="H884" s="8"/>
      <c r="I884" s="8"/>
      <c r="J884" s="8"/>
      <c r="K884" s="8"/>
      <c r="L884" s="34"/>
      <c r="M884" s="35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8" customHeight="1" x14ac:dyDescent="0.4">
      <c r="A885" s="8"/>
      <c r="B885" s="8"/>
      <c r="C885" s="80"/>
      <c r="D885" s="8"/>
      <c r="E885" s="8"/>
      <c r="F885" s="8"/>
      <c r="G885" s="8"/>
      <c r="H885" s="8"/>
      <c r="I885" s="8"/>
      <c r="J885" s="8"/>
      <c r="K885" s="8"/>
      <c r="L885" s="34"/>
      <c r="M885" s="35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8" customHeight="1" x14ac:dyDescent="0.4">
      <c r="A886" s="8"/>
      <c r="B886" s="8"/>
      <c r="C886" s="80"/>
      <c r="D886" s="8"/>
      <c r="E886" s="8"/>
      <c r="F886" s="8"/>
      <c r="G886" s="8"/>
      <c r="H886" s="8"/>
      <c r="I886" s="8"/>
      <c r="J886" s="8"/>
      <c r="K886" s="8"/>
      <c r="L886" s="34"/>
      <c r="M886" s="35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8" customHeight="1" x14ac:dyDescent="0.4">
      <c r="A887" s="8"/>
      <c r="B887" s="8"/>
      <c r="C887" s="80"/>
      <c r="D887" s="8"/>
      <c r="E887" s="8"/>
      <c r="F887" s="8"/>
      <c r="G887" s="8"/>
      <c r="H887" s="8"/>
      <c r="I887" s="8"/>
      <c r="J887" s="8"/>
      <c r="K887" s="8"/>
      <c r="L887" s="34"/>
      <c r="M887" s="35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8" customHeight="1" x14ac:dyDescent="0.4">
      <c r="A888" s="8"/>
      <c r="B888" s="8"/>
      <c r="C888" s="80"/>
      <c r="D888" s="8"/>
      <c r="E888" s="8"/>
      <c r="F888" s="8"/>
      <c r="G888" s="8"/>
      <c r="H888" s="8"/>
      <c r="I888" s="8"/>
      <c r="J888" s="8"/>
      <c r="K888" s="8"/>
      <c r="L888" s="34"/>
      <c r="M888" s="35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8" customHeight="1" x14ac:dyDescent="0.4">
      <c r="A889" s="8"/>
      <c r="B889" s="8"/>
      <c r="C889" s="80"/>
      <c r="D889" s="8"/>
      <c r="E889" s="8"/>
      <c r="F889" s="8"/>
      <c r="G889" s="8"/>
      <c r="H889" s="8"/>
      <c r="I889" s="8"/>
      <c r="J889" s="8"/>
      <c r="K889" s="8"/>
      <c r="L889" s="34"/>
      <c r="M889" s="35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8" customHeight="1" x14ac:dyDescent="0.4">
      <c r="A890" s="8"/>
      <c r="B890" s="8"/>
      <c r="C890" s="80"/>
      <c r="D890" s="8"/>
      <c r="E890" s="8"/>
      <c r="F890" s="8"/>
      <c r="G890" s="8"/>
      <c r="H890" s="8"/>
      <c r="I890" s="8"/>
      <c r="J890" s="8"/>
      <c r="K890" s="8"/>
      <c r="L890" s="34"/>
      <c r="M890" s="35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8" customHeight="1" x14ac:dyDescent="0.4">
      <c r="A891" s="8"/>
      <c r="B891" s="8"/>
      <c r="C891" s="80"/>
      <c r="D891" s="8"/>
      <c r="E891" s="8"/>
      <c r="F891" s="8"/>
      <c r="G891" s="8"/>
      <c r="H891" s="8"/>
      <c r="I891" s="8"/>
      <c r="J891" s="8"/>
      <c r="K891" s="8"/>
      <c r="L891" s="34"/>
      <c r="M891" s="35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8" customHeight="1" x14ac:dyDescent="0.4">
      <c r="A892" s="8"/>
      <c r="B892" s="8"/>
      <c r="C892" s="80"/>
      <c r="D892" s="8"/>
      <c r="E892" s="8"/>
      <c r="F892" s="8"/>
      <c r="G892" s="8"/>
      <c r="H892" s="8"/>
      <c r="I892" s="8"/>
      <c r="J892" s="8"/>
      <c r="K892" s="8"/>
      <c r="L892" s="34"/>
      <c r="M892" s="35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8" customHeight="1" x14ac:dyDescent="0.4">
      <c r="A893" s="8"/>
      <c r="B893" s="8"/>
      <c r="C893" s="80"/>
      <c r="D893" s="8"/>
      <c r="E893" s="8"/>
      <c r="F893" s="8"/>
      <c r="G893" s="8"/>
      <c r="H893" s="8"/>
      <c r="I893" s="8"/>
      <c r="J893" s="8"/>
      <c r="K893" s="8"/>
      <c r="L893" s="34"/>
      <c r="M893" s="35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8" customHeight="1" x14ac:dyDescent="0.4">
      <c r="A894" s="8"/>
      <c r="B894" s="8"/>
      <c r="C894" s="80"/>
      <c r="D894" s="8"/>
      <c r="E894" s="8"/>
      <c r="F894" s="8"/>
      <c r="G894" s="8"/>
      <c r="H894" s="8"/>
      <c r="I894" s="8"/>
      <c r="J894" s="8"/>
      <c r="K894" s="8"/>
      <c r="L894" s="34"/>
      <c r="M894" s="35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8" customHeight="1" x14ac:dyDescent="0.4">
      <c r="A895" s="8"/>
      <c r="B895" s="8"/>
      <c r="C895" s="80"/>
      <c r="D895" s="8"/>
      <c r="E895" s="8"/>
      <c r="F895" s="8"/>
      <c r="G895" s="8"/>
      <c r="H895" s="8"/>
      <c r="I895" s="8"/>
      <c r="J895" s="8"/>
      <c r="K895" s="8"/>
      <c r="L895" s="34"/>
      <c r="M895" s="35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8" customHeight="1" x14ac:dyDescent="0.4">
      <c r="A896" s="8"/>
      <c r="B896" s="8"/>
      <c r="C896" s="80"/>
      <c r="D896" s="8"/>
      <c r="E896" s="8"/>
      <c r="F896" s="8"/>
      <c r="G896" s="8"/>
      <c r="H896" s="8"/>
      <c r="I896" s="8"/>
      <c r="J896" s="8"/>
      <c r="K896" s="8"/>
      <c r="L896" s="34"/>
      <c r="M896" s="35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8" customHeight="1" x14ac:dyDescent="0.4">
      <c r="A897" s="8"/>
      <c r="B897" s="8"/>
      <c r="C897" s="80"/>
      <c r="D897" s="8"/>
      <c r="E897" s="8"/>
      <c r="F897" s="8"/>
      <c r="G897" s="8"/>
      <c r="H897" s="8"/>
      <c r="I897" s="8"/>
      <c r="J897" s="8"/>
      <c r="K897" s="8"/>
      <c r="L897" s="34"/>
      <c r="M897" s="35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8" customHeight="1" x14ac:dyDescent="0.4">
      <c r="A898" s="8"/>
      <c r="B898" s="8"/>
      <c r="C898" s="80"/>
      <c r="D898" s="8"/>
      <c r="E898" s="8"/>
      <c r="F898" s="8"/>
      <c r="G898" s="8"/>
      <c r="H898" s="8"/>
      <c r="I898" s="8"/>
      <c r="J898" s="8"/>
      <c r="K898" s="8"/>
      <c r="L898" s="34"/>
      <c r="M898" s="35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8" customHeight="1" x14ac:dyDescent="0.4">
      <c r="A899" s="8"/>
      <c r="B899" s="8"/>
      <c r="C899" s="80"/>
      <c r="D899" s="8"/>
      <c r="E899" s="8"/>
      <c r="F899" s="8"/>
      <c r="G899" s="8"/>
      <c r="H899" s="8"/>
      <c r="I899" s="8"/>
      <c r="J899" s="8"/>
      <c r="K899" s="8"/>
      <c r="L899" s="34"/>
      <c r="M899" s="35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8" customHeight="1" x14ac:dyDescent="0.4">
      <c r="A900" s="8"/>
      <c r="B900" s="8"/>
      <c r="C900" s="80"/>
      <c r="D900" s="8"/>
      <c r="E900" s="8"/>
      <c r="F900" s="8"/>
      <c r="G900" s="8"/>
      <c r="H900" s="8"/>
      <c r="I900" s="8"/>
      <c r="J900" s="8"/>
      <c r="K900" s="8"/>
      <c r="L900" s="34"/>
      <c r="M900" s="35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8" customHeight="1" x14ac:dyDescent="0.4">
      <c r="A901" s="8"/>
      <c r="B901" s="8"/>
      <c r="C901" s="80"/>
      <c r="D901" s="8"/>
      <c r="E901" s="8"/>
      <c r="F901" s="8"/>
      <c r="G901" s="8"/>
      <c r="H901" s="8"/>
      <c r="I901" s="8"/>
      <c r="J901" s="8"/>
      <c r="K901" s="8"/>
      <c r="L901" s="34"/>
      <c r="M901" s="35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8" customHeight="1" x14ac:dyDescent="0.4">
      <c r="A902" s="8"/>
      <c r="B902" s="8"/>
      <c r="C902" s="80"/>
      <c r="D902" s="8"/>
      <c r="E902" s="8"/>
      <c r="F902" s="8"/>
      <c r="G902" s="8"/>
      <c r="H902" s="8"/>
      <c r="I902" s="8"/>
      <c r="J902" s="8"/>
      <c r="K902" s="8"/>
      <c r="L902" s="34"/>
      <c r="M902" s="35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8" customHeight="1" x14ac:dyDescent="0.4">
      <c r="A903" s="8"/>
      <c r="B903" s="8"/>
      <c r="C903" s="80"/>
      <c r="D903" s="8"/>
      <c r="E903" s="8"/>
      <c r="F903" s="8"/>
      <c r="G903" s="8"/>
      <c r="H903" s="8"/>
      <c r="I903" s="8"/>
      <c r="J903" s="8"/>
      <c r="K903" s="8"/>
      <c r="L903" s="34"/>
      <c r="M903" s="35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8" customHeight="1" x14ac:dyDescent="0.4">
      <c r="A904" s="8"/>
      <c r="B904" s="8"/>
      <c r="C904" s="80"/>
      <c r="D904" s="8"/>
      <c r="E904" s="8"/>
      <c r="F904" s="8"/>
      <c r="G904" s="8"/>
      <c r="H904" s="8"/>
      <c r="I904" s="8"/>
      <c r="J904" s="8"/>
      <c r="K904" s="8"/>
      <c r="L904" s="34"/>
      <c r="M904" s="35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8" customHeight="1" x14ac:dyDescent="0.4">
      <c r="A905" s="8"/>
      <c r="B905" s="8"/>
      <c r="C905" s="80"/>
      <c r="D905" s="8"/>
      <c r="E905" s="8"/>
      <c r="F905" s="8"/>
      <c r="G905" s="8"/>
      <c r="H905" s="8"/>
      <c r="I905" s="8"/>
      <c r="J905" s="8"/>
      <c r="K905" s="8"/>
      <c r="L905" s="34"/>
      <c r="M905" s="35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8" customHeight="1" x14ac:dyDescent="0.4">
      <c r="A906" s="8"/>
      <c r="B906" s="8"/>
      <c r="C906" s="80"/>
      <c r="D906" s="8"/>
      <c r="E906" s="8"/>
      <c r="F906" s="8"/>
      <c r="G906" s="8"/>
      <c r="H906" s="8"/>
      <c r="I906" s="8"/>
      <c r="J906" s="8"/>
      <c r="K906" s="8"/>
      <c r="L906" s="34"/>
      <c r="M906" s="35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8" customHeight="1" x14ac:dyDescent="0.4">
      <c r="A907" s="8"/>
      <c r="B907" s="8"/>
      <c r="C907" s="80"/>
      <c r="D907" s="8"/>
      <c r="E907" s="8"/>
      <c r="F907" s="8"/>
      <c r="G907" s="8"/>
      <c r="H907" s="8"/>
      <c r="I907" s="8"/>
      <c r="J907" s="8"/>
      <c r="K907" s="8"/>
      <c r="L907" s="34"/>
      <c r="M907" s="35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8" customHeight="1" x14ac:dyDescent="0.4">
      <c r="A908" s="8"/>
      <c r="B908" s="8"/>
      <c r="C908" s="80"/>
      <c r="D908" s="8"/>
      <c r="E908" s="8"/>
      <c r="F908" s="8"/>
      <c r="G908" s="8"/>
      <c r="H908" s="8"/>
      <c r="I908" s="8"/>
      <c r="J908" s="8"/>
      <c r="K908" s="8"/>
      <c r="L908" s="34"/>
      <c r="M908" s="35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8" customHeight="1" x14ac:dyDescent="0.4">
      <c r="A909" s="8"/>
      <c r="B909" s="8"/>
      <c r="C909" s="80"/>
      <c r="D909" s="8"/>
      <c r="E909" s="8"/>
      <c r="F909" s="8"/>
      <c r="G909" s="8"/>
      <c r="H909" s="8"/>
      <c r="I909" s="8"/>
      <c r="J909" s="8"/>
      <c r="K909" s="8"/>
      <c r="L909" s="34"/>
      <c r="M909" s="35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8" customHeight="1" x14ac:dyDescent="0.4">
      <c r="A910" s="8"/>
      <c r="B910" s="8"/>
      <c r="C910" s="80"/>
      <c r="D910" s="8"/>
      <c r="E910" s="8"/>
      <c r="F910" s="8"/>
      <c r="G910" s="8"/>
      <c r="H910" s="8"/>
      <c r="I910" s="8"/>
      <c r="J910" s="8"/>
      <c r="K910" s="8"/>
      <c r="L910" s="34"/>
      <c r="M910" s="35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8" customHeight="1" x14ac:dyDescent="0.4">
      <c r="A911" s="8"/>
      <c r="B911" s="8"/>
      <c r="C911" s="80"/>
      <c r="D911" s="8"/>
      <c r="E911" s="8"/>
      <c r="F911" s="8"/>
      <c r="G911" s="8"/>
      <c r="H911" s="8"/>
      <c r="I911" s="8"/>
      <c r="J911" s="8"/>
      <c r="K911" s="8"/>
      <c r="L911" s="34"/>
      <c r="M911" s="35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8" customHeight="1" x14ac:dyDescent="0.4">
      <c r="A912" s="8"/>
      <c r="B912" s="8"/>
      <c r="C912" s="80"/>
      <c r="D912" s="8"/>
      <c r="E912" s="8"/>
      <c r="F912" s="8"/>
      <c r="G912" s="8"/>
      <c r="H912" s="8"/>
      <c r="I912" s="8"/>
      <c r="J912" s="8"/>
      <c r="K912" s="8"/>
      <c r="L912" s="34"/>
      <c r="M912" s="35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8" customHeight="1" x14ac:dyDescent="0.4">
      <c r="A913" s="8"/>
      <c r="B913" s="8"/>
      <c r="C913" s="80"/>
      <c r="D913" s="8"/>
      <c r="E913" s="8"/>
      <c r="F913" s="8"/>
      <c r="G913" s="8"/>
      <c r="H913" s="8"/>
      <c r="I913" s="8"/>
      <c r="J913" s="8"/>
      <c r="K913" s="8"/>
      <c r="L913" s="34"/>
      <c r="M913" s="35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8" customHeight="1" x14ac:dyDescent="0.4">
      <c r="A914" s="8"/>
      <c r="B914" s="8"/>
      <c r="C914" s="80"/>
      <c r="D914" s="8"/>
      <c r="E914" s="8"/>
      <c r="F914" s="8"/>
      <c r="G914" s="8"/>
      <c r="H914" s="8"/>
      <c r="I914" s="8"/>
      <c r="J914" s="8"/>
      <c r="K914" s="8"/>
      <c r="L914" s="34"/>
      <c r="M914" s="35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8" customHeight="1" x14ac:dyDescent="0.4">
      <c r="A915" s="8"/>
      <c r="B915" s="8"/>
      <c r="C915" s="80"/>
      <c r="D915" s="8"/>
      <c r="E915" s="8"/>
      <c r="F915" s="8"/>
      <c r="G915" s="8"/>
      <c r="H915" s="8"/>
      <c r="I915" s="8"/>
      <c r="J915" s="8"/>
      <c r="K915" s="8"/>
      <c r="L915" s="34"/>
      <c r="M915" s="35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8" customHeight="1" x14ac:dyDescent="0.4">
      <c r="A916" s="8"/>
      <c r="B916" s="8"/>
      <c r="C916" s="80"/>
      <c r="D916" s="8"/>
      <c r="E916" s="8"/>
      <c r="F916" s="8"/>
      <c r="G916" s="8"/>
      <c r="H916" s="8"/>
      <c r="I916" s="8"/>
      <c r="J916" s="8"/>
      <c r="K916" s="8"/>
      <c r="L916" s="34"/>
      <c r="M916" s="35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8" customHeight="1" x14ac:dyDescent="0.4">
      <c r="A917" s="8"/>
      <c r="B917" s="8"/>
      <c r="C917" s="80"/>
      <c r="D917" s="8"/>
      <c r="E917" s="8"/>
      <c r="F917" s="8"/>
      <c r="G917" s="8"/>
      <c r="H917" s="8"/>
      <c r="I917" s="8"/>
      <c r="J917" s="8"/>
      <c r="K917" s="8"/>
      <c r="L917" s="34"/>
      <c r="M917" s="35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8" customHeight="1" x14ac:dyDescent="0.4">
      <c r="A918" s="8"/>
      <c r="B918" s="8"/>
      <c r="C918" s="80"/>
      <c r="D918" s="8"/>
      <c r="E918" s="8"/>
      <c r="F918" s="8"/>
      <c r="G918" s="8"/>
      <c r="H918" s="8"/>
      <c r="I918" s="8"/>
      <c r="J918" s="8"/>
      <c r="K918" s="8"/>
      <c r="L918" s="34"/>
      <c r="M918" s="35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8" customHeight="1" x14ac:dyDescent="0.4">
      <c r="A919" s="8"/>
      <c r="B919" s="8"/>
      <c r="C919" s="80"/>
      <c r="D919" s="8"/>
      <c r="E919" s="8"/>
      <c r="F919" s="8"/>
      <c r="G919" s="8"/>
      <c r="H919" s="8"/>
      <c r="I919" s="8"/>
      <c r="J919" s="8"/>
      <c r="K919" s="8"/>
      <c r="L919" s="34"/>
      <c r="M919" s="35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8" customHeight="1" x14ac:dyDescent="0.4">
      <c r="A920" s="8"/>
      <c r="B920" s="8"/>
      <c r="C920" s="80"/>
      <c r="D920" s="8"/>
      <c r="E920" s="8"/>
      <c r="F920" s="8"/>
      <c r="G920" s="8"/>
      <c r="H920" s="8"/>
      <c r="I920" s="8"/>
      <c r="J920" s="8"/>
      <c r="K920" s="8"/>
      <c r="L920" s="34"/>
      <c r="M920" s="35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8" customHeight="1" x14ac:dyDescent="0.4">
      <c r="A921" s="8"/>
      <c r="B921" s="8"/>
      <c r="C921" s="80"/>
      <c r="D921" s="8"/>
      <c r="E921" s="8"/>
      <c r="F921" s="8"/>
      <c r="G921" s="8"/>
      <c r="H921" s="8"/>
      <c r="I921" s="8"/>
      <c r="J921" s="8"/>
      <c r="K921" s="8"/>
      <c r="L921" s="34"/>
      <c r="M921" s="35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8" customHeight="1" x14ac:dyDescent="0.4">
      <c r="A922" s="8"/>
      <c r="B922" s="8"/>
      <c r="C922" s="80"/>
      <c r="D922" s="8"/>
      <c r="E922" s="8"/>
      <c r="F922" s="8"/>
      <c r="G922" s="8"/>
      <c r="H922" s="8"/>
      <c r="I922" s="8"/>
      <c r="J922" s="8"/>
      <c r="K922" s="8"/>
      <c r="L922" s="34"/>
      <c r="M922" s="35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8" customHeight="1" x14ac:dyDescent="0.4">
      <c r="A923" s="8"/>
      <c r="B923" s="8"/>
      <c r="C923" s="80"/>
      <c r="D923" s="8"/>
      <c r="E923" s="8"/>
      <c r="F923" s="8"/>
      <c r="G923" s="8"/>
      <c r="H923" s="8"/>
      <c r="I923" s="8"/>
      <c r="J923" s="8"/>
      <c r="K923" s="8"/>
      <c r="L923" s="34"/>
      <c r="M923" s="35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8" customHeight="1" x14ac:dyDescent="0.4">
      <c r="A924" s="8"/>
      <c r="B924" s="8"/>
      <c r="C924" s="80"/>
      <c r="D924" s="8"/>
      <c r="E924" s="8"/>
      <c r="F924" s="8"/>
      <c r="G924" s="8"/>
      <c r="H924" s="8"/>
      <c r="I924" s="8"/>
      <c r="J924" s="8"/>
      <c r="K924" s="8"/>
      <c r="L924" s="34"/>
      <c r="M924" s="35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8" customHeight="1" x14ac:dyDescent="0.4">
      <c r="A925" s="8"/>
      <c r="B925" s="8"/>
      <c r="C925" s="80"/>
      <c r="D925" s="8"/>
      <c r="E925" s="8"/>
      <c r="F925" s="8"/>
      <c r="G925" s="8"/>
      <c r="H925" s="8"/>
      <c r="I925" s="8"/>
      <c r="J925" s="8"/>
      <c r="K925" s="8"/>
      <c r="L925" s="34"/>
      <c r="M925" s="35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8" customHeight="1" x14ac:dyDescent="0.4">
      <c r="A926" s="8"/>
      <c r="B926" s="8"/>
      <c r="C926" s="80"/>
      <c r="D926" s="8"/>
      <c r="E926" s="8"/>
      <c r="F926" s="8"/>
      <c r="G926" s="8"/>
      <c r="H926" s="8"/>
      <c r="I926" s="8"/>
      <c r="J926" s="8"/>
      <c r="K926" s="8"/>
      <c r="L926" s="34"/>
      <c r="M926" s="35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8" customHeight="1" x14ac:dyDescent="0.4">
      <c r="A927" s="8"/>
      <c r="B927" s="8"/>
      <c r="C927" s="80"/>
      <c r="D927" s="8"/>
      <c r="E927" s="8"/>
      <c r="F927" s="8"/>
      <c r="G927" s="8"/>
      <c r="H927" s="8"/>
      <c r="I927" s="8"/>
      <c r="J927" s="8"/>
      <c r="K927" s="8"/>
      <c r="L927" s="34"/>
      <c r="M927" s="35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8" customHeight="1" x14ac:dyDescent="0.4">
      <c r="A928" s="8"/>
      <c r="B928" s="8"/>
      <c r="C928" s="80"/>
      <c r="D928" s="8"/>
      <c r="E928" s="8"/>
      <c r="F928" s="8"/>
      <c r="G928" s="8"/>
      <c r="H928" s="8"/>
      <c r="I928" s="8"/>
      <c r="J928" s="8"/>
      <c r="K928" s="8"/>
      <c r="L928" s="34"/>
      <c r="M928" s="35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8" customHeight="1" x14ac:dyDescent="0.4">
      <c r="A929" s="8"/>
      <c r="B929" s="8"/>
      <c r="C929" s="80"/>
      <c r="D929" s="8"/>
      <c r="E929" s="8"/>
      <c r="F929" s="8"/>
      <c r="G929" s="8"/>
      <c r="H929" s="8"/>
      <c r="I929" s="8"/>
      <c r="J929" s="8"/>
      <c r="K929" s="8"/>
      <c r="L929" s="34"/>
      <c r="M929" s="35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8" customHeight="1" x14ac:dyDescent="0.4">
      <c r="A930" s="8"/>
      <c r="B930" s="8"/>
      <c r="C930" s="80"/>
      <c r="D930" s="8"/>
      <c r="E930" s="8"/>
      <c r="F930" s="8"/>
      <c r="G930" s="8"/>
      <c r="H930" s="8"/>
      <c r="I930" s="8"/>
      <c r="J930" s="8"/>
      <c r="K930" s="8"/>
      <c r="L930" s="34"/>
      <c r="M930" s="35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8" customHeight="1" x14ac:dyDescent="0.4">
      <c r="A931" s="8"/>
      <c r="B931" s="8"/>
      <c r="C931" s="80"/>
      <c r="D931" s="8"/>
      <c r="E931" s="8"/>
      <c r="F931" s="8"/>
      <c r="G931" s="8"/>
      <c r="H931" s="8"/>
      <c r="I931" s="8"/>
      <c r="J931" s="8"/>
      <c r="K931" s="8"/>
      <c r="L931" s="34"/>
      <c r="M931" s="35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8" customHeight="1" x14ac:dyDescent="0.4">
      <c r="A932" s="8"/>
      <c r="B932" s="8"/>
      <c r="C932" s="80"/>
      <c r="D932" s="8"/>
      <c r="E932" s="8"/>
      <c r="F932" s="8"/>
      <c r="G932" s="8"/>
      <c r="H932" s="8"/>
      <c r="I932" s="8"/>
      <c r="J932" s="8"/>
      <c r="K932" s="8"/>
      <c r="L932" s="34"/>
      <c r="M932" s="35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8" customHeight="1" x14ac:dyDescent="0.4">
      <c r="A933" s="8"/>
      <c r="B933" s="8"/>
      <c r="C933" s="80"/>
      <c r="D933" s="8"/>
      <c r="E933" s="8"/>
      <c r="F933" s="8"/>
      <c r="G933" s="8"/>
      <c r="H933" s="8"/>
      <c r="I933" s="8"/>
      <c r="J933" s="8"/>
      <c r="K933" s="8"/>
      <c r="L933" s="34"/>
      <c r="M933" s="35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8" customHeight="1" x14ac:dyDescent="0.4">
      <c r="A934" s="8"/>
      <c r="B934" s="8"/>
      <c r="C934" s="80"/>
      <c r="D934" s="8"/>
      <c r="E934" s="8"/>
      <c r="F934" s="8"/>
      <c r="G934" s="8"/>
      <c r="H934" s="8"/>
      <c r="I934" s="8"/>
      <c r="J934" s="8"/>
      <c r="K934" s="8"/>
      <c r="L934" s="34"/>
      <c r="M934" s="35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8" customHeight="1" x14ac:dyDescent="0.4">
      <c r="A935" s="8"/>
      <c r="B935" s="8"/>
      <c r="C935" s="80"/>
      <c r="D935" s="8"/>
      <c r="E935" s="8"/>
      <c r="F935" s="8"/>
      <c r="G935" s="8"/>
      <c r="H935" s="8"/>
      <c r="I935" s="8"/>
      <c r="J935" s="8"/>
      <c r="K935" s="8"/>
      <c r="L935" s="34"/>
      <c r="M935" s="35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8" customHeight="1" x14ac:dyDescent="0.4">
      <c r="A936" s="8"/>
      <c r="B936" s="8"/>
      <c r="C936" s="80"/>
      <c r="D936" s="8"/>
      <c r="E936" s="8"/>
      <c r="F936" s="8"/>
      <c r="G936" s="8"/>
      <c r="H936" s="8"/>
      <c r="I936" s="8"/>
      <c r="J936" s="8"/>
      <c r="K936" s="8"/>
      <c r="L936" s="34"/>
      <c r="M936" s="35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8" customHeight="1" x14ac:dyDescent="0.4">
      <c r="A937" s="8"/>
      <c r="B937" s="8"/>
      <c r="C937" s="80"/>
      <c r="D937" s="8"/>
      <c r="E937" s="8"/>
      <c r="F937" s="8"/>
      <c r="G937" s="8"/>
      <c r="H937" s="8"/>
      <c r="I937" s="8"/>
      <c r="J937" s="8"/>
      <c r="K937" s="8"/>
      <c r="L937" s="34"/>
      <c r="M937" s="35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8" customHeight="1" x14ac:dyDescent="0.4">
      <c r="A938" s="8"/>
      <c r="B938" s="8"/>
      <c r="C938" s="80"/>
      <c r="D938" s="8"/>
      <c r="E938" s="8"/>
      <c r="F938" s="8"/>
      <c r="G938" s="8"/>
      <c r="H938" s="8"/>
      <c r="I938" s="8"/>
      <c r="J938" s="8"/>
      <c r="K938" s="8"/>
      <c r="L938" s="34"/>
      <c r="M938" s="35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8" customHeight="1" x14ac:dyDescent="0.4">
      <c r="A939" s="8"/>
      <c r="B939" s="8"/>
      <c r="C939" s="80"/>
      <c r="D939" s="8"/>
      <c r="E939" s="8"/>
      <c r="F939" s="8"/>
      <c r="G939" s="8"/>
      <c r="H939" s="8"/>
      <c r="I939" s="8"/>
      <c r="J939" s="8"/>
      <c r="K939" s="8"/>
      <c r="L939" s="34"/>
      <c r="M939" s="35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8" customHeight="1" x14ac:dyDescent="0.4">
      <c r="A940" s="8"/>
      <c r="B940" s="8"/>
      <c r="C940" s="80"/>
      <c r="D940" s="8"/>
      <c r="E940" s="8"/>
      <c r="F940" s="8"/>
      <c r="G940" s="8"/>
      <c r="H940" s="8"/>
      <c r="I940" s="8"/>
      <c r="J940" s="8"/>
      <c r="K940" s="8"/>
      <c r="L940" s="34"/>
      <c r="M940" s="35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8" customHeight="1" x14ac:dyDescent="0.4">
      <c r="A941" s="8"/>
      <c r="B941" s="8"/>
      <c r="C941" s="80"/>
      <c r="D941" s="8"/>
      <c r="E941" s="8"/>
      <c r="F941" s="8"/>
      <c r="G941" s="8"/>
      <c r="H941" s="8"/>
      <c r="I941" s="8"/>
      <c r="J941" s="8"/>
      <c r="K941" s="8"/>
      <c r="L941" s="34"/>
      <c r="M941" s="35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8" customHeight="1" x14ac:dyDescent="0.4">
      <c r="A942" s="8"/>
      <c r="B942" s="8"/>
      <c r="C942" s="80"/>
      <c r="D942" s="8"/>
      <c r="E942" s="8"/>
      <c r="F942" s="8"/>
      <c r="G942" s="8"/>
      <c r="H942" s="8"/>
      <c r="I942" s="8"/>
      <c r="J942" s="8"/>
      <c r="K942" s="8"/>
      <c r="L942" s="34"/>
      <c r="M942" s="35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8" customHeight="1" x14ac:dyDescent="0.4">
      <c r="A943" s="8"/>
      <c r="B943" s="8"/>
      <c r="C943" s="80"/>
      <c r="D943" s="8"/>
      <c r="E943" s="8"/>
      <c r="F943" s="8"/>
      <c r="G943" s="8"/>
      <c r="H943" s="8"/>
      <c r="I943" s="8"/>
      <c r="J943" s="8"/>
      <c r="K943" s="8"/>
      <c r="L943" s="34"/>
      <c r="M943" s="35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8" customHeight="1" x14ac:dyDescent="0.4">
      <c r="A944" s="8"/>
      <c r="B944" s="8"/>
      <c r="C944" s="80"/>
      <c r="D944" s="8"/>
      <c r="E944" s="8"/>
      <c r="F944" s="8"/>
      <c r="G944" s="8"/>
      <c r="H944" s="8"/>
      <c r="I944" s="8"/>
      <c r="J944" s="8"/>
      <c r="K944" s="8"/>
      <c r="L944" s="34"/>
      <c r="M944" s="35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8" customHeight="1" x14ac:dyDescent="0.4">
      <c r="A945" s="8"/>
      <c r="B945" s="8"/>
      <c r="C945" s="80"/>
      <c r="D945" s="8"/>
      <c r="E945" s="8"/>
      <c r="F945" s="8"/>
      <c r="G945" s="8"/>
      <c r="H945" s="8"/>
      <c r="I945" s="8"/>
      <c r="J945" s="8"/>
      <c r="K945" s="8"/>
      <c r="L945" s="34"/>
      <c r="M945" s="35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8" customHeight="1" x14ac:dyDescent="0.4">
      <c r="A946" s="8"/>
      <c r="B946" s="8"/>
      <c r="C946" s="80"/>
      <c r="D946" s="8"/>
      <c r="E946" s="8"/>
      <c r="F946" s="8"/>
      <c r="G946" s="8"/>
      <c r="H946" s="8"/>
      <c r="I946" s="8"/>
      <c r="J946" s="8"/>
      <c r="K946" s="8"/>
      <c r="L946" s="34"/>
      <c r="M946" s="35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8" customHeight="1" x14ac:dyDescent="0.4">
      <c r="A947" s="8"/>
      <c r="B947" s="8"/>
      <c r="C947" s="80"/>
      <c r="D947" s="8"/>
      <c r="E947" s="8"/>
      <c r="F947" s="8"/>
      <c r="G947" s="8"/>
      <c r="H947" s="8"/>
      <c r="I947" s="8"/>
      <c r="J947" s="8"/>
      <c r="K947" s="8"/>
      <c r="L947" s="34"/>
      <c r="M947" s="35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8" customHeight="1" x14ac:dyDescent="0.4">
      <c r="A948" s="8"/>
      <c r="B948" s="8"/>
      <c r="C948" s="80"/>
      <c r="D948" s="8"/>
      <c r="E948" s="8"/>
      <c r="F948" s="8"/>
      <c r="G948" s="8"/>
      <c r="H948" s="8"/>
      <c r="I948" s="8"/>
      <c r="J948" s="8"/>
      <c r="K948" s="8"/>
      <c r="L948" s="34"/>
      <c r="M948" s="35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8" customHeight="1" x14ac:dyDescent="0.4">
      <c r="A949" s="8"/>
      <c r="B949" s="8"/>
      <c r="C949" s="80"/>
      <c r="D949" s="8"/>
      <c r="E949" s="8"/>
      <c r="F949" s="8"/>
      <c r="G949" s="8"/>
      <c r="H949" s="8"/>
      <c r="I949" s="8"/>
      <c r="J949" s="8"/>
      <c r="K949" s="8"/>
      <c r="L949" s="34"/>
      <c r="M949" s="35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8" customHeight="1" x14ac:dyDescent="0.4">
      <c r="A950" s="8"/>
      <c r="B950" s="8"/>
      <c r="C950" s="80"/>
      <c r="D950" s="8"/>
      <c r="E950" s="8"/>
      <c r="F950" s="8"/>
      <c r="G950" s="8"/>
      <c r="H950" s="8"/>
      <c r="I950" s="8"/>
      <c r="J950" s="8"/>
      <c r="K950" s="8"/>
      <c r="L950" s="34"/>
      <c r="M950" s="35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8" customHeight="1" x14ac:dyDescent="0.4">
      <c r="A951" s="8"/>
      <c r="B951" s="8"/>
      <c r="C951" s="80"/>
      <c r="D951" s="8"/>
      <c r="E951" s="8"/>
      <c r="F951" s="8"/>
      <c r="G951" s="8"/>
      <c r="H951" s="8"/>
      <c r="I951" s="8"/>
      <c r="J951" s="8"/>
      <c r="K951" s="8"/>
      <c r="L951" s="34"/>
      <c r="M951" s="35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8" customHeight="1" x14ac:dyDescent="0.4">
      <c r="A952" s="8"/>
      <c r="B952" s="8"/>
      <c r="C952" s="80"/>
      <c r="D952" s="8"/>
      <c r="E952" s="8"/>
      <c r="F952" s="8"/>
      <c r="G952" s="8"/>
      <c r="H952" s="8"/>
      <c r="I952" s="8"/>
      <c r="J952" s="8"/>
      <c r="K952" s="8"/>
      <c r="L952" s="34"/>
      <c r="M952" s="35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8" customHeight="1" x14ac:dyDescent="0.4">
      <c r="A953" s="8"/>
      <c r="B953" s="8"/>
      <c r="C953" s="80"/>
      <c r="D953" s="8"/>
      <c r="E953" s="8"/>
      <c r="F953" s="8"/>
      <c r="G953" s="8"/>
      <c r="H953" s="8"/>
      <c r="I953" s="8"/>
      <c r="J953" s="8"/>
      <c r="K953" s="8"/>
      <c r="L953" s="34"/>
      <c r="M953" s="35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8" customHeight="1" x14ac:dyDescent="0.4">
      <c r="A954" s="8"/>
      <c r="B954" s="8"/>
      <c r="C954" s="80"/>
      <c r="D954" s="8"/>
      <c r="E954" s="8"/>
      <c r="F954" s="8"/>
      <c r="G954" s="8"/>
      <c r="H954" s="8"/>
      <c r="I954" s="8"/>
      <c r="J954" s="8"/>
      <c r="K954" s="8"/>
      <c r="L954" s="34"/>
      <c r="M954" s="35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8" customHeight="1" x14ac:dyDescent="0.4">
      <c r="A955" s="8"/>
      <c r="B955" s="8"/>
      <c r="C955" s="80"/>
      <c r="D955" s="8"/>
      <c r="E955" s="8"/>
      <c r="F955" s="8"/>
      <c r="G955" s="8"/>
      <c r="H955" s="8"/>
      <c r="I955" s="8"/>
      <c r="J955" s="8"/>
      <c r="K955" s="8"/>
      <c r="L955" s="34"/>
      <c r="M955" s="35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8" customHeight="1" x14ac:dyDescent="0.4">
      <c r="A956" s="8"/>
      <c r="B956" s="8"/>
      <c r="C956" s="80"/>
      <c r="D956" s="8"/>
      <c r="E956" s="8"/>
      <c r="F956" s="8"/>
      <c r="G956" s="8"/>
      <c r="H956" s="8"/>
      <c r="I956" s="8"/>
      <c r="J956" s="8"/>
      <c r="K956" s="8"/>
      <c r="L956" s="34"/>
      <c r="M956" s="35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8" customHeight="1" x14ac:dyDescent="0.4">
      <c r="A957" s="8"/>
      <c r="B957" s="8"/>
      <c r="C957" s="80"/>
      <c r="D957" s="8"/>
      <c r="E957" s="8"/>
      <c r="F957" s="8"/>
      <c r="G957" s="8"/>
      <c r="H957" s="8"/>
      <c r="I957" s="8"/>
      <c r="J957" s="8"/>
      <c r="K957" s="8"/>
      <c r="L957" s="34"/>
      <c r="M957" s="35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8" customHeight="1" x14ac:dyDescent="0.4">
      <c r="A958" s="8"/>
      <c r="B958" s="8"/>
      <c r="C958" s="80"/>
      <c r="D958" s="8"/>
      <c r="E958" s="8"/>
      <c r="F958" s="8"/>
      <c r="G958" s="8"/>
      <c r="H958" s="8"/>
      <c r="I958" s="8"/>
      <c r="J958" s="8"/>
      <c r="K958" s="8"/>
      <c r="L958" s="34"/>
      <c r="M958" s="35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8" customHeight="1" x14ac:dyDescent="0.4">
      <c r="A959" s="8"/>
      <c r="B959" s="8"/>
      <c r="C959" s="80"/>
      <c r="D959" s="8"/>
      <c r="E959" s="8"/>
      <c r="F959" s="8"/>
      <c r="G959" s="8"/>
      <c r="H959" s="8"/>
      <c r="I959" s="8"/>
      <c r="J959" s="8"/>
      <c r="K959" s="8"/>
      <c r="L959" s="34"/>
      <c r="M959" s="35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8" customHeight="1" x14ac:dyDescent="0.4">
      <c r="A960" s="8"/>
      <c r="B960" s="8"/>
      <c r="C960" s="80"/>
      <c r="D960" s="8"/>
      <c r="E960" s="8"/>
      <c r="F960" s="8"/>
      <c r="G960" s="8"/>
      <c r="H960" s="8"/>
      <c r="I960" s="8"/>
      <c r="J960" s="8"/>
      <c r="K960" s="8"/>
      <c r="L960" s="34"/>
      <c r="M960" s="35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8" customHeight="1" x14ac:dyDescent="0.4">
      <c r="A961" s="8"/>
      <c r="B961" s="8"/>
      <c r="C961" s="80"/>
      <c r="D961" s="8"/>
      <c r="E961" s="8"/>
      <c r="F961" s="8"/>
      <c r="G961" s="8"/>
      <c r="H961" s="8"/>
      <c r="I961" s="8"/>
      <c r="J961" s="8"/>
      <c r="K961" s="8"/>
      <c r="L961" s="34"/>
      <c r="M961" s="35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8" customHeight="1" x14ac:dyDescent="0.4">
      <c r="A962" s="8"/>
      <c r="B962" s="8"/>
      <c r="C962" s="80"/>
      <c r="D962" s="8"/>
      <c r="E962" s="8"/>
      <c r="F962" s="8"/>
      <c r="G962" s="8"/>
      <c r="H962" s="8"/>
      <c r="I962" s="8"/>
      <c r="J962" s="8"/>
      <c r="K962" s="8"/>
      <c r="L962" s="34"/>
      <c r="M962" s="35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8" customHeight="1" x14ac:dyDescent="0.4">
      <c r="A963" s="8"/>
      <c r="B963" s="8"/>
      <c r="C963" s="80"/>
      <c r="D963" s="8"/>
      <c r="E963" s="8"/>
      <c r="F963" s="8"/>
      <c r="G963" s="8"/>
      <c r="H963" s="8"/>
      <c r="I963" s="8"/>
      <c r="J963" s="8"/>
      <c r="K963" s="8"/>
      <c r="L963" s="34"/>
      <c r="M963" s="35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8" customHeight="1" x14ac:dyDescent="0.4">
      <c r="A964" s="8"/>
      <c r="B964" s="8"/>
      <c r="C964" s="80"/>
      <c r="D964" s="8"/>
      <c r="E964" s="8"/>
      <c r="F964" s="8"/>
      <c r="G964" s="8"/>
      <c r="H964" s="8"/>
      <c r="I964" s="8"/>
      <c r="J964" s="8"/>
      <c r="K964" s="8"/>
      <c r="L964" s="34"/>
      <c r="M964" s="35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8" customHeight="1" x14ac:dyDescent="0.4">
      <c r="A965" s="8"/>
      <c r="B965" s="8"/>
      <c r="C965" s="80"/>
      <c r="D965" s="8"/>
      <c r="E965" s="8"/>
      <c r="F965" s="8"/>
      <c r="G965" s="8"/>
      <c r="H965" s="8"/>
      <c r="I965" s="8"/>
      <c r="J965" s="8"/>
      <c r="K965" s="8"/>
      <c r="L965" s="34"/>
      <c r="M965" s="35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8" customHeight="1" x14ac:dyDescent="0.4">
      <c r="A966" s="8"/>
      <c r="B966" s="8"/>
      <c r="C966" s="80"/>
      <c r="D966" s="8"/>
      <c r="E966" s="8"/>
      <c r="F966" s="8"/>
      <c r="G966" s="8"/>
      <c r="H966" s="8"/>
      <c r="I966" s="8"/>
      <c r="J966" s="8"/>
      <c r="K966" s="8"/>
      <c r="L966" s="34"/>
      <c r="M966" s="35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8" customHeight="1" x14ac:dyDescent="0.4">
      <c r="A967" s="8"/>
      <c r="B967" s="8"/>
      <c r="C967" s="80"/>
      <c r="D967" s="8"/>
      <c r="E967" s="8"/>
      <c r="F967" s="8"/>
      <c r="G967" s="8"/>
      <c r="H967" s="8"/>
      <c r="I967" s="8"/>
      <c r="J967" s="8"/>
      <c r="K967" s="8"/>
      <c r="L967" s="34"/>
      <c r="M967" s="35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8" customHeight="1" x14ac:dyDescent="0.4">
      <c r="A968" s="8"/>
      <c r="B968" s="8"/>
      <c r="C968" s="80"/>
      <c r="D968" s="8"/>
      <c r="E968" s="8"/>
      <c r="F968" s="8"/>
      <c r="G968" s="8"/>
      <c r="H968" s="8"/>
      <c r="I968" s="8"/>
      <c r="J968" s="8"/>
      <c r="K968" s="8"/>
      <c r="L968" s="34"/>
      <c r="M968" s="35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8" customHeight="1" x14ac:dyDescent="0.4">
      <c r="A969" s="8"/>
      <c r="B969" s="8"/>
      <c r="C969" s="80"/>
      <c r="D969" s="8"/>
      <c r="E969" s="8"/>
      <c r="F969" s="8"/>
      <c r="G969" s="8"/>
      <c r="H969" s="8"/>
      <c r="I969" s="8"/>
      <c r="J969" s="8"/>
      <c r="K969" s="8"/>
      <c r="L969" s="34"/>
      <c r="M969" s="35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8" customHeight="1" x14ac:dyDescent="0.4">
      <c r="A970" s="8"/>
      <c r="B970" s="8"/>
      <c r="C970" s="80"/>
      <c r="D970" s="8"/>
      <c r="E970" s="8"/>
      <c r="F970" s="8"/>
      <c r="G970" s="8"/>
      <c r="H970" s="8"/>
      <c r="I970" s="8"/>
      <c r="J970" s="8"/>
      <c r="K970" s="8"/>
      <c r="L970" s="34"/>
      <c r="M970" s="35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8" customHeight="1" x14ac:dyDescent="0.4">
      <c r="A971" s="8"/>
      <c r="B971" s="8"/>
      <c r="C971" s="80"/>
      <c r="D971" s="8"/>
      <c r="E971" s="8"/>
      <c r="F971" s="8"/>
      <c r="G971" s="8"/>
      <c r="H971" s="8"/>
      <c r="I971" s="8"/>
      <c r="J971" s="8"/>
      <c r="K971" s="8"/>
      <c r="L971" s="34"/>
      <c r="M971" s="35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8" customHeight="1" x14ac:dyDescent="0.4">
      <c r="A972" s="8"/>
      <c r="B972" s="8"/>
      <c r="C972" s="80"/>
      <c r="D972" s="8"/>
      <c r="E972" s="8"/>
      <c r="F972" s="8"/>
      <c r="G972" s="8"/>
      <c r="H972" s="8"/>
      <c r="I972" s="8"/>
      <c r="J972" s="8"/>
      <c r="K972" s="8"/>
      <c r="L972" s="34"/>
      <c r="M972" s="35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8" customHeight="1" x14ac:dyDescent="0.4">
      <c r="A973" s="8"/>
      <c r="B973" s="8"/>
      <c r="C973" s="80"/>
      <c r="D973" s="8"/>
      <c r="E973" s="8"/>
      <c r="F973" s="8"/>
      <c r="G973" s="8"/>
      <c r="H973" s="8"/>
      <c r="I973" s="8"/>
      <c r="J973" s="8"/>
      <c r="K973" s="8"/>
      <c r="L973" s="34"/>
      <c r="M973" s="35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8" customHeight="1" x14ac:dyDescent="0.4">
      <c r="A974" s="8"/>
      <c r="B974" s="8"/>
      <c r="C974" s="80"/>
      <c r="D974" s="8"/>
      <c r="E974" s="8"/>
      <c r="F974" s="8"/>
      <c r="G974" s="8"/>
      <c r="H974" s="8"/>
      <c r="I974" s="8"/>
      <c r="J974" s="8"/>
      <c r="K974" s="8"/>
      <c r="L974" s="34"/>
      <c r="M974" s="35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8" customHeight="1" x14ac:dyDescent="0.4">
      <c r="A975" s="8"/>
      <c r="B975" s="8"/>
      <c r="C975" s="80"/>
      <c r="D975" s="8"/>
      <c r="E975" s="8"/>
      <c r="F975" s="8"/>
      <c r="G975" s="8"/>
      <c r="H975" s="8"/>
      <c r="I975" s="8"/>
      <c r="J975" s="8"/>
      <c r="K975" s="8"/>
      <c r="L975" s="34"/>
      <c r="M975" s="35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8" customHeight="1" x14ac:dyDescent="0.4">
      <c r="A976" s="8"/>
      <c r="B976" s="8"/>
      <c r="C976" s="80"/>
      <c r="D976" s="8"/>
      <c r="E976" s="8"/>
      <c r="F976" s="8"/>
      <c r="G976" s="8"/>
      <c r="H976" s="8"/>
      <c r="I976" s="8"/>
      <c r="J976" s="8"/>
      <c r="K976" s="8"/>
      <c r="L976" s="34"/>
      <c r="M976" s="35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8" customHeight="1" x14ac:dyDescent="0.4">
      <c r="A977" s="8"/>
      <c r="B977" s="8"/>
      <c r="C977" s="80"/>
      <c r="D977" s="8"/>
      <c r="E977" s="8"/>
      <c r="F977" s="8"/>
      <c r="G977" s="8"/>
      <c r="H977" s="8"/>
      <c r="I977" s="8"/>
      <c r="J977" s="8"/>
      <c r="K977" s="8"/>
      <c r="L977" s="34"/>
      <c r="M977" s="35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8" customHeight="1" x14ac:dyDescent="0.4">
      <c r="A978" s="8"/>
      <c r="B978" s="8"/>
      <c r="C978" s="80"/>
      <c r="D978" s="8"/>
      <c r="E978" s="8"/>
      <c r="F978" s="8"/>
      <c r="G978" s="8"/>
      <c r="H978" s="8"/>
      <c r="I978" s="8"/>
      <c r="J978" s="8"/>
      <c r="K978" s="8"/>
      <c r="L978" s="34"/>
      <c r="M978" s="35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8" customHeight="1" x14ac:dyDescent="0.4">
      <c r="A979" s="8"/>
      <c r="B979" s="8"/>
      <c r="C979" s="80"/>
      <c r="D979" s="8"/>
      <c r="E979" s="8"/>
      <c r="F979" s="8"/>
      <c r="G979" s="8"/>
      <c r="H979" s="8"/>
      <c r="I979" s="8"/>
      <c r="J979" s="8"/>
      <c r="K979" s="8"/>
      <c r="L979" s="34"/>
      <c r="M979" s="35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8" customHeight="1" x14ac:dyDescent="0.4">
      <c r="A980" s="8"/>
      <c r="B980" s="8"/>
      <c r="C980" s="80"/>
      <c r="D980" s="8"/>
      <c r="E980" s="8"/>
      <c r="F980" s="8"/>
      <c r="G980" s="8"/>
      <c r="H980" s="8"/>
      <c r="I980" s="8"/>
      <c r="J980" s="8"/>
      <c r="K980" s="8"/>
      <c r="L980" s="34"/>
      <c r="M980" s="35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8" customHeight="1" x14ac:dyDescent="0.4">
      <c r="A981" s="8"/>
      <c r="B981" s="8"/>
      <c r="C981" s="80"/>
      <c r="D981" s="8"/>
      <c r="E981" s="8"/>
      <c r="F981" s="8"/>
      <c r="G981" s="8"/>
      <c r="H981" s="8"/>
      <c r="I981" s="8"/>
      <c r="J981" s="8"/>
      <c r="K981" s="8"/>
      <c r="L981" s="34"/>
      <c r="M981" s="35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8" customHeight="1" x14ac:dyDescent="0.4">
      <c r="A982" s="8"/>
      <c r="B982" s="8"/>
      <c r="C982" s="80"/>
      <c r="D982" s="8"/>
      <c r="E982" s="8"/>
      <c r="F982" s="8"/>
      <c r="G982" s="8"/>
      <c r="H982" s="8"/>
      <c r="I982" s="8"/>
      <c r="J982" s="8"/>
      <c r="K982" s="8"/>
      <c r="L982" s="34"/>
      <c r="M982" s="35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8" customHeight="1" x14ac:dyDescent="0.4">
      <c r="A983" s="8"/>
      <c r="B983" s="8"/>
      <c r="C983" s="80"/>
      <c r="D983" s="8"/>
      <c r="E983" s="8"/>
      <c r="F983" s="8"/>
      <c r="G983" s="8"/>
      <c r="H983" s="8"/>
      <c r="I983" s="8"/>
      <c r="J983" s="8"/>
      <c r="K983" s="8"/>
      <c r="L983" s="34"/>
      <c r="M983" s="35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8" customHeight="1" x14ac:dyDescent="0.4">
      <c r="A984" s="8"/>
      <c r="B984" s="8"/>
      <c r="C984" s="80"/>
      <c r="D984" s="8"/>
      <c r="E984" s="8"/>
      <c r="F984" s="8"/>
      <c r="G984" s="8"/>
      <c r="H984" s="8"/>
      <c r="I984" s="8"/>
      <c r="J984" s="8"/>
      <c r="K984" s="8"/>
      <c r="L984" s="34"/>
      <c r="M984" s="35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8" customHeight="1" x14ac:dyDescent="0.4">
      <c r="A985" s="8"/>
      <c r="B985" s="8"/>
      <c r="C985" s="80"/>
      <c r="D985" s="8"/>
      <c r="E985" s="8"/>
      <c r="F985" s="8"/>
      <c r="G985" s="8"/>
      <c r="H985" s="8"/>
      <c r="I985" s="8"/>
      <c r="J985" s="8"/>
      <c r="K985" s="8"/>
      <c r="L985" s="34"/>
      <c r="M985" s="35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8" customHeight="1" x14ac:dyDescent="0.4">
      <c r="A986" s="8"/>
      <c r="B986" s="8"/>
      <c r="C986" s="80"/>
      <c r="D986" s="8"/>
      <c r="E986" s="8"/>
      <c r="F986" s="8"/>
      <c r="G986" s="8"/>
      <c r="H986" s="8"/>
      <c r="I986" s="8"/>
      <c r="J986" s="8"/>
      <c r="K986" s="8"/>
      <c r="L986" s="34"/>
      <c r="M986" s="35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8" customHeight="1" x14ac:dyDescent="0.4">
      <c r="A987" s="8"/>
      <c r="B987" s="8"/>
      <c r="C987" s="80"/>
      <c r="D987" s="8"/>
      <c r="E987" s="8"/>
      <c r="F987" s="8"/>
      <c r="G987" s="8"/>
      <c r="H987" s="8"/>
      <c r="I987" s="8"/>
      <c r="J987" s="8"/>
      <c r="K987" s="8"/>
      <c r="L987" s="34"/>
      <c r="M987" s="35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8" customHeight="1" x14ac:dyDescent="0.4">
      <c r="A988" s="8"/>
      <c r="B988" s="8"/>
      <c r="C988" s="80"/>
      <c r="D988" s="8"/>
      <c r="E988" s="8"/>
      <c r="F988" s="8"/>
      <c r="G988" s="8"/>
      <c r="H988" s="8"/>
      <c r="I988" s="8"/>
      <c r="J988" s="8"/>
      <c r="K988" s="8"/>
      <c r="L988" s="34"/>
      <c r="M988" s="35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8" customHeight="1" x14ac:dyDescent="0.4">
      <c r="A989" s="8"/>
      <c r="B989" s="8"/>
      <c r="C989" s="80"/>
      <c r="D989" s="8"/>
      <c r="E989" s="8"/>
      <c r="F989" s="8"/>
      <c r="G989" s="8"/>
      <c r="H989" s="8"/>
      <c r="I989" s="8"/>
      <c r="J989" s="8"/>
      <c r="K989" s="8"/>
      <c r="L989" s="34"/>
      <c r="M989" s="35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8" customHeight="1" x14ac:dyDescent="0.4">
      <c r="A990" s="8"/>
      <c r="B990" s="8"/>
      <c r="C990" s="80"/>
      <c r="D990" s="8"/>
      <c r="E990" s="8"/>
      <c r="F990" s="8"/>
      <c r="G990" s="8"/>
      <c r="H990" s="8"/>
      <c r="I990" s="8"/>
      <c r="J990" s="8"/>
      <c r="K990" s="8"/>
      <c r="L990" s="34"/>
      <c r="M990" s="35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8" customHeight="1" x14ac:dyDescent="0.4">
      <c r="A991" s="8"/>
      <c r="B991" s="8"/>
      <c r="C991" s="80"/>
      <c r="D991" s="8"/>
      <c r="E991" s="8"/>
      <c r="F991" s="8"/>
      <c r="G991" s="8"/>
      <c r="H991" s="8"/>
      <c r="I991" s="8"/>
      <c r="J991" s="8"/>
      <c r="K991" s="8"/>
      <c r="L991" s="34"/>
      <c r="M991" s="35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8" customHeight="1" x14ac:dyDescent="0.4">
      <c r="A992" s="8"/>
      <c r="B992" s="8"/>
      <c r="C992" s="80"/>
      <c r="D992" s="8"/>
      <c r="E992" s="8"/>
      <c r="F992" s="8"/>
      <c r="G992" s="8"/>
      <c r="H992" s="8"/>
      <c r="I992" s="8"/>
      <c r="J992" s="8"/>
      <c r="K992" s="8"/>
      <c r="L992" s="34"/>
      <c r="M992" s="35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8" customHeight="1" x14ac:dyDescent="0.4">
      <c r="A993" s="8"/>
      <c r="B993" s="8"/>
      <c r="C993" s="80"/>
      <c r="D993" s="8"/>
      <c r="E993" s="8"/>
      <c r="F993" s="8"/>
      <c r="G993" s="8"/>
      <c r="H993" s="8"/>
      <c r="I993" s="8"/>
      <c r="J993" s="8"/>
      <c r="K993" s="8"/>
      <c r="L993" s="34"/>
      <c r="M993" s="35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8" customHeight="1" x14ac:dyDescent="0.4">
      <c r="A994" s="8"/>
      <c r="B994" s="8"/>
      <c r="C994" s="80"/>
      <c r="D994" s="8"/>
      <c r="E994" s="8"/>
      <c r="F994" s="8"/>
      <c r="G994" s="8"/>
      <c r="H994" s="8"/>
      <c r="I994" s="8"/>
      <c r="J994" s="8"/>
      <c r="K994" s="8"/>
      <c r="L994" s="34"/>
      <c r="M994" s="35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8" customHeight="1" x14ac:dyDescent="0.4">
      <c r="A995" s="8"/>
      <c r="B995" s="8"/>
      <c r="C995" s="80"/>
      <c r="D995" s="8"/>
      <c r="E995" s="8"/>
      <c r="F995" s="8"/>
      <c r="G995" s="8"/>
      <c r="H995" s="8"/>
      <c r="I995" s="8"/>
      <c r="J995" s="8"/>
      <c r="K995" s="8"/>
      <c r="L995" s="34"/>
      <c r="M995" s="35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8" customHeight="1" x14ac:dyDescent="0.4">
      <c r="A996" s="8"/>
      <c r="B996" s="8"/>
      <c r="C996" s="80"/>
      <c r="D996" s="8"/>
      <c r="E996" s="8"/>
      <c r="F996" s="8"/>
      <c r="G996" s="8"/>
      <c r="H996" s="8"/>
      <c r="I996" s="8"/>
      <c r="J996" s="8"/>
      <c r="K996" s="8"/>
      <c r="L996" s="34"/>
      <c r="M996" s="35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8" customHeight="1" x14ac:dyDescent="0.4">
      <c r="A997" s="8"/>
      <c r="B997" s="8"/>
      <c r="C997" s="80"/>
      <c r="D997" s="8"/>
      <c r="E997" s="8"/>
      <c r="F997" s="8"/>
      <c r="G997" s="8"/>
      <c r="H997" s="8"/>
      <c r="I997" s="8"/>
      <c r="J997" s="8"/>
      <c r="K997" s="8"/>
      <c r="L997" s="34"/>
      <c r="M997" s="35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8" customHeight="1" x14ac:dyDescent="0.4">
      <c r="A998" s="8"/>
      <c r="B998" s="8"/>
      <c r="C998" s="80"/>
      <c r="D998" s="8"/>
      <c r="E998" s="8"/>
      <c r="F998" s="8"/>
      <c r="G998" s="8"/>
      <c r="H998" s="8"/>
      <c r="I998" s="8"/>
      <c r="J998" s="8"/>
      <c r="K998" s="8"/>
      <c r="L998" s="34"/>
      <c r="M998" s="35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8" customHeight="1" x14ac:dyDescent="0.4">
      <c r="A999" s="8"/>
      <c r="B999" s="8"/>
      <c r="C999" s="80"/>
      <c r="D999" s="8"/>
      <c r="E999" s="8"/>
      <c r="F999" s="8"/>
      <c r="G999" s="8"/>
      <c r="H999" s="8"/>
      <c r="I999" s="8"/>
      <c r="J999" s="8"/>
      <c r="K999" s="8"/>
      <c r="L999" s="34"/>
      <c r="M999" s="35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8" customHeight="1" x14ac:dyDescent="0.4">
      <c r="A1000" s="8"/>
      <c r="B1000" s="8"/>
      <c r="C1000" s="80"/>
      <c r="D1000" s="8"/>
      <c r="E1000" s="8"/>
      <c r="F1000" s="8"/>
      <c r="G1000" s="8"/>
      <c r="H1000" s="8"/>
      <c r="I1000" s="8"/>
      <c r="J1000" s="8"/>
      <c r="K1000" s="8"/>
      <c r="L1000" s="34"/>
      <c r="M1000" s="35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D2:M33" xr:uid="{00000000-0009-0000-0000-000009000000}">
    <sortState xmlns:xlrd2="http://schemas.microsoft.com/office/spreadsheetml/2017/richdata2" ref="D2:M33">
      <sortCondition ref="D2:D33"/>
    </sortState>
  </autoFilter>
  <phoneticPr fontId="18"/>
  <dataValidations count="3">
    <dataValidation type="list" showErrorMessage="1" sqref="H3:H139 H145:H201" xr:uid="{00000000-0002-0000-0900-000000000000}">
      <formula1>"SS,SW,SY,SR,SP,WG,YG,RG,PT,その他"</formula1>
    </dataValidation>
    <dataValidation type="list" showErrorMessage="1" sqref="E3:E139 E145:E201" xr:uid="{00000000-0002-0000-0900-000001000000}">
      <formula1>"SUB,DJ,GMT,DAYTONA,DD,YACHT,EX,EX2,SEA DWELLER,DEEP SEA,SKY,OP,DATE,その他"</formula1>
    </dataValidation>
    <dataValidation type="list" showErrorMessage="1" sqref="J3:J139 J145:J201" xr:uid="{00000000-0002-0000-0900-000002000000}">
      <formula1>"3,5,PRESIDENT,O-FLEX,STRAP,その他"</formula1>
    </dataValidation>
  </dataValidations>
  <printOptions horizontalCentered="1"/>
  <pageMargins left="0.23622047244094491" right="0.23622047244094491" top="0" bottom="0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1月29日 （関数で入ってるやつ）</vt:lpstr>
      <vt:lpstr>1月</vt:lpstr>
      <vt:lpstr>1月29日</vt:lpstr>
      <vt:lpstr>24.1.29出入</vt:lpstr>
      <vt:lpstr>1月29日前のデータあり</vt:lpstr>
      <vt:lpstr>1月 (2)</vt:lpstr>
      <vt:lpstr>24.1.29</vt:lpstr>
      <vt:lpstr>Sheet2</vt:lpstr>
      <vt:lpstr>24.1.22出入</vt:lpstr>
      <vt:lpstr>24.1.22</vt:lpstr>
      <vt:lpstr>24.1.15出入</vt:lpstr>
      <vt:lpstr>24.1.15</vt:lpstr>
      <vt:lpstr>ベルト種類</vt:lpstr>
      <vt:lpstr>1月15日</vt:lpstr>
      <vt:lpstr>1.15出入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梅本圭一</dc:creator>
  <cp:lastModifiedBy>梅本圭一</cp:lastModifiedBy>
  <dcterms:created xsi:type="dcterms:W3CDTF">2022-12-03T02:18:12Z</dcterms:created>
  <dcterms:modified xsi:type="dcterms:W3CDTF">2024-01-30T04:52:58Z</dcterms:modified>
</cp:coreProperties>
</file>