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1"/>
  <sheetViews>
    <sheetView workbookViewId="0">
      <selection activeCell="A1" sqref="A1"/>
    </sheetView>
  </sheetViews>
  <sheetFormatPr baseColWidth="8" defaultRowHeight="15"/>
  <cols>
    <col width="87" customWidth="1" min="1" max="1"/>
    <col width="24" customWidth="1" min="2" max="2"/>
    <col width="39" customWidth="1" min="3" max="3"/>
    <col width="511" customWidth="1" min="4" max="4"/>
    <col width="48" customWidth="1" min="5" max="5"/>
    <col width="11" customWidth="1" min="6" max="6"/>
  </cols>
  <sheetData>
    <row r="1">
      <c r="A1" s="1" t="inlineStr">
        <is>
          <t>titulo</t>
        </is>
      </c>
      <c r="B1" s="1" t="inlineStr">
        <is>
          <t>preco</t>
        </is>
      </c>
      <c r="C1" s="1" t="inlineStr">
        <is>
          <t>loja</t>
        </is>
      </c>
      <c r="D1" s="1" t="inlineStr">
        <is>
          <t>link</t>
        </is>
      </c>
      <c r="E1" s="1" t="inlineStr">
        <is>
          <t>reviews</t>
        </is>
      </c>
      <c r="F1" s="1" t="inlineStr">
        <is>
          <t>preco_num</t>
        </is>
      </c>
    </row>
    <row r="2">
      <c r="A2" t="inlineStr">
        <is>
          <t>13 - Amostra Perfume - Selvagem Elixir</t>
        </is>
      </c>
      <c r="B2" t="inlineStr">
        <is>
          <t>R$ 3,90</t>
        </is>
      </c>
      <c r="C2" t="inlineStr">
        <is>
          <t>Rco essências</t>
        </is>
      </c>
      <c r="D2" s="2">
        <f>HYPERLINK("https://www.google.com/url?url=https://www.rcoessencias.com.br/essencias/amostra-de-perfume/13-amostra-perfume-selvagem-elixir%3Fparceiro%3D2074%26srsltid%3DAfmBOorsEeKy2fwNMr_5KCkLCpZ2h0Zl8J7_RJ8-_pC2rLnQj1gN7lzxxto&amp;rct=j&amp;q=&amp;esrc=s&amp;opi=95576897&amp;sa=U&amp;ved=0ahUKEwiDgteF48uMAxUZIbkGHd1VGeQ4PBCA5QQIrQg&amp;usg=AOvVaw2dsWmvoxEUkbk2r2X5UeOU", "Visitar site")</f>
        <v/>
      </c>
      <c r="E2" t="inlineStr">
        <is>
          <t>R$ 3,90.</t>
        </is>
      </c>
      <c r="F2" t="n">
        <v>3.9</v>
      </c>
    </row>
    <row r="3">
      <c r="A3" t="inlineStr">
        <is>
          <t>Amostra 1,8ml Essência Inspirada Em Dior Sauvage</t>
        </is>
      </c>
      <c r="B3" t="inlineStr">
        <is>
          <t>R$ 6,20</t>
        </is>
      </c>
      <c r="C3" t="inlineStr">
        <is>
          <t>Pefumaria Reduto das Essências</t>
        </is>
      </c>
      <c r="D3" s="2">
        <f>HYPERLINK("https://www.google.com/url?url=https://www.perfumariareduto.com.br/essencias/amostra-1-8ml/amostra-1-8ml-essencia-inspirada-em-dior-sauvage%3Fparceiro%3D4387%26srsltid%3DAfmBOopKRp_jRz_-WiNAqxM5AdqcZyGskmxlXf4lMsDzvtHUfRfKJoj_rlk&amp;rct=j&amp;q=&amp;esrc=s&amp;opi=95576897&amp;sa=U&amp;ved=0ahUKEwiDgteF48uMAxUZIbkGHd1VGeQ4PBCA5QQIwAo&amp;usg=AOvVaw2MC0Q6GiKxLB7Xa6woDhXR", "Visitar site")</f>
        <v/>
      </c>
      <c r="E3" t="inlineStr">
        <is>
          <t>R$ 6,20.</t>
        </is>
      </c>
      <c r="F3" t="n">
        <v>6.2</v>
      </c>
    </row>
    <row r="4">
      <c r="A4" t="inlineStr">
        <is>
          <t>Essência Sauvage Versão Inspirada 10 Ml</t>
        </is>
      </c>
      <c r="B4" t="inlineStr">
        <is>
          <t>R$ 11,31</t>
        </is>
      </c>
      <c r="C4" t="inlineStr">
        <is>
          <t>Aromania</t>
        </is>
      </c>
      <c r="D4" s="2">
        <f>HYPERLINK("https://www.google.com/url?url=https://www.aromaniaessencias.com.br/essencias-perfumaria/essencia-sauvage-contratipo-perfume-10-ml%3Fparceiro%3D1%26srsltid%3DAfmBOoq1hhBB_36pwbXEGZOTgHm-o0jAhojDyWFv3XCKLe_tlvJHfdbpGc0&amp;rct=j&amp;q=&amp;esrc=s&amp;opi=95576897&amp;sa=U&amp;ved=0ahUKEwiDgteF48uMAxUZIbkGHd1VGeQ4PBCC5QQIpAw&amp;usg=AOvVaw2tm0iASXyu2m-RSlkFLNkV", "Visitar site")</f>
        <v/>
      </c>
      <c r="E4" t="inlineStr">
        <is>
          <t>R$ 11,31.</t>
        </is>
      </c>
      <c r="F4" t="n">
        <v>11.31</v>
      </c>
    </row>
    <row r="5">
      <c r="A5" t="inlineStr">
        <is>
          <t>Amostra Sauvage Eau Forte Parfum 1 ml ORIGINAL</t>
        </is>
      </c>
      <c r="B5" t="inlineStr">
        <is>
          <t>R$ 13,00</t>
        </is>
      </c>
      <c r="C5" t="inlineStr">
        <is>
          <t>Mini Essência</t>
        </is>
      </c>
      <c r="D5" s="2">
        <f>HYPERLINK("https://www.google.com/url?url=https://miniessencia.com.br/produtos/amostra-sauvage-eau-forte-parfum-1-ml-original/%3Fsrsltid%3DAfmBOor-7AL86fD_z9Mlgw1zpvvnuNSzV0RVXuyvqyLxs4xJckBl5fTu9Qo&amp;rct=j&amp;q=&amp;esrc=s&amp;opi=95576897&amp;sa=U&amp;ved=0ahUKEwj-y9f84suMAxViD7kGHfswI8AQgOUECPUM&amp;usg=AOvVaw1Xg_GMckrB9v0Avs0YbI4Q", "Visitar site")</f>
        <v/>
      </c>
      <c r="E5" t="inlineStr">
        <is>
          <t>R$ 13,00.</t>
        </is>
      </c>
      <c r="F5" t="n">
        <v>13</v>
      </c>
    </row>
    <row r="6">
      <c r="A6" t="inlineStr">
        <is>
          <t>Exclusivo Dior Sauvage Edp 1Ml</t>
        </is>
      </c>
      <c r="B6" t="inlineStr">
        <is>
          <t>R$ 21,11</t>
        </is>
      </c>
      <c r="C6" t="inlineStr">
        <is>
          <t>Pequi Perfumes</t>
        </is>
      </c>
      <c r="D6" s="2">
        <f>HYPERLINK("https://www.google.com/url?url=https://www.pequiperfumes.com.br/produtos/exclusivo-dior-sauvage-edp-1ml/%3Fpf%3Dgs%26variant%3D1040879621&amp;rct=j&amp;q=&amp;esrc=s&amp;opi=95576897&amp;sa=U&amp;ved=0ahUKEwiDgteF48uMAxUZIbkGHd1VGeQ4PBCA5QQI2Aw&amp;usg=AOvVaw2xQ_6x3Q2GBseHC60CiV8W", "Visitar site")</f>
        <v/>
      </c>
      <c r="E6" t="inlineStr">
        <is>
          <t>R$ 21,11.</t>
        </is>
      </c>
      <c r="F6" t="n">
        <v>21.11</v>
      </c>
    </row>
    <row r="7">
      <c r="A7" t="inlineStr">
        <is>
          <t>Essência para Perfume Sauvage Dior No03 Masculina Premium - 30 ml</t>
        </is>
      </c>
      <c r="B7" t="inlineStr">
        <is>
          <t>R$ 21,90</t>
        </is>
      </c>
      <c r="C7" t="inlineStr">
        <is>
          <t>Casinha das Essências</t>
        </is>
      </c>
      <c r="D7" s="2">
        <f>HYPERLINK("https://www.google.com/url?url=https://www.casinhadasessencias.com.br/essencia-importada-n-03-inspiracao-do-sauvage-dior-masculino-perfumaria-fina/%3Fsku%3D2592799.227596.0.260771%26srsltid%3DAfmBOorAIbqUkZKQqtNCHbU5Me3wXI63gISJ8pLCxJKycAb2sHUuBq0eTe8&amp;rct=j&amp;q=&amp;esrc=s&amp;opi=95576897&amp;sa=U&amp;ved=0ahUKEwj-y9f84suMAxViD7kGHfswI8AQgOUECKUO&amp;usg=AOvVaw02L4-ojCsajmgJFmXt5Fgg", "Visitar site")</f>
        <v/>
      </c>
      <c r="E7" t="inlineStr">
        <is>
          <t>R$ 21,90.</t>
        </is>
      </c>
      <c r="F7" t="n">
        <v>21.9</v>
      </c>
    </row>
    <row r="8">
      <c r="A8" t="inlineStr">
        <is>
          <t>Perfume dior sauvage eau de parfum</t>
        </is>
      </c>
      <c r="B8" t="inlineStr">
        <is>
          <t>R$ 25,00</t>
        </is>
      </c>
      <c r="C8" t="inlineStr">
        <is>
          <t>OLX</t>
        </is>
      </c>
      <c r="D8" s="2">
        <f>HYPERLINK("https://www.google.com/url?url=https://rs.olx.com.br/regioes-de-porto-alegre-torres-e-santa-cruz-do-sul/beleza-e-saude/perfume-dior-sauvage-eau-de-parfum-1391517404&amp;rct=j&amp;q=&amp;esrc=s&amp;opi=95576897&amp;sa=U&amp;ved=0ahUKEwj-y9f84suMAxViD7kGHfswI8AQgOUECLMO&amp;usg=AOvVaw2MIrFjt38wg2zjVjeM5usp", "Visitar site")</f>
        <v/>
      </c>
      <c r="E8" t="inlineStr">
        <is>
          <t>R$ 25,00.</t>
        </is>
      </c>
      <c r="F8" t="n">
        <v>25</v>
      </c>
    </row>
    <row r="9">
      <c r="A9" t="inlineStr">
        <is>
          <t>Flaconete Sauvage - Edp - Dior - 1 ml - Masculino</t>
        </is>
      </c>
      <c r="B9" t="inlineStr">
        <is>
          <t>R$ 25,00</t>
        </is>
      </c>
      <c r="C9" t="inlineStr">
        <is>
          <t>Lucky Star</t>
        </is>
      </c>
      <c r="D9" s="2">
        <f>HYPERLINK("https://www.google.com/url?url=https://www.luckystar.net.br/produtos/flaconete-sauvage-edp-dior-1-ml-masculino/%3Fsrsltid%3DAfmBOooBmvEesYbFbUvYz8LAgQggzUGGuHUH7nglPgXJFqEMcyd5BNLnphg&amp;rct=j&amp;q=&amp;esrc=s&amp;opi=95576897&amp;sa=U&amp;ved=0ahUKEwiDgteF48uMAxUZIbkGHd1VGeQ4PBCA5QQImAw&amp;usg=AOvVaw29dpxUmV6vQfw5SVk259cD", "Visitar site")</f>
        <v/>
      </c>
      <c r="E9" t="inlineStr">
        <is>
          <t>4,8 de 5 estrelas. 52 resenhas de produto.</t>
        </is>
      </c>
      <c r="F9" t="n">
        <v>25</v>
      </c>
    </row>
    <row r="10">
      <c r="A10" t="inlineStr">
        <is>
          <t>Dior - Sauvage (Eau de Toilette) - Decant Original</t>
        </is>
      </c>
      <c r="B10" t="inlineStr">
        <is>
          <t>R$ 28,90</t>
        </is>
      </c>
      <c r="C10" t="inlineStr">
        <is>
          <t>VinFel Parfum</t>
        </is>
      </c>
      <c r="D10" s="2">
        <f>HYPERLINK("https://www.google.com/url?url=https://www.vinfelparfum.com.br/dior-sauvage-eau-de-toilette-decant-original%3Futm_source%3DSite%26utm_medium%3DGoogleMerchant%26utm_campaign%3DGoogleMerchant%26sku%3DD0080-2ml%26srsltid%3DAfmBOoow-aoTXDP3xe4Idaj1GTbxOq7vOLXl-nslGmagGjNg9__uhHPGC_c&amp;rct=j&amp;q=&amp;esrc=s&amp;opi=95576897&amp;sa=U&amp;ved=0ahUKEwj-y9f84suMAxViD7kGHfswI8AQgOUECMUN&amp;usg=AOvVaw2w6AXxW2_hZ6KehIGx-p5_", "Visitar site")</f>
        <v/>
      </c>
      <c r="E10" t="inlineStr">
        <is>
          <t>4,7 de 5 estrelas. 33.683 resenhas de produto.</t>
        </is>
      </c>
      <c r="F10" t="n">
        <v>28.9</v>
      </c>
    </row>
    <row r="11">
      <c r="A11" t="inlineStr">
        <is>
          <t>Amostra Perfume Sauvage - Dior - Masculino - Eau de Parfum - 2ml</t>
        </is>
      </c>
      <c r="B11" t="inlineStr">
        <is>
          <t>R$ 29,90</t>
        </is>
      </c>
      <c r="C11" t="inlineStr">
        <is>
          <t>G'eL Niche</t>
        </is>
      </c>
      <c r="D11" s="2">
        <f>HYPERLINK("https://www.google.com/url?url=https://www.gelniche.com.br/produto/amostra-perfume-sauvage-dior-masculino-eau-de-parfum-2ml-74585%3Fsrsltid%3DAfmBOoq2zXayz42LrxKC91XDKDBMTpkW5iE-6SKRvvMQP2PeiC9URpPnrS8&amp;rct=j&amp;q=&amp;esrc=s&amp;opi=95576897&amp;sa=U&amp;ved=0ahUKEwj-y9f84suMAxViD7kGHfswI8AQgOUECIIN&amp;usg=AOvVaw2nL39zpZLGgsC8mnhxk360", "Visitar site")</f>
        <v/>
      </c>
      <c r="E11" t="inlineStr">
        <is>
          <t>R$ 29,90.</t>
        </is>
      </c>
      <c r="F11" t="n">
        <v>29.9</v>
      </c>
    </row>
    <row r="12">
      <c r="A12" t="inlineStr">
        <is>
          <t>Perfume Selvagem ( Sauvage Dior ) | Vai No Bolso | 15ml</t>
        </is>
      </c>
      <c r="B12" t="inlineStr">
        <is>
          <t>R$ 39,90</t>
        </is>
      </c>
      <c r="C12" t="inlineStr">
        <is>
          <t>Maqie</t>
        </is>
      </c>
      <c r="D12" s="2">
        <f>HYPERLINK("https://www.google.com/url?url=https://maqie.lojavirtualnuvem.com.br/produtos/perfume-selvagem-sauvage-dior-vai-no-bolso-15ml/%3Fvariant%3D819519807%26pf%3Dmc&amp;rct=j&amp;q=&amp;esrc=s&amp;opi=95576897&amp;sa=U&amp;ved=0ahUKEwj-y9f84suMAxViD7kGHfswI8AQgOUECKkL&amp;usg=AOvVaw1Sjn6vFpkKIJUgkAbGhfkE", "Visitar site")</f>
        <v/>
      </c>
      <c r="E12" t="inlineStr">
        <is>
          <t>R$ 39,90.</t>
        </is>
      </c>
      <c r="F12" t="n">
        <v>39.9</v>
      </c>
    </row>
    <row r="13">
      <c r="A13" t="inlineStr">
        <is>
          <t>Essência Importada Masculina Inspirada Sauvage Parfum Dior</t>
        </is>
      </c>
      <c r="B13" t="inlineStr">
        <is>
          <t>R$ 40,29</t>
        </is>
      </c>
      <c r="C13" t="inlineStr">
        <is>
          <t>by New York Perfumes Importados</t>
        </is>
      </c>
      <c r="D13" s="2">
        <f>HYPERLINK("https://www.google.com/url?url=https://www.bynewyorkperfumes.com.br/essencia-importada-masculina-inspirada-sauvage-parfum-dior%3Futm_source%3DSite%26utm_medium%3DGoogleMerchant%26utm_campaign%3DGoogleMerchant%26sku%3DSSLUZMUSS-kit-perfume-60-ml%26srsltid%3DAfmBOorng-SSqrQBKEWj_Is0zxvp1y7NrZbPlH__mmNA21i2PGwg2iDgufg&amp;rct=j&amp;q=&amp;esrc=s&amp;opi=95576897&amp;sa=U&amp;ved=0ahUKEwj-y9f84suMAxViD7kGHfswI8AQgOUECOcM&amp;usg=AOvVaw1S9mlqCv-Ng3jNqSZdxsin", "Visitar site")</f>
        <v/>
      </c>
      <c r="E13" t="inlineStr">
        <is>
          <t>R$ 40,29.</t>
        </is>
      </c>
      <c r="F13" t="n">
        <v>40.29</v>
      </c>
    </row>
    <row r="14">
      <c r="A14" t="inlineStr">
        <is>
          <t>Soul Ozonteck - Inspiração Dior Sauvage 17ml</t>
        </is>
      </c>
      <c r="B14" t="inlineStr">
        <is>
          <t>R$ 43,80</t>
        </is>
      </c>
      <c r="C14" t="inlineStr">
        <is>
          <t>Natural O3</t>
        </is>
      </c>
      <c r="D14" s="2">
        <f>HYPERLINK("https://www.google.com/url?url=https://naturalo3.com.br/products/perfume-masculino-soul-ozonteck-inspiracao-dior-sauvage-17ml%3Fvariant%3D50308672061719%26country%3DBR%26currency%3DBRL%26utm_medium%3Dproduct_sync%26utm_source%3Dgoogle%26utm_content%3Dsag_organic%26utm_campaign%3Dsag_organic%26srsltid%3DAfmBOooNNzYDpLPv6f_-YO52jMn-2ME7iMThDgnV5B2E8YAJVvgwA_Ry8oM&amp;rct=j&amp;q=&amp;esrc=s&amp;opi=95576897&amp;sa=U&amp;ved=0ahUKEwiDgteF48uMAxUZIbkGHd1VGeQ4PBCA5QQI4As&amp;usg=AOvVaw0ngLzq5ICpiUhJkIUv6eDc", "Visitar site")</f>
        <v/>
      </c>
      <c r="E14" t="inlineStr">
        <is>
          <t>R$ 43,80.</t>
        </is>
      </c>
      <c r="F14" t="n">
        <v>43.8</v>
      </c>
    </row>
    <row r="15">
      <c r="A15" t="inlineStr">
        <is>
          <t>Saventure - Inspirado No Sauvage (15ml)</t>
        </is>
      </c>
      <c r="B15" t="inlineStr">
        <is>
          <t>R$ 44,00</t>
        </is>
      </c>
      <c r="C15" t="inlineStr">
        <is>
          <t>lerru.com.br</t>
        </is>
      </c>
      <c r="D15" s="2">
        <f>HYPERLINK("https://www.google.com/url?url=https://lerru.com.br/produtos/saventure-inspirado-no-sauvage/%3Fvariant%3D965397228%26pf%3Dmc%26srsltid%3DAfmBOoq0c2K1jGg-Y716NtrvvGtQOdPZMwccJzY1y7unT4QO_Q0G8fnOGoo&amp;rct=j&amp;q=&amp;esrc=s&amp;opi=95576897&amp;sa=U&amp;ved=0ahUKEwiDgteF48uMAxUZIbkGHd1VGeQ4PBCA5QQIxAk&amp;usg=AOvVaw1d9YQ8m0vBO7A842zwNueb", "Visitar site")</f>
        <v/>
      </c>
      <c r="E15" t="inlineStr">
        <is>
          <t>R$ 44,00.</t>
        </is>
      </c>
      <c r="F15" t="n">
        <v>44</v>
      </c>
    </row>
    <row r="16">
      <c r="A16" t="inlineStr">
        <is>
          <t>PRIMITIF - DEO PARFUM DECANT (Inspiração Olfativa: Eau Sauvage Parfum - Dior)</t>
        </is>
      </c>
      <c r="B16" t="inlineStr">
        <is>
          <t>R$ 44,91</t>
        </is>
      </c>
      <c r="C16" t="inlineStr">
        <is>
          <t>L'Aveniérr Cosméticos</t>
        </is>
      </c>
      <c r="D16" s="2">
        <f>HYPERLINK("https://www.google.com/url?url=https://www.lavenierr.com.br/primitif-deo-parfum-decant%3Fvariation%3D18272144%26srsltid%3DAfmBOorPQYpXAPjzDOvxoMiuz674QlFPCYUbvYSesRJ-nqgC1nrkLo4xTMY&amp;rct=j&amp;q=&amp;esrc=s&amp;opi=95576897&amp;sa=U&amp;ved=0ahUKEwj-y9f84suMAxViD7kGHfswI8AQgOUECL8O&amp;usg=AOvVaw2U9DsE9iYo7iWdxYCz9cKb", "Visitar site")</f>
        <v/>
      </c>
      <c r="E16" t="inlineStr">
        <is>
          <t>R$ 44,91.</t>
        </is>
      </c>
      <c r="F16" t="n">
        <v>44.91</v>
      </c>
    </row>
    <row r="17">
      <c r="A17" t="inlineStr">
        <is>
          <t>Eau Sauvage Extreme - Dior (2ml)</t>
        </is>
      </c>
      <c r="B17" t="inlineStr">
        <is>
          <t>R$ 47,90</t>
        </is>
      </c>
      <c r="C17" t="inlineStr">
        <is>
          <t>Guido Decants</t>
        </is>
      </c>
      <c r="D17" s="2">
        <f>HYPERLINK("https://www.google.com/url?url=https://guidodecants.com.br/produtos/eau-sauvage-extreme-dior/%3Fvariant%3D422034445%26pf%3Dmc&amp;rct=j&amp;q=&amp;esrc=s&amp;opi=95576897&amp;sa=U&amp;ved=0ahUKEwiDgteF48uMAxUZIbkGHd1VGeQ4PBCA5QQIvww&amp;usg=AOvVaw3DntB_wDRy6kzwU7RhGfmi", "Visitar site")</f>
        <v/>
      </c>
      <c r="E17" t="inlineStr">
        <is>
          <t>R$ 47,90.</t>
        </is>
      </c>
      <c r="F17" t="n">
        <v>47.9</v>
      </c>
    </row>
    <row r="18">
      <c r="A18" t="inlineStr">
        <is>
          <t>Perfume DANGEROUS - Inspirado no Perfume Sauvage</t>
        </is>
      </c>
      <c r="B18" t="inlineStr">
        <is>
          <t>R$ 49,00</t>
        </is>
      </c>
      <c r="C18" t="inlineStr">
        <is>
          <t>goldparfum.com.br</t>
        </is>
      </c>
      <c r="D18" s="2">
        <f>HYPERLINK("https://www.google.com/url?url=https://www.goldparfum.com.br/produtos/perfume-dangerous-inspirado-no-perfume-sauvage/%3Fsrsltid%3DAfmBOorOxKtoUejXtg-DI_Bff2mQsVYNoODzkmZlR95n3VUFD8O5cApIFOM&amp;rct=j&amp;q=&amp;esrc=s&amp;opi=95576897&amp;sa=U&amp;ved=0ahUKEwiDgteF48uMAxUZIbkGHd1VGeQ4PBCA5QQIrQs&amp;usg=AOvVaw2wD-kjZzeLRqYgJWROZwZ4", "Visitar site")</f>
        <v/>
      </c>
      <c r="E18" t="inlineStr">
        <is>
          <t>R$ 49,00.</t>
        </is>
      </c>
      <c r="F18" t="n">
        <v>49</v>
      </c>
    </row>
    <row r="19">
      <c r="A19" t="inlineStr">
        <is>
          <t>Sauvage Pocket - Dior - Masculino - Eau de Toilette - 5ml</t>
        </is>
      </c>
      <c r="B19" t="inlineStr">
        <is>
          <t>R$ 52,90</t>
        </is>
      </c>
      <c r="C19" t="inlineStr">
        <is>
          <t>G'eL Niche</t>
        </is>
      </c>
      <c r="D19" s="2">
        <f>HYPERLINK("https://www.google.com/url?url=https://www.gelniche.com.br/produto/sauvage-pocket-dior-masculino-eau-de-toilette-5ml-73364%3Fsrsltid%3DAfmBOoqLyqoNdGDHvOinWzP_OcUgMyP9aCY2gwht6dCZjvkDqn_Ko79ptyk&amp;rct=j&amp;q=&amp;esrc=s&amp;opi=95576897&amp;sa=U&amp;ved=0ahUKEwiDgteF48uMAxUZIbkGHd1VGeQ4PBCA5QQI7gs&amp;usg=AOvVaw2i_1IaGhAgB0McUi87aARV", "Visitar site")</f>
        <v/>
      </c>
      <c r="E19" t="inlineStr">
        <is>
          <t>4,7 de 5 estrelas. 38.635 resenhas de produto.</t>
        </is>
      </c>
      <c r="F19" t="n">
        <v>52.9</v>
      </c>
    </row>
    <row r="20">
      <c r="A20" t="inlineStr">
        <is>
          <t>Sauvage Eau de Toilette - Dior</t>
        </is>
      </c>
      <c r="B20" t="inlineStr">
        <is>
          <t>R$ 56,90</t>
        </is>
      </c>
      <c r="C20" t="inlineStr">
        <is>
          <t>Lily Decants</t>
        </is>
      </c>
      <c r="D20" s="2">
        <f>HYPERLINK("https://www.google.com/url?url=https://www.lilydecants.com.br/sauvage-dior%3Fsku%3DSauvage-5ml%26utm_source%3DSite%26utm_medium%3DGoogleShopping%26utm_campaign%3DIntegracaoGoogle%26srsltid%3DAfmBOorPvNjkqoTpnCXXNVpopG0rtNLbQLiZIdsP3cr7B42lCJbCBAeLNjE&amp;rct=j&amp;q=&amp;esrc=s&amp;opi=95576897&amp;sa=U&amp;ved=0ahUKEwiDgteF48uMAxUZIbkGHd1VGeQ4PBCA5QQI9Qw&amp;usg=AOvVaw1FfQvmjoh3e4dh5k-E2UN6", "Visitar site")</f>
        <v/>
      </c>
      <c r="E20" t="inlineStr">
        <is>
          <t>R$ 56,90.</t>
        </is>
      </c>
      <c r="F20" t="n">
        <v>56.9</v>
      </c>
    </row>
    <row r="21">
      <c r="A21" t="inlineStr">
        <is>
          <t>Sauvage Parfum - Dior (2ml)</t>
        </is>
      </c>
      <c r="B21" t="inlineStr">
        <is>
          <t>R$ 59,90</t>
        </is>
      </c>
      <c r="C21" t="inlineStr">
        <is>
          <t>Guido Decants</t>
        </is>
      </c>
      <c r="D21" s="2">
        <f>HYPERLINK("https://www.google.com/url?url=https://guidodecants.com.br/produtos/sauvage-parfum-dior/%3Fvariant%3D205853730%26pf%3Dmc&amp;rct=j&amp;q=&amp;esrc=s&amp;opi=95576897&amp;sa=U&amp;ved=0ahUKEwj-y9f84suMAxViD7kGHfswI8AQgOUECJoK&amp;usg=AOvVaw2SokvykelYkKyjDpZ8yQGZ", "Visitar site")</f>
        <v/>
      </c>
      <c r="E21" t="inlineStr">
        <is>
          <t>R$ 59,90.</t>
        </is>
      </c>
      <c r="F21" t="n">
        <v>59.9</v>
      </c>
    </row>
    <row r="22">
      <c r="A22" t="inlineStr">
        <is>
          <t>Decant - Sauvage EDT - 5ml</t>
        </is>
      </c>
      <c r="B22" t="inlineStr">
        <is>
          <t>R$ 59,90</t>
        </is>
      </c>
      <c r="C22" t="inlineStr">
        <is>
          <t>Glee imports</t>
        </is>
      </c>
      <c r="D22" s="2">
        <f>HYPERLINK("https://www.google.com/url?url=https://www.gleeimports.com.br/produtos/decant-sauvage-edt-5ml/%3Fsrsltid%3DAfmBOopwiemGqYUY104sLL-OPJE5wM6gvLZyQ-CjNy2wq0CQHqCBnloIfHY&amp;rct=j&amp;q=&amp;esrc=s&amp;opi=95576897&amp;sa=U&amp;ved=0ahUKEwiDgteF48uMAxUZIbkGHd1VGeQ4PBCA5QQI0Qk&amp;usg=AOvVaw1M1Oa3UTWdy6s689GYPDQj", "Visitar site")</f>
        <v/>
      </c>
      <c r="E22" t="inlineStr">
        <is>
          <t>R$ 59,90.</t>
        </is>
      </c>
      <c r="F22" t="n">
        <v>59.9</v>
      </c>
    </row>
    <row r="23">
      <c r="A23" t="inlineStr">
        <is>
          <t>Sauvage</t>
        </is>
      </c>
      <c r="B23" t="inlineStr">
        <is>
          <t>R$ 68,40</t>
        </is>
      </c>
      <c r="C23" t="inlineStr">
        <is>
          <t>Chocolate Com Pimenta</t>
        </is>
      </c>
      <c r="D23" s="2">
        <f>HYPERLINK("https://www.google.com/url?url=https://cascavelsexshop.com.br/produto/sauvage/&amp;rct=j&amp;q=&amp;esrc=s&amp;opi=95576897&amp;sa=U&amp;ved=0ahUKEwj-y9f84suMAxViD7kGHfswI8AQgOUECJsN&amp;usg=AOvVaw0uNsFRdlvQFZFNLXMD_4nR", "Visitar site")</f>
        <v/>
      </c>
      <c r="E23" t="inlineStr">
        <is>
          <t>R$ 68,40.</t>
        </is>
      </c>
      <c r="F23" t="n">
        <v>68.40000000000001</v>
      </c>
    </row>
    <row r="24">
      <c r="A24" t="inlineStr">
        <is>
          <t>Sauvage Eau De Parfum - Dior (Decant) (5 ml)</t>
        </is>
      </c>
      <c r="B24" t="inlineStr">
        <is>
          <t>R$ 75,00</t>
        </is>
      </c>
      <c r="C24" t="inlineStr">
        <is>
          <t>Gabriela Perfumes</t>
        </is>
      </c>
      <c r="D24" s="2">
        <f>HYPERLINK("https://www.google.com/url?url=https://www.gabiperfumes.com.br/produtos/sauvage-eau-de-parfum-dior-decant/%3Fvariant%3D1015505281%26pf%3Dmc&amp;rct=j&amp;q=&amp;esrc=s&amp;opi=95576897&amp;sa=U&amp;ved=0ahUKEwj-y9f84suMAxViD7kGHfswI8AQgOUECNIJ&amp;usg=AOvVaw33Py-M825l_tOj_2z2e3IB", "Visitar site")</f>
        <v/>
      </c>
      <c r="E24" t="inlineStr">
        <is>
          <t>R$ 75,00.</t>
        </is>
      </c>
      <c r="F24" t="n">
        <v>75</v>
      </c>
    </row>
    <row r="25">
      <c r="A25" t="inlineStr">
        <is>
          <t>Perfume Style Masculino - 25ml - Sauvage</t>
        </is>
      </c>
      <c r="B25" t="inlineStr">
        <is>
          <t>R$ 75,00</t>
        </is>
      </c>
      <c r="C25" t="inlineStr">
        <is>
          <t>Perfumes UP!</t>
        </is>
      </c>
      <c r="D25" s="2">
        <f>HYPERLINK("https://www.google.com/url?url=https://perfumesup.com/Perfume-Style-Masculino-25ml-Sauvage.html%3Fsrsltid%3DAfmBOoqJ6yrESUNL-_bPd61Xm2My0LL6sjU_66GF3t4CKeUG5Ee_QyMDEwI&amp;rct=j&amp;q=&amp;esrc=s&amp;opi=95576897&amp;sa=U&amp;ved=0ahUKEwiDgteF48uMAxUZIbkGHd1VGeQ4PBCA5QQIyAs&amp;usg=AOvVaw0p_q5OvcyrKEt4JKeqmoCj", "Visitar site")</f>
        <v/>
      </c>
      <c r="E25" t="inlineStr">
        <is>
          <t>R$ 75,00.</t>
        </is>
      </c>
      <c r="F25" t="n">
        <v>75</v>
      </c>
    </row>
    <row r="26">
      <c r="A26" t="inlineStr">
        <is>
          <t>Sauvage Inspiração Perfume Masculino - 30ml Cód. 205</t>
        </is>
      </c>
      <c r="B26" t="inlineStr">
        <is>
          <t>R$ 75,90</t>
        </is>
      </c>
      <c r="C26" t="inlineStr">
        <is>
          <t>Exhale</t>
        </is>
      </c>
      <c r="D26" s="2">
        <f>HYPERLINK("https://www.google.com/url?url=https://exhale.com.br/produtos/sauvage-inspiracao-perfume-masculino-30ml-cod-205/%3Fvariant%3D1066952927%26pf%3Dmc%26srsltid%3DAfmBOooqrzOaTcKsrKZYb2Y2EOS85FNoicxttJMA1bqFELRufC-s5se5kw8&amp;rct=j&amp;q=&amp;esrc=s&amp;opi=95576897&amp;sa=U&amp;ved=0ahUKEwiDgteF48uMAxUZIbkGHd1VGeQ4PBCA5QQI3wk&amp;usg=AOvVaw305XQQkRI8I5w6xtU0PMIe", "Visitar site")</f>
        <v/>
      </c>
      <c r="E26" t="inlineStr">
        <is>
          <t>R$ 75,90.</t>
        </is>
      </c>
      <c r="F26" t="n">
        <v>75.90000000000001</v>
      </c>
    </row>
    <row r="27">
      <c r="A27" t="inlineStr">
        <is>
          <t>Deep | Inspirado Em: Sauvage (Christian Dior) (50 ml)</t>
        </is>
      </c>
      <c r="B27" t="inlineStr">
        <is>
          <t>R$ 79,90</t>
        </is>
      </c>
      <c r="C27" t="inlineStr">
        <is>
          <t>Avellaneda Perfumes</t>
        </is>
      </c>
      <c r="D27" s="2">
        <f>HYPERLINK("https://www.google.com/url?url=https://www.avellanedaperfumes.com.br/produtos/deep-inspirado-em-sauvage-christian-dior1/%3Fvariant%3D266429703%26pf%3Dmc%26srsltid%3DAfmBOopuWsNYICnufxCPRJhTx6gyQmxCee3YwlKdQwQ0yOtbgB5vg2S30JE&amp;rct=j&amp;q=&amp;esrc=s&amp;opi=95576897&amp;sa=U&amp;ved=0ahUKEwj-y9f84suMAxViD7kGHfswI8AQguUECOsO&amp;usg=AOvVaw0YBIFHUnb2m9Ezr1j2mGch", "Visitar site")</f>
        <v/>
      </c>
      <c r="E27" t="inlineStr">
        <is>
          <t>R$ 79,90.</t>
        </is>
      </c>
      <c r="F27" t="n">
        <v>79.90000000000001</v>
      </c>
    </row>
    <row r="28">
      <c r="A28" t="inlineStr">
        <is>
          <t>Essência Perfume Sauvage Dior 100ml Aroma e Amor</t>
        </is>
      </c>
      <c r="B28" t="inlineStr">
        <is>
          <t>R$ 79,90</t>
        </is>
      </c>
      <c r="C28" t="inlineStr">
        <is>
          <t>Aroma e Amor Essência</t>
        </is>
      </c>
      <c r="D28" s="2">
        <f>HYPERLINK("https://www.google.com/url?url=https://www.aromaeamor.com.br/essencias/masculino/essencia-perfume-sauvage-dior-100ml-%3Fparceiro%3D1703%26srsltid%3DAfmBOop2MVUjAwXkYhnGRv0DgsoHnjG39n5Rf8w4BE_nMtO1Rt8wWgJdUgY&amp;rct=j&amp;q=&amp;esrc=s&amp;opi=95576897&amp;sa=U&amp;ved=0ahUKEwiDgteF48uMAxUZIbkGHd1VGeQ4PBCC5QQI4Ag&amp;usg=AOvVaw1sEEL-_0o6-yBRCCWQgzcs", "Visitar site")</f>
        <v/>
      </c>
      <c r="E28" t="inlineStr">
        <is>
          <t>R$ 79,90.</t>
        </is>
      </c>
      <c r="F28" t="n">
        <v>79.90000000000001</v>
      </c>
    </row>
    <row r="29">
      <c r="A29" t="inlineStr">
        <is>
          <t>Perfume Contratipo Masculino M448 65ml Inspirado em SAUVAGE VERY COOL SPRAY DIOR</t>
        </is>
      </c>
      <c r="B29" t="inlineStr">
        <is>
          <t>R$ 82,90</t>
        </is>
      </c>
      <c r="C29" t="inlineStr">
        <is>
          <t>Sinta Paris</t>
        </is>
      </c>
      <c r="D29" s="2">
        <f>HYPERLINK("https://www.google.com/url?url=https://sintaparis.com/produto/perfume-contratipo-masculino-m448-65ml-inspirado-em-sauvage-very-cool-spray-dior/%3Fsrsltid%3DAfmBOor4Y4ct4SSRMaFlY4bEQU6D7dVTEKdSzP8WIbgZYDs-cX2VdF1CRAU&amp;rct=j&amp;q=&amp;esrc=s&amp;opi=95576897&amp;sa=U&amp;ved=0ahUKEwiDgteF48uMAxUZIbkGHd1VGeQ4PBCA5QQIpQo&amp;usg=AOvVaw1BV4QOAEF8db_8Ng8R4wVk", "Visitar site")</f>
        <v/>
      </c>
      <c r="E29" t="inlineStr">
        <is>
          <t>R$ 82,90.</t>
        </is>
      </c>
      <c r="F29" t="n">
        <v>82.90000000000001</v>
      </c>
    </row>
    <row r="30">
      <c r="A30" t="inlineStr">
        <is>
          <t>Perfume Inspiração Brand Collection Dior Sauvage -25/100ml (25ml)</t>
        </is>
      </c>
      <c r="B30" t="inlineStr">
        <is>
          <t>R$ 85,00</t>
        </is>
      </c>
      <c r="C30" t="inlineStr">
        <is>
          <t>Domme Perfumaria</t>
        </is>
      </c>
      <c r="D30" s="2">
        <f>HYPERLINK("https://www.google.com/url?url=https://dommeperfumaria.com.br/produtos/BRAND-COLLECTION-G-100-100ML/%3Fvariant%3D810415125%26pf%3Dmc%26srsltid%3DAfmBOopgIr6a8m_DTUjiTc6WkgbOlkUPNTawUztjTaMrfXMz54SneQ8qVy4&amp;rct=j&amp;q=&amp;esrc=s&amp;opi=95576897&amp;sa=U&amp;ved=0ahUKEwj-y9f84suMAxViD7kGHfswI8AQgOUECKcN&amp;usg=AOvVaw0fgDqw9oUDDU9AiUZfF_Ka", "Visitar site")</f>
        <v/>
      </c>
      <c r="E30" t="inlineStr">
        <is>
          <t>R$ 85,00.</t>
        </is>
      </c>
      <c r="F30" t="n">
        <v>85</v>
      </c>
    </row>
    <row r="31">
      <c r="A31" t="inlineStr">
        <is>
          <t>Perfume Dio Homme Sauvage C/50 Ml. - Perfil Olfativo Sauvage D. - Contratipos ...</t>
        </is>
      </c>
      <c r="B31" t="inlineStr">
        <is>
          <t>R$ 87,30</t>
        </is>
      </c>
      <c r="C31" t="inlineStr">
        <is>
          <t>Arte 1 Perfumaria - Perfumes Handmade</t>
        </is>
      </c>
      <c r="D31" s="2">
        <f>HYPERLINK("https://www.google.com/url?url=https://arte1perfumes.com.br/produtos/perfume-inspirado-em-the-one-dolce-gabbana-arte-1/%3Fvariant%3D1094177187%26pf%3Dmc%26srsltid%3DAfmBOorfpqLpOCB4D518pMcEy-M0QxXoinKrsWxc4853T6zX9FMsBQ0uVy0&amp;rct=j&amp;q=&amp;esrc=s&amp;opi=95576897&amp;sa=U&amp;ved=0ahUKEwiDgteF48uMAxUZIbkGHd1VGeQ4PBCC5QQIyQg&amp;usg=AOvVaw0dhNF-B1At9PY2LlIgU-9C", "Visitar site")</f>
        <v/>
      </c>
      <c r="E31" t="inlineStr">
        <is>
          <t>4,5 de 5 estrelas. 2 resenhas de produto.</t>
        </is>
      </c>
      <c r="F31" t="n">
        <v>87.3</v>
      </c>
    </row>
    <row r="32">
      <c r="A32" t="inlineStr">
        <is>
          <t>Perfumes Masculinos Comuns - Contratipos (50ml) 50ml / SAUVAGE - DIOR</t>
        </is>
      </c>
      <c r="B32" t="inlineStr">
        <is>
          <t>R$ 93,00</t>
        </is>
      </c>
      <c r="C32" t="inlineStr">
        <is>
          <t>Aromix Essências</t>
        </is>
      </c>
      <c r="D32" s="2">
        <f>HYPERLINK("https://www.google.com/url?url=https://aromix.com.br/products/perfumes-masculinos-comuns-contratipos-50ml%3Fvariant%3D45914829488364%26country%3DBR%26currency%3DBRL%26utm_medium%3Dproduct_sync%26utm_source%3Dgoogle%26utm_content%3Dsag_organic%26utm_campaign%3Dsag_organic%26srsltid%3DAfmBOorfNBKpgfoo27HGAjWp_k8bl9f8mWzuDIVi1AYhg48Pt9MBxFM_tzU&amp;rct=j&amp;q=&amp;esrc=s&amp;opi=95576897&amp;sa=U&amp;ved=0ahUKEwiDgteF48uMAxUZIbkGHd1VGeQ4PBCA5QQI-wk&amp;usg=AOvVaw3z7EqNDRhlMPyKpexnSxkC", "Visitar site")</f>
        <v/>
      </c>
      <c r="E32" t="inlineStr">
        <is>
          <t>R$ 93,00.</t>
        </is>
      </c>
      <c r="F32" t="n">
        <v>93</v>
      </c>
    </row>
    <row r="33">
      <c r="A33" t="inlineStr">
        <is>
          <t>Perfume Masculino Sauvage</t>
        </is>
      </c>
      <c r="B33" t="inlineStr">
        <is>
          <t>R$ 94,90</t>
        </is>
      </c>
      <c r="C33" t="inlineStr">
        <is>
          <t>Panno Fyno</t>
        </is>
      </c>
      <c r="D33" s="2">
        <f>HYPERLINK("https://www.google.com/url?url=https://pannofynobrecho.net/loja/perfumes/perfume-masculino-sauvage/%3Fsrsltid%3DAfmBOoo-d4QkvLse9uAMiTVNtTunXk-EcafAxb9Rfj5DDjWyoRKrjZOP5LM&amp;rct=j&amp;q=&amp;esrc=s&amp;opi=95576897&amp;sa=U&amp;ved=0ahUKEwj-y9f84suMAxViD7kGHfswI8AQgOUECOIL&amp;usg=AOvVaw07W_o6Ox4voceaV3khj4Zo", "Visitar site")</f>
        <v/>
      </c>
      <c r="E33" t="inlineStr">
        <is>
          <t>R$ 94,90.</t>
        </is>
      </c>
      <c r="F33" t="n">
        <v>94.90000000000001</v>
      </c>
    </row>
    <row r="34">
      <c r="A34" t="inlineStr">
        <is>
          <t>Essência Pura - Sauvage 10ML / 30ML / 100ML</t>
        </is>
      </c>
      <c r="B34" t="inlineStr">
        <is>
          <t>R$ 95,00</t>
        </is>
      </c>
      <c r="C34" t="inlineStr">
        <is>
          <t>Viena Aromas e Fragrâncias</t>
        </is>
      </c>
      <c r="D34" s="2">
        <f>HYPERLINK("https://www.google.com/url?url=https://vienaparfum.com.br/produto/essencia-pura-sauvage-10ml-30ml-100ml/%3Fattribute_medidas%3D100ML%26srsltid%3DAfmBOoqy5bas45xE8M7jm42T7Bqq5_Q5Tjggl0U3S_WlcgVhEGZ_I0YhZaM&amp;rct=j&amp;q=&amp;esrc=s&amp;opi=95576897&amp;sa=U&amp;ved=0ahUKEwiDgteF48uMAxUZIbkGHd1VGeQ4PBCA5QQIlwo&amp;usg=AOvVaw0JPZETGeGRd5uSoLOZ2ZaB", "Visitar site")</f>
        <v/>
      </c>
      <c r="E34" t="inlineStr">
        <is>
          <t>R$ 95,00.</t>
        </is>
      </c>
      <c r="F34" t="n">
        <v>95</v>
      </c>
    </row>
    <row r="35">
      <c r="A35" t="inlineStr">
        <is>
          <t>Perfume Sauvage Dior Masculino - 100ml</t>
        </is>
      </c>
      <c r="B35" t="inlineStr">
        <is>
          <t>R$ 99,90</t>
        </is>
      </c>
      <c r="C35" t="inlineStr">
        <is>
          <t>Costa Peek</t>
        </is>
      </c>
      <c r="D35" s="2">
        <f>HYPERLINK("https://www.google.com/url?url=https://costapeek.com/products/perfume-sauvage-dior-masculino-100ml%3Fcurrency%3DBRL%26variant%3D47996537110761%26utm_source%3Dgoogle%26utm_medium%3Dcpc%26utm_campaign%3DGoogle%2520Shopping%26stkn%3D74c71c4e804b%26srsltid%3DAfmBOooWiJnw3QDhjjaGa3BFCTgpzBjK9ZBpo_F-Lt4r3a17I9G3EG4HQqQ&amp;rct=j&amp;q=&amp;esrc=s&amp;opi=95576897&amp;sa=U&amp;ved=0ahUKEwj-y9f84suMAxViD7kGHfswI8AQgOUECI0K&amp;usg=AOvVaw3NZrQgyHC2wt0tW0ERsU5D", "Visitar site")</f>
        <v/>
      </c>
      <c r="E35" t="inlineStr">
        <is>
          <t>4,7 de 5 estrelas. 12.823 resenhas de produto.</t>
        </is>
      </c>
      <c r="F35" t="n">
        <v>99.90000000000001</v>
      </c>
    </row>
    <row r="36">
      <c r="A36" t="inlineStr">
        <is>
          <t>Água De Lençol Perfume Sauvage Dior Masculino 1 Litro</t>
        </is>
      </c>
      <c r="B36" t="inlineStr">
        <is>
          <t>R$ 99,90</t>
        </is>
      </c>
      <c r="C36" t="inlineStr">
        <is>
          <t>Aroma e Amor Essência</t>
        </is>
      </c>
      <c r="D36" s="2">
        <f>HYPERLINK("https://www.google.com/url?url=https://www.aromaeamor.com.br/aromatizadores/agua-de-lencol/agua-de-lencol-perfume-sauvage-dior-masculino-1-litro%3Fparceiro%3D1703%26srsltid%3DAfmBOoqkKwkO84w5AK11GSekHrRztnQAZjh71NqU8nnRtZ7aakhAgRB25Aw&amp;rct=j&amp;q=&amp;esrc=s&amp;opi=95576897&amp;sa=U&amp;ved=0ahUKEwiDgteF48uMAxUZIbkGHd1VGeQ4PBCC5QQIoQ0&amp;usg=AOvVaw1qE4xgBB9Qq8R5Y7w5qTlp", "Visitar site")</f>
        <v/>
      </c>
      <c r="E36" t="inlineStr">
        <is>
          <t>R$ 99,90.</t>
        </is>
      </c>
      <c r="F36" t="n">
        <v>99.90000000000001</v>
      </c>
    </row>
    <row r="37">
      <c r="A37" t="inlineStr">
        <is>
          <t>Sauvage Elixir - Dior (Decant) (5 ml)</t>
        </is>
      </c>
      <c r="B37" t="inlineStr">
        <is>
          <t>R$ 101,65</t>
        </is>
      </c>
      <c r="C37" t="inlineStr">
        <is>
          <t>Gabriela Perfumes</t>
        </is>
      </c>
      <c r="D37" s="2">
        <f>HYPERLINK("https://www.google.com/url?url=https://www.gabiperfumes.com.br/produtos/sauvage-elixir-dior-decant/%3Fvariant%3D1038157879%26pf%3Dmc&amp;rct=j&amp;q=&amp;esrc=s&amp;opi=95576897&amp;sa=U&amp;ved=0ahUKEwiDgteF48uMAxUZIbkGHd1VGeQ4PBCA5QQIuAg&amp;usg=AOvVaw0WzpVFp868oTpIM-YTTj4P", "Visitar site")</f>
        <v/>
      </c>
      <c r="E37" t="inlineStr">
        <is>
          <t>R$ 101,65.</t>
        </is>
      </c>
      <c r="F37" t="n">
        <v>101.65</v>
      </c>
    </row>
    <row r="38">
      <c r="A38" t="inlineStr">
        <is>
          <t>Perfume Dior Sauvage Parfum Miniatura (10 ml)</t>
        </is>
      </c>
      <c r="B38" t="inlineStr">
        <is>
          <t>R$ 104,50</t>
        </is>
      </c>
      <c r="C38" t="inlineStr">
        <is>
          <t>Vulx perfumaria</t>
        </is>
      </c>
      <c r="D38" s="2">
        <f>HYPERLINK("https://www.google.com/url?url=https://www.vulxperfumaria.com.br/decants/decants-masculinos/decant-sauvage-dior-perfume-masculino-eau-de-parfum-10ml%3Fsrsltid%3DAfmBOoqTj8xboh3JPYJRdPpdL2CDEn77F6_nBjFvt5rYtQnzRtJkSr2HZx4&amp;rct=j&amp;q=&amp;esrc=s&amp;opi=95576897&amp;sa=U&amp;ved=0ahUKEwj-y9f84suMAxViD7kGHfswI8AQguUECPkO&amp;usg=AOvVaw2rdePcLZYBH8FUOt30mboB", "Visitar site")</f>
        <v/>
      </c>
      <c r="E38" t="inlineStr">
        <is>
          <t>4,6 de 5 estrelas. 29.408 resenhas de produto.</t>
        </is>
      </c>
      <c r="F38" t="n">
        <v>104.5</v>
      </c>
    </row>
    <row r="39">
      <c r="A39" t="inlineStr">
        <is>
          <t>Sauvage Pocket - Dior - Masculino - Eau de Parfum - 10ml</t>
        </is>
      </c>
      <c r="B39" t="inlineStr">
        <is>
          <t>R$ 109,90</t>
        </is>
      </c>
      <c r="C39" t="inlineStr">
        <is>
          <t>G'eL Niche</t>
        </is>
      </c>
      <c r="D39" s="2">
        <f>HYPERLINK("https://www.google.com/url?url=https://www.gelniche.com.br/produto/sauvage-pocket-dior-masculino-eau-de-parfum-10ml-74584%3Fsrsltid%3DAfmBOoo4RZAmxoulkar2WdL4n6B3Qk1-dQFj_xIMGC4lc7BIylNw43bhJNY&amp;rct=j&amp;q=&amp;esrc=s&amp;opi=95576897&amp;sa=U&amp;ved=0ahUKEwj-y9f84suMAxViD7kGHfswI8AQgOUECKkK&amp;usg=AOvVaw1xCNVSSIFUwqwbzqubvWh6", "Visitar site")</f>
        <v/>
      </c>
      <c r="E39" t="inlineStr">
        <is>
          <t>R$ 109,90 Custava R$ 119,90.</t>
        </is>
      </c>
      <c r="F39" t="n">
        <v>109.9</v>
      </c>
    </row>
    <row r="40">
      <c r="A40" t="inlineStr">
        <is>
          <t>Pietro - Perfume Contratipo Sauvage Dior 50ml</t>
        </is>
      </c>
      <c r="B40" t="inlineStr">
        <is>
          <t>R$ 109,90</t>
        </is>
      </c>
      <c r="C40" t="inlineStr">
        <is>
          <t>Essenza Di Pizzotti Perfumes</t>
        </is>
      </c>
      <c r="D40" s="2">
        <f>HYPERLINK("https://www.google.com/url?url=https://www.essenzadipizzotti.com.br/pietro-sauvage/p%3Fsrsltid%3DAfmBOoq2FXoTAfZ8gtAoQ_eeruLwuFllvGEAJL6_siZhYfCtqsUE7gICPYA&amp;rct=j&amp;q=&amp;esrc=s&amp;opi=95576897&amp;sa=U&amp;ved=0ahUKEwiDgteF48uMAxUZIbkGHd1VGeQ4PBCC5QQI7Ag&amp;usg=AOvVaw1M4phs7V2ofXKs_Adsq2Ij", "Visitar site")</f>
        <v/>
      </c>
      <c r="E40" t="inlineStr">
        <is>
          <t>R$ 109,90.</t>
        </is>
      </c>
      <c r="F40" t="n">
        <v>109.9</v>
      </c>
    </row>
    <row r="41">
      <c r="A41" t="inlineStr">
        <is>
          <t>Combo Club De Nuit Intense + Sauvage</t>
        </is>
      </c>
      <c r="B41" t="inlineStr">
        <is>
          <t>R$ 110,00</t>
        </is>
      </c>
      <c r="C41" t="inlineStr">
        <is>
          <t>Tathi Importados</t>
        </is>
      </c>
      <c r="D41" s="2">
        <f>HYPERLINK("https://www.google.com/url?url=https://tathiimportados.com/produtos/combo-club-de-nuit-intense-sauvage/%3Fvariant%3D1099950221%26pf%3Dmc&amp;rct=j&amp;q=&amp;esrc=s&amp;opi=95576897&amp;sa=U&amp;ved=0ahUKEwiDgteF48uMAxUZIbkGHd1VGeQ4PBCA5QQIuAk&amp;usg=AOvVaw1kU_1J3Czcl2meHzlNg_--", "Visitar site")</f>
        <v/>
      </c>
      <c r="E41" t="inlineStr">
        <is>
          <t>R$ 110,00.</t>
        </is>
      </c>
      <c r="F41" t="n">
        <v>110</v>
      </c>
    </row>
    <row r="42">
      <c r="A42" t="inlineStr">
        <is>
          <t>Miniatura Sauvage Eau Forte Dior Parfum Masculino 10ml</t>
        </is>
      </c>
      <c r="B42" t="inlineStr">
        <is>
          <t>R$ 113,99</t>
        </is>
      </c>
      <c r="C42" t="inlineStr">
        <is>
          <t>Cosméticos da Ray</t>
        </is>
      </c>
      <c r="D42" s="2">
        <f>HYPERLINK("https://www.google.com/url?url=https://www.cosmeticosdaray.com.br/miniatura-sauvage-eau-forte-dior-parfum-masculino-10ml%3Futm_source%3DSite%26utm_medium%3DGoogleShopping%26utm_campaign%3DIntegracaoGoogle%26srsltid%3DAfmBOoqMyge5WhvzQD57-dZv1-oArzlZYocZfnGVS2vfklMwPiHEppSp6qU&amp;rct=j&amp;q=&amp;esrc=s&amp;opi=95576897&amp;sa=U&amp;ved=0ahUKEwj-y9f84suMAxViD7kGHfswI8AQguUECOQK&amp;usg=AOvVaw0R9X4lGVDgwaFpejWIpTS3", "Visitar site")</f>
        <v/>
      </c>
      <c r="E42" t="inlineStr">
        <is>
          <t>4,5 de 5 estrelas. 2.491 resenhas de produto.</t>
        </is>
      </c>
      <c r="F42" t="n">
        <v>113.99</v>
      </c>
    </row>
    <row r="43">
      <c r="A43" t="inlineStr">
        <is>
          <t>PRIMITIF - DEO PARFUM (Inspiração Olfativa: Eau Sauvage Parfum - Dior)</t>
        </is>
      </c>
      <c r="B43" t="inlineStr">
        <is>
          <t>R$ 116,91</t>
        </is>
      </c>
      <c r="C43" t="inlineStr">
        <is>
          <t>L'Aveniérr Cosméticos</t>
        </is>
      </c>
      <c r="D43" s="2">
        <f>HYPERLINK("https://www.google.com/url?url=https://www.lavenierr.com.br/primitif-eau-de-parfum%3Fvariation%3D17000577%26srsltid%3DAfmBOorSgs2wyGBtqGWPtWML5Ekn6S5dVcYlkblPT7VzaWA8y_LIzbsUI3w&amp;rct=j&amp;q=&amp;esrc=s&amp;opi=95576897&amp;sa=U&amp;ved=0ahUKEwiDgteF48uMAxUZIbkGHd1VGeQ4PBCA5QQI6Ao&amp;usg=AOvVaw0OkDBrPpW7XruM8JlXmYDp", "Visitar site")</f>
        <v/>
      </c>
      <c r="E43" t="inlineStr">
        <is>
          <t>R$ 116,91.</t>
        </is>
      </c>
      <c r="F43" t="n">
        <v>116.91</v>
      </c>
    </row>
    <row r="44">
      <c r="A44" t="inlineStr">
        <is>
          <t>Piazzo - Inspiração Olfativa: Sauvage Dior Edt (50mL)</t>
        </is>
      </c>
      <c r="B44" t="inlineStr">
        <is>
          <t>R$ 117,80</t>
        </is>
      </c>
      <c r="C44" t="inlineStr">
        <is>
          <t>Azza Parfums</t>
        </is>
      </c>
      <c r="D44" s="2">
        <f>HYPERLINK("https://www.google.com/url?url=https://www.azzaparfums.com.br/produtos/piazzo-inspiracao-olfativa-sauvage-dior-edt/%3Fvariant%3D578362066%26pf%3Dmc&amp;rct=j&amp;q=&amp;esrc=s&amp;opi=95576897&amp;sa=U&amp;ved=0ahUKEwiDgteF48uMAxUZIbkGHd1VGeQ4PBCA5QQIrAk&amp;usg=AOvVaw36aVgJJE2Tm-aymYYQf806", "Visitar site")</f>
        <v/>
      </c>
      <c r="E44" t="inlineStr">
        <is>
          <t>R$ 117,80.</t>
        </is>
      </c>
      <c r="F44" t="n">
        <v>117.8</v>
      </c>
    </row>
    <row r="45">
      <c r="A45" t="inlineStr">
        <is>
          <t>Christian Dior - Sauvage Edp - Decant (10ml)</t>
        </is>
      </c>
      <c r="B45" t="inlineStr">
        <is>
          <t>R$ 119,00</t>
        </is>
      </c>
      <c r="C45" t="inlineStr">
        <is>
          <t>SG Importados</t>
        </is>
      </c>
      <c r="D45" s="2">
        <f>HYPERLINK("https://www.google.com/url?url=https://sgimportados.com.br/produtos/christian-dior-sauvage-edp-decant/%3Fpf%3Dgs%26variant%3D334057899%26srsltid%3DAfmBOopkhxjrYaHJgezAgGcSQXQOi0m_HTXIWE7tybYvu-CqEYZhEp0I0eo&amp;rct=j&amp;q=&amp;esrc=s&amp;opi=95576897&amp;sa=U&amp;ved=0ahUKEwiDgteF48uMAxUZIbkGHd1VGeQ4PBCA5QQI7gk&amp;usg=AOvVaw0EgqoaofZlLZnCti9-fdq5", "Visitar site")</f>
        <v/>
      </c>
      <c r="E45" t="inlineStr">
        <is>
          <t>4,7 de 5 estrelas. 33.683 resenhas de produto.</t>
        </is>
      </c>
      <c r="F45" t="n">
        <v>119</v>
      </c>
    </row>
    <row r="46">
      <c r="A46" t="inlineStr">
        <is>
          <t>Eczzo - Inspiração Olfativa: Sauvage Elixir Dior (50mL)</t>
        </is>
      </c>
      <c r="B46" t="inlineStr">
        <is>
          <t>R$ 121,90</t>
        </is>
      </c>
      <c r="C46" t="inlineStr">
        <is>
          <t>Azza Parfums</t>
        </is>
      </c>
      <c r="D46" s="2">
        <f>HYPERLINK("https://www.google.com/url?url=https://www.azzaparfums.com.br/produtos/eczzo-inspiracao-olfativa-sauvage-elixir-dior/%3Fvariant%3D575318100%26pf%3Dmc&amp;rct=j&amp;q=&amp;esrc=s&amp;opi=95576897&amp;sa=U&amp;ved=0ahUKEwiDgteF48uMAxUZIbkGHd1VGeQ4PBCA5QQI3Q0&amp;usg=AOvVaw0dSCrXG4Omby47s3QrH3Md", "Visitar site")</f>
        <v/>
      </c>
      <c r="E46" t="inlineStr">
        <is>
          <t>R$ 121,90.</t>
        </is>
      </c>
      <c r="F46" t="n">
        <v>121.9</v>
      </c>
    </row>
    <row r="47">
      <c r="A47" t="inlineStr">
        <is>
          <t>Miniatura Dior Sauvage Edp 10 Ml Original</t>
        </is>
      </c>
      <c r="B47" t="inlineStr">
        <is>
          <t>R$ 129,00</t>
        </is>
      </c>
      <c r="C47" t="inlineStr">
        <is>
          <t>Mini Essência</t>
        </is>
      </c>
      <c r="D47" s="2">
        <f>HYPERLINK("https://www.google.com/url?url=https://miniessencia.com.br/produtos/miniatura-dior-sauvage-edp-10-ml-original/%3Fvariant%3D526935908%26pf%3Dmc%26srsltid%3DAfmBOopvXjuLCQZc9M7Pg5ZH02TaoXpA5Fj5oD-1QsIlmO17X16Q4Z4nPOs&amp;rct=j&amp;q=&amp;esrc=s&amp;opi=95576897&amp;sa=U&amp;ved=0ahUKEwj-y9f84suMAxViD7kGHfswI8AQgOUECOAJ&amp;usg=AOvVaw2ZEHb2jCKD1dCvu5zww-lU", "Visitar site")</f>
        <v/>
      </c>
      <c r="E47" t="inlineStr">
        <is>
          <t>R$ 129,00.</t>
        </is>
      </c>
      <c r="F47" t="n">
        <v>129</v>
      </c>
    </row>
    <row r="48">
      <c r="A48" t="inlineStr">
        <is>
          <t>Perfume Sauvage Dior + Frete Grátis + Envio Imediato</t>
        </is>
      </c>
      <c r="B48" t="inlineStr">
        <is>
          <t>R$ 129,89</t>
        </is>
      </c>
      <c r="C48" t="inlineStr">
        <is>
          <t>Fragrance Parfum</t>
        </is>
      </c>
      <c r="D48" s="2">
        <f>HYPERLINK("https://www.google.com/url?url=https://fragranceparfum.com.br/products/sauvage%3Fsrsltid%3DAfmBOoq-q_rZzaKiCnUUIf9MlGdx3FePB3tHEG_CFZjgr6YNDu_KYWJLgbE&amp;rct=j&amp;q=&amp;esrc=s&amp;opi=95576897&amp;sa=U&amp;ved=0ahUKEwj-y9f84suMAxViD7kGHfswI8AQgOUECO4N&amp;usg=AOvVaw1OiK56ky7E4XIpEMwPkdab", "Visitar site")</f>
        <v/>
      </c>
      <c r="E48" t="inlineStr">
        <is>
          <t>R$ 129,89.</t>
        </is>
      </c>
      <c r="F48" t="n">
        <v>129.89</v>
      </c>
    </row>
    <row r="49">
      <c r="A49" t="inlineStr">
        <is>
          <t>Perfumes Masculinos Comuns - Contratipos (100ml) 100ml / SAUVAGE - DIOR</t>
        </is>
      </c>
      <c r="B49" t="inlineStr">
        <is>
          <t>R$ 130,00</t>
        </is>
      </c>
      <c r="C49" t="inlineStr">
        <is>
          <t>Aromix Essências</t>
        </is>
      </c>
      <c r="D49" s="2">
        <f>HYPERLINK("https://www.google.com/url?url=https://aromix.com.br/products/perfumes-masculinos-comuns-contratipos-100ml%3Fvariant%3D45914831782124%26country%3DBR%26currency%3DBRL%26utm_medium%3Dproduct_sync%26utm_source%3Dgoogle%26utm_content%3Dsag_organic%26utm_campaign%3Dsag_organic%26srsltid%3DAfmBOoozxUGyfE63Pie45dQGGTsD0pZR2X3LFsrhw5fF1a7YYzZtZ-_AbEU&amp;rct=j&amp;q=&amp;esrc=s&amp;opi=95576897&amp;sa=U&amp;ved=0ahUKEwiDgteF48uMAxUZIbkGHd1VGeQ4PBCA5QQIhw4&amp;usg=AOvVaw0KI1Cev7jYbuLG8pbHJHG_", "Visitar site")</f>
        <v/>
      </c>
      <c r="E49" t="inlineStr">
        <is>
          <t>R$ 130,00.</t>
        </is>
      </c>
      <c r="F49" t="n">
        <v>130</v>
      </c>
    </row>
    <row r="50">
      <c r="A50" t="inlineStr">
        <is>
          <t>Perfume N 110 Wild Elixir. Inspiração: Sauvage Elixir Dior</t>
        </is>
      </c>
      <c r="B50" t="inlineStr">
        <is>
          <t>R$ 130,90</t>
        </is>
      </c>
      <c r="C50" t="inlineStr">
        <is>
          <t>Químico Aromático</t>
        </is>
      </c>
      <c r="D50" s="2">
        <f>HYPERLINK("https://www.google.com/url?url=https://quimicoaromatico.com.br/produto/perfume-n-110-wild-elixir-inspiracao-sauvage-elixir-dior/%3Fattribute_volume%3D100%2Bml&amp;rct=j&amp;q=&amp;esrc=s&amp;opi=95576897&amp;sa=U&amp;ved=0ahUKEwiDgteF48uMAxUZIbkGHd1VGeQ4PBCA5QQIyww&amp;usg=AOvVaw2wauxuA9Ezm3KvZoqYNaC1", "Visitar site")</f>
        <v/>
      </c>
      <c r="E50" t="inlineStr">
        <is>
          <t>R$ 130,90.</t>
        </is>
      </c>
      <c r="F50" t="n">
        <v>130.9</v>
      </c>
    </row>
    <row r="51">
      <c r="A51" t="inlineStr">
        <is>
          <t>Miniatura Perfume Sauvage - Dior - Eau De Parfum - 10ml</t>
        </is>
      </c>
      <c r="B51" t="inlineStr">
        <is>
          <t>R$ 139,90</t>
        </is>
      </c>
      <c r="C51" t="inlineStr">
        <is>
          <t>wmimportss.com.br</t>
        </is>
      </c>
      <c r="D51" s="2">
        <f>HYPERLINK("https://www.google.com/url?url=https://www.wmimportss.com.br/produtos/decant-sauvage-eau-de-parfum/%3Fvariant%3D1085109175%26pf%3Dmc&amp;rct=j&amp;q=&amp;esrc=s&amp;opi=95576897&amp;sa=U&amp;ved=0ahUKEwiDgteF48uMAxUZIbkGHd1VGeQ4PBCC5QQIkw0&amp;usg=AOvVaw0mrEV6spGnPp-aPHnfXT-3", "Visitar site")</f>
        <v/>
      </c>
      <c r="E51" t="inlineStr">
        <is>
          <t>4,7 de 5 estrelas. 12.823 resenhas de produto.</t>
        </is>
      </c>
      <c r="F51" t="n">
        <v>139.9</v>
      </c>
    </row>
    <row r="52">
      <c r="A52" t="inlineStr">
        <is>
          <t>Sauvage Dior - Decant (10ML)</t>
        </is>
      </c>
      <c r="B52" t="inlineStr">
        <is>
          <t>R$ 140,00</t>
        </is>
      </c>
      <c r="C52" t="inlineStr">
        <is>
          <t>Tathi Importados</t>
        </is>
      </c>
      <c r="D52" s="2">
        <f>HYPERLINK("https://www.google.com/url?url=https://tathiimportados.com/produtos/sauvage-dior-decant/%3Fvariant%3D655714341%26pf%3Dmc&amp;rct=j&amp;q=&amp;esrc=s&amp;opi=95576897&amp;sa=U&amp;ved=0ahUKEwj-y9f84suMAxViD7kGHfswI8AQgOUECK4M&amp;usg=AOvVaw3DXDrggGQbqPlvWHODs6iA", "Visitar site")</f>
        <v/>
      </c>
      <c r="E52" t="inlineStr">
        <is>
          <t>R$ 140,00.</t>
        </is>
      </c>
      <c r="F52" t="n">
        <v>140</v>
      </c>
    </row>
    <row r="53">
      <c r="A53" t="inlineStr">
        <is>
          <t>Perfume ParteOm 13 - Inspirado no Sauvage - 100ml</t>
        </is>
      </c>
      <c r="B53" t="inlineStr">
        <is>
          <t>R$ 140,85</t>
        </is>
      </c>
      <c r="C53" t="inlineStr">
        <is>
          <t>ParteOm Perfumes</t>
        </is>
      </c>
      <c r="D53" s="2">
        <f>HYPERLINK("https://www.google.com/url?url=https://parteomperfumes.com.br/produto/perfume-parteom-13/%3Fattribute_pa_volume%3D100ml&amp;rct=j&amp;q=&amp;esrc=s&amp;opi=95576897&amp;sa=U&amp;ved=0ahUKEwiDgteF48uMAxUZIbkGHd1VGeQ4PBCA5QQIsA4&amp;usg=AOvVaw3i_6amQA_LsID8nNHAxNMg", "Visitar site")</f>
        <v/>
      </c>
      <c r="E53" t="inlineStr">
        <is>
          <t>R$ 140,85.</t>
        </is>
      </c>
      <c r="F53" t="n">
        <v>140.85</v>
      </c>
    </row>
    <row r="54">
      <c r="A54" t="inlineStr">
        <is>
          <t>Selvaggio - Inspirado em Sauvage Dior (100 ml)</t>
        </is>
      </c>
      <c r="B54" t="inlineStr">
        <is>
          <t>R$ 149,00</t>
        </is>
      </c>
      <c r="C54" t="inlineStr">
        <is>
          <t>Valentino Viegas</t>
        </is>
      </c>
      <c r="D54" s="2">
        <f>HYPERLINK("https://www.google.com/url?url=https://maisonviegas.com.br/produtos/selvaggio-inspirado-em-sauvage-dior/%3Fvariant%3D599235246%26pf%3Dmc%26srsltid%3DAfmBOoqMsPODIhc4sV_f8C_3aoe7IHcRyToHoXtLQ624aYzwbTgsDj3ICN0&amp;rct=j&amp;q=&amp;esrc=s&amp;opi=95576897&amp;sa=U&amp;ved=0ahUKEwiDgteF48uMAxUZIbkGHd1VGeQ4PBCC5QQIkwk&amp;usg=AOvVaw1wRfEWUgt59TgP8aVzIy5o", "Visitar site")</f>
        <v/>
      </c>
      <c r="E54" t="inlineStr">
        <is>
          <t>R$ 149,00.</t>
        </is>
      </c>
      <c r="F54" t="n">
        <v>149</v>
      </c>
    </row>
    <row r="55">
      <c r="A55" t="inlineStr">
        <is>
          <t>Sauvage Elixir Pocket - Dior - Masculino - Extrait de Parfum - 5ml</t>
        </is>
      </c>
      <c r="B55" t="inlineStr">
        <is>
          <t>R$ 149,90</t>
        </is>
      </c>
      <c r="C55" t="inlineStr">
        <is>
          <t>G'eL Niche</t>
        </is>
      </c>
      <c r="D55" s="2">
        <f>HYPERLINK("https://www.google.com/url?url=https://www.gelniche.com.br/produto/sauvage-elixir-pocket-dior-masculino-extrait-de-parfum-5ml-73445%3Fsrsltid%3DAfmBOorivKUGxl8Xm2JhGx7j94dzxSJEyR8qFr1OaFbmlOp2wyAFuAD8LXY&amp;rct=j&amp;q=&amp;esrc=s&amp;opi=95576897&amp;sa=U&amp;ved=0ahUKEwiDgteF48uMAxUZIbkGHd1VGeQ4PBCA5QQI-gg&amp;usg=AOvVaw3PWK_qMj0lIakxoBkNimZQ", "Visitar site")</f>
        <v/>
      </c>
      <c r="E55" t="inlineStr">
        <is>
          <t>R$ 149,90.</t>
        </is>
      </c>
      <c r="F55" t="n">
        <v>149.9</v>
      </c>
    </row>
    <row r="56">
      <c r="A56" t="inlineStr">
        <is>
          <t>Miniatura Dior Sauvage EDP</t>
        </is>
      </c>
      <c r="B56" t="inlineStr">
        <is>
          <t>R$ 149,90</t>
        </is>
      </c>
      <c r="C56" t="inlineStr">
        <is>
          <t>Mon Petit Parfum</t>
        </is>
      </c>
      <c r="D56" s="2">
        <f>HYPERLINK("https://www.google.com/url?url=https://monpetitparfum.com.br/loja/para-ele/miniatura-dior-sauvage-edp/%3Fsrsltid%3DAfmBOop9ayTrFIG4iYb40GbRZD2We9iTxqG7n2gAQx0oDwpmR5GA2ziB2L8&amp;rct=j&amp;q=&amp;esrc=s&amp;opi=95576897&amp;sa=U&amp;ved=0ahUKEwiDgteF48uMAxUZIbkGHd1VGeQ4PBCA5QQIvQ4&amp;usg=AOvVaw0YQ79Ie7Sm6Nr7RngmqaSo", "Visitar site")</f>
        <v/>
      </c>
      <c r="E56" t="inlineStr">
        <is>
          <t>R$ 149,90.</t>
        </is>
      </c>
      <c r="F56" t="n">
        <v>149.9</v>
      </c>
    </row>
    <row r="57">
      <c r="A57" t="inlineStr">
        <is>
          <t>Perfume Sauvage Masculino 100ml Parfum Frasco do Original - Envio ja</t>
        </is>
      </c>
      <c r="B57" t="inlineStr">
        <is>
          <t>R$ 149,99</t>
        </is>
      </c>
      <c r="C57" t="inlineStr">
        <is>
          <t>Shopee</t>
        </is>
      </c>
      <c r="D57" s="2">
        <f>HYPERLINK("https://www.google.com/url?url=https://shopee.com.br/product/1471574818/23998207771%3Fgads_t_sig%3DVTJGc2RHVmtYMTlxTFVSVVRrdENkWHlFU0hvQlZFVENpb1FnT09uNDlDTEF2U3Q0eWZmUG9peDZkTTc5Z0dhMW56MWpGdytqVFZTWkNPS3hReXArVHVnWWdYeWszeHFic2FCL3lkdVlTN0RqTlB5T2hCS1ZjdmFTNWQzelNlTFRFQ2VHWHNyRldUdGtQeGVZWXd5WTh3PT0&amp;rct=j&amp;q=&amp;esrc=s&amp;opi=95576897&amp;sa=U&amp;ved=0ahUKEwiDgteF48uMAxUZIbkGHd1VGeQ4PBCA5QQI9Qo&amp;usg=AOvVaw21E54VkIAWch27NvofL3pX", "Visitar site")</f>
        <v/>
      </c>
      <c r="E57" t="inlineStr">
        <is>
          <t>R$ 149,99.</t>
        </is>
      </c>
      <c r="F57" t="n">
        <v>149.99</v>
      </c>
    </row>
    <row r="58">
      <c r="A58" t="inlineStr">
        <is>
          <t>Miniatura Sauvage - Original 10ml</t>
        </is>
      </c>
      <c r="B58" t="inlineStr">
        <is>
          <t>R$ 159,90</t>
        </is>
      </c>
      <c r="C58" t="inlineStr">
        <is>
          <t>Tathi Importados</t>
        </is>
      </c>
      <c r="D58" s="2">
        <f>HYPERLINK("https://www.google.com/url?url=https://tathiimportados.com/produtos/miniatura-sauvage-original-10ml/%3Fvariant%3D687264673%26pf%3Dmc&amp;rct=j&amp;q=&amp;esrc=s&amp;opi=95576897&amp;sa=U&amp;ved=0ahUKEwiDgteF48uMAxUZIbkGHd1VGeQ4PBCA5QQI0ws&amp;usg=AOvVaw194FtZ6RLYYhbhD3Y_N9HQ", "Visitar site")</f>
        <v/>
      </c>
      <c r="E58" t="inlineStr">
        <is>
          <t>R$ 159,90.</t>
        </is>
      </c>
      <c r="F58" t="n">
        <v>159.9</v>
      </c>
    </row>
    <row r="59">
      <c r="A59" t="inlineStr">
        <is>
          <t>Decant - Sauvage Eau De Parfum - Dior (Decant 8ml)</t>
        </is>
      </c>
      <c r="B59" t="inlineStr">
        <is>
          <t>R$ 169,00</t>
        </is>
      </c>
      <c r="C59" t="inlineStr">
        <is>
          <t>Mac Decants</t>
        </is>
      </c>
      <c r="D59" s="2">
        <f>HYPERLINK("https://www.google.com/url?url=https://www.macdecants.com.br/produtos/decant-sauvage-edp-dior/%3Fvariant%3D162803049%26pf%3Dmc&amp;rct=j&amp;q=&amp;esrc=s&amp;opi=95576897&amp;sa=U&amp;ved=0ahUKEwiDgteF48uMAxUZIbkGHd1VGeQ4PBCA5QQIhA0&amp;usg=AOvVaw1GvacnFNawvZcZXEkdDJ_i", "Visitar site")</f>
        <v/>
      </c>
      <c r="E59" t="inlineStr">
        <is>
          <t>4,7 de 5 estrelas. 33.683 resenhas de produto.</t>
        </is>
      </c>
      <c r="F59" t="n">
        <v>169</v>
      </c>
    </row>
    <row r="60">
      <c r="A60" t="inlineStr">
        <is>
          <t>Combo 3 Perfumes Masculinos - 1 Million, 212 Vip Men e Sauvage Dior (100ml ...</t>
        </is>
      </c>
      <c r="B60" t="inlineStr">
        <is>
          <t>R$ 179,90</t>
        </is>
      </c>
      <c r="C60" t="inlineStr">
        <is>
          <t>Costa Peek</t>
        </is>
      </c>
      <c r="D60" s="2">
        <f>HYPERLINK("https://www.google.com/url?url=https://costapeek.com/products/combo-3-perfumes-masculinos-1-million-212-vip-men-e-sauvage-dior-100ml-oferta-exclusiva%3Fcurrency%3DBRL%26variant%3D47996534358249%26utm_source%3Dgoogle%26utm_medium%3Dcpc%26utm_campaign%3DGoogle%2520Shopping%26stkn%3D74c71c4e804b%26srsltid%3DAfmBOorw0zng6HWg3bnLIURlBejlVJN8TDqbpIPRzlaLaxU89HZlPZYw4qg&amp;rct=j&amp;q=&amp;esrc=s&amp;opi=95576897&amp;sa=U&amp;ved=0ahUKEwiDgteF48uMAxUZIbkGHd1VGeQ4PBCA5QQInwk&amp;usg=AOvVaw2BMxtXu4VvBuXmqHPwh7b0", "Visitar site")</f>
        <v/>
      </c>
      <c r="E60" t="inlineStr">
        <is>
          <t>R$ 179,90.</t>
        </is>
      </c>
      <c r="F60" t="n">
        <v>179.9</v>
      </c>
    </row>
    <row r="61">
      <c r="A61" t="inlineStr">
        <is>
          <t>PERFUME DIOR SAUVAGE MASCULINO EAU DE PARFUM</t>
        </is>
      </c>
      <c r="B61" t="inlineStr">
        <is>
          <t>R$ 180,00</t>
        </is>
      </c>
      <c r="C61" t="inlineStr">
        <is>
          <t>Perfume ideal</t>
        </is>
      </c>
      <c r="D61" s="2">
        <f>HYPERLINK("https://www.google.com/url?url=https://www.perfumeideal.com.br/perfume-dior-sauvage-masculino-eau-de-parfum%3Fsku%3DKLH6DNVB5-100ml%26utm_source%3DSite%26utm_medium%3DGoogleShopping%26utm_campaign%3DIntegracaoGoogle&amp;rct=j&amp;q=&amp;esrc=s&amp;opi=95576897&amp;sa=U&amp;ved=0ahUKEwj-y9f84suMAxViD7kGHfswI8AQgOUECLcJ&amp;usg=AOvVaw04Jo6uV2nPmsgEa9JjcITA", "Visitar site")</f>
        <v/>
      </c>
      <c r="E61" t="inlineStr">
        <is>
          <t>4,7 de 5 estrelas. 12.823 resenhas de produto.</t>
        </is>
      </c>
      <c r="F61" t="n">
        <v>180</v>
      </c>
    </row>
    <row r="62">
      <c r="A62" t="inlineStr">
        <is>
          <t>Perfume - Dior Sauvage</t>
        </is>
      </c>
      <c r="B62" t="inlineStr">
        <is>
          <t>R$ 184,86</t>
        </is>
      </c>
      <c r="C62" t="inlineStr">
        <is>
          <t>Scongo Store</t>
        </is>
      </c>
      <c r="D62" s="2">
        <f>HYPERLINK("https://www.google.com/url?url=https://scongo.ao/produto/perfume-dior-sauvage/&amp;rct=j&amp;q=&amp;esrc=s&amp;opi=95576897&amp;sa=U&amp;ved=0ahUKEwj-y9f84suMAxViD7kGHfswI8AQgOUECIkO&amp;usg=AOvVaw1eq9C31DNryRnvhVQg2e8E", "Visitar site")</f>
        <v/>
      </c>
      <c r="E62" t="inlineStr">
        <is>
          <t>4,7 de 5 estrelas. 12.823 resenhas de produto.</t>
        </is>
      </c>
      <c r="F62" t="n">
        <v>184.86</v>
      </c>
    </row>
    <row r="63">
      <c r="A63" t="inlineStr">
        <is>
          <t>KIT 3 Perfumes Masculinos Importados (100ml cada) - Sauvage Dior | Bleu de Chanel ...</t>
        </is>
      </c>
      <c r="B63" t="inlineStr">
        <is>
          <t>R$ 189,90</t>
        </is>
      </c>
      <c r="C63" t="inlineStr">
        <is>
          <t>Loja Zune</t>
        </is>
      </c>
      <c r="D63" s="2">
        <f>HYPERLINK("https://www.google.com/url?url=https://lojazune.com/products/kit-3-perfumes-masculinos-importados-100ml-cada-sauvage-dior-bleu-de-chanel-212-vip-black-lz66%3Fvariant%3D46297876136162%26country%3DBR%26currency%3DBRL%26utm_medium%3Dproduct_sync%26utm_source%3Dgoogle%26utm_content%3Dsag_organic%26utm_campaign%3Dsag_organic%26srsltid%3DAfmBOorluLMe46qYmYrBthn5hWlVfVF5H5ywXO8vTVB-TR_1Kug1xSDRY_o&amp;rct=j&amp;q=&amp;esrc=s&amp;opi=95576897&amp;sa=U&amp;ved=0ahUKEwiDgteF48uMAxUZIbkGHd1VGeQ4PBCA5QQIzAo&amp;usg=AOvVaw0BtkynS4RduMQauROYkiCV", "Visitar site")</f>
        <v/>
      </c>
      <c r="E63" t="inlineStr">
        <is>
          <t>R$ 189,90.</t>
        </is>
      </c>
      <c r="F63" t="n">
        <v>189.9</v>
      </c>
    </row>
    <row r="64">
      <c r="A64" t="inlineStr">
        <is>
          <t>KIT 4 Perfumes Masculinos - Sauvage Dior | Bleu de Chanel | 212 Vip Black | 1 ...</t>
        </is>
      </c>
      <c r="B64" t="inlineStr">
        <is>
          <t>R$ 199,90</t>
        </is>
      </c>
      <c r="C64" t="inlineStr">
        <is>
          <t>Loja Zune</t>
        </is>
      </c>
      <c r="D64" s="2">
        <f>HYPERLINK("https://www.google.com/url?url=https://lojazune.com/products/kit-4-perfumes-masculinos-sauvage-dior-bleu-de-chanel-212-vip-black-1-million-lz11%3Fvariant%3D46297884917986%26country%3DBR%26currency%3DBRL%26utm_medium%3Dproduct_sync%26utm_source%3Dgoogle%26utm_content%3Dsag_organic%26utm_campaign%3Dsag_organic%26srsltid%3DAfmBOopEwPtm5JFc2rZu0GgdEDr5X8HBsqyebGQ0FyOu9Xf-PE9KOHol6uA&amp;rct=j&amp;q=&amp;esrc=s&amp;opi=95576897&amp;sa=U&amp;ved=0ahUKEwj-y9f84suMAxViD7kGHfswI8AQgOUECLUL&amp;usg=AOvVaw10Y7xi1kbVgo3yDT9WIL4x", "Visitar site")</f>
        <v/>
      </c>
      <c r="E64" t="inlineStr">
        <is>
          <t>R$ 199,90.</t>
        </is>
      </c>
      <c r="F64" t="n">
        <v>199.9</v>
      </c>
    </row>
    <row r="65">
      <c r="A65" t="inlineStr">
        <is>
          <t>Combo 3 Perfumes Masculinos - Sauvage Dior + 212 Vip Men + Bad Boy Carolina ...</t>
        </is>
      </c>
      <c r="B65" t="inlineStr">
        <is>
          <t>R$ 199,90</t>
        </is>
      </c>
      <c r="C65" t="inlineStr">
        <is>
          <t>Loja Zune</t>
        </is>
      </c>
      <c r="D65" s="2">
        <f>HYPERLINK("https://www.google.com/url?url=https://lojazune.com/products/combo-3-perfumes-masculinos-sauvage-dior-212-vip-men-bad-boy-carolina-herrera-100ml-lz88%3Fvariant%3D46297860309218%26country%3DBR%26currency%3DBRL%26utm_medium%3Dproduct_sync%26utm_source%3Dgoogle%26utm_content%3Dsag_organic%26utm_campaign%3Dsag_organic%26srsltid%3DAfmBOorLdKmcypt7x10Kpjm97g_y4u7mBm8Q8x6TLCmuQoAdgrx8q5lDndY&amp;rct=j&amp;q=&amp;esrc=s&amp;opi=95576897&amp;sa=U&amp;ved=0ahUKEwiDgteF48uMAxUZIbkGHd1VGeQ4PBCA5QQIhgk&amp;usg=AOvVaw0M-fMOYIm0YF1vp5VwD5bO", "Visitar site")</f>
        <v/>
      </c>
      <c r="E65" t="inlineStr">
        <is>
          <t>R$ 199,90.</t>
        </is>
      </c>
      <c r="F65" t="n">
        <v>199.9</v>
      </c>
    </row>
    <row r="66">
      <c r="A66" t="inlineStr">
        <is>
          <t>Christian Dior - Sauvage Parfum - Decant (15ml)</t>
        </is>
      </c>
      <c r="B66" t="inlineStr">
        <is>
          <t>R$ 239,00</t>
        </is>
      </c>
      <c r="C66" t="inlineStr">
        <is>
          <t>SG Importados</t>
        </is>
      </c>
      <c r="D66" s="2">
        <f>HYPERLINK("https://www.google.com/url?url=https://sgimportados.com.br/produtos/christian-dior-sauvage-parfum-decant/%3Fpf%3Dgs%26variant%3D445470700%26srsltid%3DAfmBOoolROaTbRCa9NQ_CDmNv546qOcFm_uteLrEXlswMYMCV9xqzuI25VE&amp;rct=j&amp;q=&amp;esrc=s&amp;opi=95576897&amp;sa=U&amp;ved=0ahUKEwiDgteF48uMAxUZIbkGHd1VGeQ4PBCA5QQIpQ4&amp;usg=AOvVaw0d_o_lxrS0x7-SveJivUYj", "Visitar site")</f>
        <v/>
      </c>
      <c r="E66" t="inlineStr">
        <is>
          <t>4,7 de 5 estrelas. 33.683 resenhas de produto.</t>
        </is>
      </c>
      <c r="F66" t="n">
        <v>239</v>
      </c>
    </row>
    <row r="67">
      <c r="A67" t="inlineStr">
        <is>
          <t>Sauvage Edp - Dior (15ml)</t>
        </is>
      </c>
      <c r="B67" t="inlineStr">
        <is>
          <t>R$ 249,90</t>
        </is>
      </c>
      <c r="C67" t="inlineStr">
        <is>
          <t>Guido Decants</t>
        </is>
      </c>
      <c r="D67" s="2">
        <f>HYPERLINK("https://www.google.com/url?url=https://guidodecants.com.br/produtos/sauvage-edp-dior/%3Fvariant%3D205844319%26pf%3Dmc&amp;rct=j&amp;q=&amp;esrc=s&amp;opi=95576897&amp;sa=U&amp;ved=0ahUKEwj-y9f84suMAxViD7kGHfswI8AQgOUECNoM&amp;usg=AOvVaw0KUbOwKSTG_VDTdl6uNf1X", "Visitar site")</f>
        <v/>
      </c>
      <c r="E67" t="inlineStr">
        <is>
          <t>R$ 249,90.</t>
        </is>
      </c>
      <c r="F67" t="n">
        <v>249.9</v>
      </c>
    </row>
    <row r="68">
      <c r="A68" t="inlineStr">
        <is>
          <t>Eau Sauvage Desodorante Dior - 150 Ml</t>
        </is>
      </c>
      <c r="B68" t="inlineStr">
        <is>
          <t>R$ 279,00</t>
        </is>
      </c>
      <c r="C68" t="inlineStr">
        <is>
          <t>Sephora</t>
        </is>
      </c>
      <c r="D68" s="2">
        <f>HYPERLINK("https://www.google.com/url?url=https://www.sephora.com.br/desodorante-eau-sauvage-masculino-150-ml-190795.html&amp;rct=j&amp;q=&amp;esrc=s&amp;opi=95576897&amp;sa=U&amp;ved=0ahUKEwiDgteF48uMAxUZIbkGHd1VGeQ4PBCC5QQIsA0&amp;usg=AOvVaw0EhjIcodgi6sK2aKqjOamy", "Visitar site")</f>
        <v/>
      </c>
      <c r="E68" t="inlineStr">
        <is>
          <t>4,8 de 5 estrelas. 1.314 resenhas de produto.</t>
        </is>
      </c>
      <c r="F68" t="n">
        <v>279</v>
      </c>
    </row>
    <row r="69">
      <c r="A69" t="inlineStr">
        <is>
          <t>Sauvage Eau Forte - Dior (15ml)</t>
        </is>
      </c>
      <c r="B69" t="inlineStr">
        <is>
          <t>R$ 289,90</t>
        </is>
      </c>
      <c r="C69" t="inlineStr">
        <is>
          <t>Guido Decants</t>
        </is>
      </c>
      <c r="D69" s="2">
        <f>HYPERLINK("https://www.google.com/url?url=https://guidodecants.com.br/produtos/sauvage-eau-forte-dior/%3Fvariant%3D1126553780%26pf%3Dmc&amp;rct=j&amp;q=&amp;esrc=s&amp;opi=95576897&amp;sa=U&amp;ved=0ahUKEwiDgteF48uMAxUZIbkGHd1VGeQ4PBCA5QQI1Qg&amp;usg=AOvVaw3zPE3XTsHaBXKZWAcAfFhn", "Visitar site")</f>
        <v/>
      </c>
      <c r="E69" t="inlineStr">
        <is>
          <t>R$ 289,90.</t>
        </is>
      </c>
      <c r="F69" t="n">
        <v>289.9</v>
      </c>
    </row>
    <row r="70">
      <c r="A70" t="inlineStr">
        <is>
          <t>Shop the best selection of Sauvage by Dior Eau de Parfum Spray at Ubuy Brasil ...</t>
        </is>
      </c>
      <c r="B70" t="inlineStr">
        <is>
          <t>R$ 317,00</t>
        </is>
      </c>
      <c r="C70" t="inlineStr">
        <is>
          <t>Ubuy</t>
        </is>
      </c>
      <c r="D70" s="2">
        <f>HYPERLINK("https://www.google.com/url?url=https://www.ubuy.com.br/pt/product/1PS35FZS4-sauvage-by-dior-eau-de-parfum-spray-2-fl-oz%3Fsrsltid%3DAfmBOoqx8djz0wVD6gSrYr5SzheOgh-NnT8nebIzOOg0kR5YxoAwnKUWAB4&amp;rct=j&amp;q=&amp;esrc=s&amp;opi=95576897&amp;sa=U&amp;ved=0ahUKEwiDgteF48uMAxUZIbkGHd1VGeQ4PBCA5QQIsww&amp;usg=AOvVaw2e6pbjq5lXIT25a1_NrcCg", "Visitar site")</f>
        <v/>
      </c>
      <c r="E70" t="inlineStr">
        <is>
          <t>4,6 de 5 estrelas. 29.408 resenhas de produto.</t>
        </is>
      </c>
      <c r="F70" t="n">
        <v>317</v>
      </c>
    </row>
    <row r="71">
      <c r="A71" t="inlineStr">
        <is>
          <t>Eau Sauvage For Men Eau De Toilette Masculino - Dior (Caixa Amassada)</t>
        </is>
      </c>
      <c r="B71" t="inlineStr">
        <is>
          <t>R$ 405,00</t>
        </is>
      </c>
      <c r="C71" t="inlineStr">
        <is>
          <t>Anmy Perfumes</t>
        </is>
      </c>
      <c r="D71" s="2">
        <f>HYPERLINK("https://www.google.com/url?url=https://www.anmyperfumes.com.br/eau-sauvage-for-men-eau-de-toilette-masculino-dior-caixa-amassada%3Fsku%3DX6D8WHKNX-30ml%26utm_source%3DSite%26utm_medium%3DGoogleShopping%26utm_campaign%3DIntegracaoGoogle%26srsltid%3DAfmBOor6YwGNDkyK8LdOvbmvJV1Sd_-_N72Ijp5YLqEimq9dTOwNMPmHwjs&amp;rct=j&amp;q=&amp;esrc=s&amp;opi=95576897&amp;sa=U&amp;ved=0ahUKEwj-y9f84suMAxViD7kGHfswI8AQguUECIEM&amp;usg=AOvVaw3Y5qKJdivVGj7X_A_Uj58l", "Visitar site")</f>
        <v/>
      </c>
      <c r="E71" t="inlineStr">
        <is>
          <t>5,0 de 5 estrelas. 10 resenhas de produto.</t>
        </is>
      </c>
      <c r="F71" t="n">
        <v>405</v>
      </c>
    </row>
    <row r="72">
      <c r="A72" t="inlineStr">
        <is>
          <t>Perfume Instyle Fragrâncias inspiradas em Dior Sauvage 100mL</t>
        </is>
      </c>
      <c r="B72" t="inlineStr">
        <is>
          <t>R$ 411,84</t>
        </is>
      </c>
      <c r="C72" t="inlineStr">
        <is>
          <t>Americanas.com</t>
        </is>
      </c>
      <c r="D72" s="2">
        <f>HYPERLINK("https://www.google.com/url?url=https://www.americanas.com.br/perfume-instyle-fragrancias-inspiradas-em-dior-sauvage-100ml-7509663682/p%3Fidsku%3D6224304%26srsltid%3DAfmBOord7yXhniFaaoczZVOfprK038szEBReWuy7XXZA6Llnx55t5gRk4ic&amp;rct=j&amp;q=&amp;esrc=s&amp;opi=95576897&amp;sa=U&amp;ved=0ahUKEwj-y9f84suMAxViD7kGHfswI8AQgOUECPwN&amp;usg=AOvVaw0tp66xlOT5tgrozJM4GzuI", "Visitar site")</f>
        <v/>
      </c>
      <c r="E72" t="inlineStr">
        <is>
          <t>R$ 411,84.</t>
        </is>
      </c>
      <c r="F72" t="n">
        <v>411.84</v>
      </c>
    </row>
    <row r="73">
      <c r="A73" t="inlineStr">
        <is>
          <t>Suave Elixir (Dior Sauvage Elixir) Perfume Árabe</t>
        </is>
      </c>
      <c r="B73" t="inlineStr">
        <is>
          <t>R$ 458,00</t>
        </is>
      </c>
      <c r="C73" t="inlineStr">
        <is>
          <t>Magazine Luiza</t>
        </is>
      </c>
      <c r="D73" s="2">
        <f>HYPERLINK("https://www.google.com/url?url=https://www.magazineluiza.com.br/perfume-fragrance-world-suave-elixir-eau-de-parfum-80ml-para-homens-maison-alhambra/p/gcedc3b49a/pf/ppfm/%3Fseller_id%3Dnocnoceua%26srsltid%3DAfmBOoqkRXAgOUMSBnSDtE4opyOpfBfa9JPAYI3ojcjJrrxN4WDz3arm70Q&amp;rct=j&amp;q=&amp;esrc=s&amp;opi=95576897&amp;sa=U&amp;ved=0ahUKEwj-y9f84suMAxViD7kGHfswI8AQguUECN0O&amp;usg=AOvVaw2obpaH4UY8RfWvcbJrNNJk", "Visitar site")</f>
        <v/>
      </c>
      <c r="E73" t="inlineStr">
        <is>
          <t>4,8 de 5 estrelas. 163 resenhas de produto.</t>
        </is>
      </c>
      <c r="F73" t="n">
        <v>458</v>
      </c>
    </row>
    <row r="74">
      <c r="A74" t="inlineStr">
        <is>
          <t>Christian Dior Sauvage For Men 60 Ml</t>
        </is>
      </c>
      <c r="B74" t="inlineStr">
        <is>
          <t>R$ 493,95</t>
        </is>
      </c>
      <c r="C74" t="inlineStr">
        <is>
          <t>Extra.com.br</t>
        </is>
      </c>
      <c r="D74" s="2">
        <f>HYPERLINK("https://www.google.com/url?url=https://www.extra.com.br/sauvage-masculino-eau-de-toilette-60ml/p/1527042953%3Futm_medium%3Dcpc%26utm_source%3Dgoogle_freelisting%26IdSku%3D1527042953%26idLojista%3D145309%26tipoLojista%3D3P&amp;rct=j&amp;q=&amp;esrc=s&amp;opi=95576897&amp;sa=U&amp;ved=0ahUKEwj-y9f84suMAxViD7kGHfswI8AQguUECJkJ&amp;usg=AOvVaw2oMiZDm7-heb8JMw2hSzk4", "Visitar site")</f>
        <v/>
      </c>
      <c r="E74" t="inlineStr">
        <is>
          <t>4,8 de 5 estrelas. 3.891 resenhas de produto.</t>
        </is>
      </c>
      <c r="F74" t="n">
        <v>493.95</v>
      </c>
    </row>
    <row r="75">
      <c r="A75" t="inlineStr">
        <is>
          <t>Perfume Sauvage Parfum Masculino 100Ml original</t>
        </is>
      </c>
      <c r="B75" t="inlineStr">
        <is>
          <t>R$ 549,99</t>
        </is>
      </c>
      <c r="C75" t="inlineStr">
        <is>
          <t>Shopee</t>
        </is>
      </c>
      <c r="D75" s="2">
        <f>HYPERLINK("https://www.google.com/url?url=https://shopee.com.br/product/803968037/20699602322%3Fgads_t_sig%3DVTJGc2RHVmtYMTlxTFVSVVRrdENkVHQ3ZkZSUTMrR3pBWmZZNzdrcnRBMWhpTlA5Q1JaMSt3QktlUGJxSFQwa0szYkgrZ3owbWZyWm5PdytUVEUydnlsM3BRUEZaVTZCQnQrYnV1aWlITUtiTzdTdWFBNWN4emw0U2xoQXZ6RENEemhYZk4ra2UxVnNacDdqRmtOUUpRPT0&amp;rct=j&amp;q=&amp;esrc=s&amp;opi=95576897&amp;sa=U&amp;ved=0ahUKEwj-y9f84suMAxViD7kGHfswI8AQgOUECPMK&amp;usg=AOvVaw1kRfjASRb9U8GR68yfG8F6", "Visitar site")</f>
        <v/>
      </c>
      <c r="E75" t="inlineStr">
        <is>
          <t>4,6 de 5 estrelas. 29.408 resenhas de produto.</t>
        </is>
      </c>
      <c r="F75" t="n">
        <v>549.99</v>
      </c>
    </row>
    <row r="76">
      <c r="A76" t="inlineStr">
        <is>
          <t>Perfume Sauvage Dior 100ml - Elegância e Intensidade - Jm Grife</t>
        </is>
      </c>
      <c r="B76" t="inlineStr">
        <is>
          <t>R$ 589,90</t>
        </is>
      </c>
      <c r="C76" t="inlineStr">
        <is>
          <t>Jm Grife</t>
        </is>
      </c>
      <c r="D76" s="2">
        <f>HYPERLINK("https://www.google.com/url?url=/shopping/product/1%3Fprds%3Doid:137167018989224340,pid:137167018989224340%26sts%3D9%26hl%3Dpt%26lsf%3Dseller:5318484177,store:7924904912582483893,s:h&amp;rct=j&amp;q=&amp;esrc=s&amp;opi=95576897&amp;sa=U&amp;ved=0ahUKEwj-y9f84suMAxViD7kGHfswI8AQ_uQECOEN&amp;usg=AOvVaw2xJE99dp1pYSoZnIJ2UJ86", "Visitar site")</f>
        <v/>
      </c>
      <c r="E76" t="inlineStr">
        <is>
          <t>R$ 589,90.</t>
        </is>
      </c>
      <c r="F76" t="n">
        <v>589.9</v>
      </c>
    </row>
    <row r="77">
      <c r="A77" t="inlineStr">
        <is>
          <t>Dior Eau Sauvage Cologne 100ml</t>
        </is>
      </c>
      <c r="B77" t="inlineStr">
        <is>
          <t>R$ 642,25</t>
        </is>
      </c>
      <c r="C77" t="inlineStr">
        <is>
          <t>Loja Glamourosa</t>
        </is>
      </c>
      <c r="D77" s="2">
        <f>HYPERLINK("https://www.google.com/url?url=https://www.lojaglamourosa.com/br/pt/christian-dior-dior-eau-sauvage-cologne---100ml-3348901251037&amp;rct=j&amp;q=&amp;esrc=s&amp;opi=95576897&amp;sa=U&amp;ved=0ahUKEwj-y9f84suMAxViD7kGHfswI8AQguUECMwM&amp;usg=AOvVaw3IuyeI3CQXXNwJG_6Zoh4e", "Visitar site")</f>
        <v/>
      </c>
      <c r="E77" t="inlineStr">
        <is>
          <t>4,7 de 5 estrelas. 12.271 resenhas de produto.</t>
        </is>
      </c>
      <c r="F77" t="n">
        <v>642.25</v>
      </c>
    </row>
    <row r="78">
      <c r="A78" t="inlineStr">
        <is>
          <t>Perfume Dior Sauvage Elixir Deluxe tamanho de viagem 7,5 ml</t>
        </is>
      </c>
      <c r="B78" t="inlineStr">
        <is>
          <t>R$ 646,40</t>
        </is>
      </c>
      <c r="C78" t="inlineStr">
        <is>
          <t>Casas Bahia</t>
        </is>
      </c>
      <c r="D78" s="2">
        <f>HYPERLINK("https://www.google.com/url?url=https://www.casasbahia.com.br/perfume-dior-sauvage-elixir-deluxe-tamanho-de-viagem-75-ml/p/1571141211%3Futm_medium%3DCpc%26utm_source%3Dgoogle_freelisting%26IdSku%3D1571141211%26idLojista%3D109444%26tipoLojista%3D3P%26srsltid%3DAfmBOoqMc37rf2Y6CpOpOHmBqsCqutUx-9GFmGgch5THRPhXIMvN6HqB0q4&amp;rct=j&amp;q=&amp;esrc=s&amp;opi=95576897&amp;sa=U&amp;ved=0ahUKEwiDgteF48uMAxUZIbkGHd1VGeQ4PBCA5QQIwA0&amp;usg=AOvVaw3Jfjdvs1-i6FHJTpL8ZuS0", "Visitar site")</f>
        <v/>
      </c>
      <c r="E78" t="inlineStr">
        <is>
          <t>5,0 de 5 estrelas. 11 resenhas de produto.</t>
        </is>
      </c>
      <c r="F78" t="n">
        <v>646.4</v>
      </c>
    </row>
    <row r="79">
      <c r="A79" t="inlineStr">
        <is>
          <t>Sauvage Eau de Parfum 100ml Lacrado+Selo</t>
        </is>
      </c>
      <c r="B79" t="inlineStr">
        <is>
          <t>R$ 683,10</t>
        </is>
      </c>
      <c r="C79" t="inlineStr">
        <is>
          <t>Ofertasna</t>
        </is>
      </c>
      <c r="D79" s="2">
        <f>HYPERLINK("https://www.google.com/url?url=https://www.ofertasna.com.br/produtos/sauvage-eau-de-parfum-100ml-lacradoselo/%3Fsrsltid%3DAfmBOorULe-p5X3WSDjfKelyM9VlqnjIjcAXdkdkm2-xbebG-fVvjFD3rqI&amp;rct=j&amp;q=&amp;esrc=s&amp;opi=95576897&amp;sa=U&amp;ved=0ahUKEwiDgteF48uMAxUZIbkGHd1VGeQ4PBCA5QQI_As&amp;usg=AOvVaw089GjBD3J16un12ZA7-ATm", "Visitar site")</f>
        <v/>
      </c>
      <c r="E79" t="inlineStr">
        <is>
          <t>4,6 de 5 estrelas. 29.408 resenhas de produto.</t>
        </is>
      </c>
      <c r="F79" t="n">
        <v>683.1</v>
      </c>
    </row>
    <row r="80">
      <c r="A80" t="inlineStr">
        <is>
          <t>Dior Sauvage Masculino Eau De Toilette - 100ml</t>
        </is>
      </c>
      <c r="B80" t="inlineStr">
        <is>
          <t>R$ 701,76</t>
        </is>
      </c>
      <c r="C80" t="inlineStr">
        <is>
          <t>Casas Bahia</t>
        </is>
      </c>
      <c r="D80" s="2">
        <f>HYPERLINK("https://www.google.com/url?url=https://www.casasbahia.com.br/sauvage-masculino-eau-de-toilette-100ml/p/1527037621%3Futm_medium%3DCpc%26utm_source%3Dgoogle_freelisting%26IdSku%3D1527037621%26idLojista%3D145305%26tipoLojista%3D3P%26srsltid%3DAfmBOorwNk4a37O5_M4ie4ITlLE8XTfy27pz084MUmhQYx-2tzCzPe-ydYY&amp;rct=j&amp;q=&amp;esrc=s&amp;opi=95576897&amp;sa=U&amp;ved=0ahUKEwj-y9f84suMAxViD7kGHfswI8AQguUECN4I&amp;usg=AOvVaw2sOk0NKW3JMuKLK-GlVHWV", "Visitar site")</f>
        <v/>
      </c>
      <c r="E80" t="inlineStr">
        <is>
          <t>4,7 de 5 estrelas. 38.635 resenhas de produto.</t>
        </is>
      </c>
      <c r="F80" t="n">
        <v>701.76</v>
      </c>
    </row>
    <row r="81">
      <c r="A81" t="inlineStr">
        <is>
          <t>Dior Eau Sauvage Extrême Eau De Toilette Intense 100ml</t>
        </is>
      </c>
      <c r="B81" t="inlineStr">
        <is>
          <t>R$ 717,38</t>
        </is>
      </c>
      <c r="C81" t="inlineStr">
        <is>
          <t>SweetCare</t>
        </is>
      </c>
      <c r="D81" s="2">
        <f>HYPERLINK("https://www.google.com/url?url=https://www.sweetcare.pt/dior-eau-sauvage-extreme-eau-toilette-intense-p-012609di%3Fst%3D01%26country%3Dbr%26fcurr%3DREA%26flang%3DPT%26srsltid%3DAfmBOoo0qSHjhkq26ld6DjUYyvQsA2O1ga1PL83eFVN5-Vrr-gawTYvhlCM&amp;rct=j&amp;q=&amp;esrc=s&amp;opi=95576897&amp;sa=U&amp;ved=0ahUKEwj-y9f84suMAxViD7kGHfswI8AQguUECM0O&amp;usg=AOvVaw2-HI0LRjDa_Ug6OKaB1IRq", "Visitar site")</f>
        <v/>
      </c>
      <c r="E81" t="inlineStr">
        <is>
          <t>4,7 de 5 estrelas. 3.407 resenhas de produto.</t>
        </is>
      </c>
      <c r="F81" t="n">
        <v>717.38</v>
      </c>
    </row>
    <row r="82">
      <c r="A82" t="inlineStr">
        <is>
          <t>Perfume Sauvage Eau De Toilette - 100ml Masculino</t>
        </is>
      </c>
      <c r="B82" t="inlineStr">
        <is>
          <t>R$ 752,00</t>
        </is>
      </c>
      <c r="C82" t="inlineStr">
        <is>
          <t>JGi Divers Eletrônicos</t>
        </is>
      </c>
      <c r="D82" s="2">
        <f>HYPERLINK("https://www.google.com/url?url=https://jgidivers.com.br/produtos/perfume-sauvage-eau-de-toilette-100ml-masculino/%3Fvariant%3D679135266%26pf%3Dmc%26srsltid%3DAfmBOopYWNKUkf0K0pmk21Y2zLwfDn60THYJLEhY07dZY9w1LRv1KwdNoUE&amp;rct=j&amp;q=&amp;esrc=s&amp;opi=95576897&amp;sa=U&amp;ved=0ahUKEwiDgteF48uMAxUZIbkGHd1VGeQ4PBCA5QQI-Q0&amp;usg=AOvVaw1VEDhRVSPKxf8V_6cVC7Sw", "Visitar site")</f>
        <v/>
      </c>
      <c r="E82" t="inlineStr">
        <is>
          <t>R$ 752,00.</t>
        </is>
      </c>
      <c r="F82" t="n">
        <v>752</v>
      </c>
    </row>
    <row r="83">
      <c r="A83" t="inlineStr">
        <is>
          <t>Sauvage Eau de Parfum - Perfume Masculino</t>
        </is>
      </c>
      <c r="B83" t="inlineStr">
        <is>
          <t>R$ 759,05</t>
        </is>
      </c>
      <c r="C83" t="inlineStr">
        <is>
          <t>Naudia Perfumaria</t>
        </is>
      </c>
      <c r="D83" s="2">
        <f>HYPERLINK("https://www.google.com/url?url=https://www.naudiaperfumaria.com.br/produto/sauvage-eau-de-parfum-perfume-masculino%3Futm_source%3DSite%26utm_medium%3DGoogleMerchant%26utm_campaign%3DGoogleMerchant%26sku%3D11773%26srsltid%3DAfmBOoqR3Ui6KhBw4kr9VbLBa943W6Jc_GR4ktIqDyAP4b8jaTiTAY-2h7U&amp;rct=j&amp;q=&amp;esrc=s&amp;opi=95576897&amp;sa=U&amp;ved=0ahUKEwiDgteF48uMAxUZIbkGHd1VGeQ4PBCA5QQItAo&amp;usg=AOvVaw10_7Dds-cf343A9zjgM-I5", "Visitar site")</f>
        <v/>
      </c>
      <c r="E83" t="inlineStr">
        <is>
          <t>4,7 de 5 estrelas. 33.683 resenhas de produto.</t>
        </is>
      </c>
      <c r="F83" t="n">
        <v>759.05</v>
      </c>
    </row>
    <row r="84">
      <c r="A84" t="inlineStr">
        <is>
          <t>Sauvage Dior - Perfume Masculino - Eau de Toilette 60ml</t>
        </is>
      </c>
      <c r="B84" t="inlineStr">
        <is>
          <t>R$ 767,90</t>
        </is>
      </c>
      <c r="C84" t="inlineStr">
        <is>
          <t>Aviolê</t>
        </is>
      </c>
      <c r="D84" s="2">
        <f>HYPERLINK("https://www.google.com/url?url=https://www.aviole.com.br/sauvage-dior-perfume-masculino-eau-de-toilette/p&amp;rct=j&amp;q=&amp;esrc=s&amp;opi=95576897&amp;sa=U&amp;ved=0ahUKEwj-y9f84suMAxViD7kGHfswI8AQgOUECJsL&amp;usg=AOvVaw1z4A19vg7Rgq-Xqvm1oKvb", "Visitar site")</f>
        <v/>
      </c>
      <c r="E84" t="inlineStr">
        <is>
          <t>4,7 de 5 estrelas. 12.271 resenhas de produto.</t>
        </is>
      </c>
      <c r="F84" t="n">
        <v>767.9</v>
      </c>
    </row>
    <row r="85">
      <c r="A85" t="inlineStr">
        <is>
          <t>Perfume Dior Sauvage Eau De Toilette Spray 100ml Para Homens</t>
        </is>
      </c>
      <c r="B85" t="inlineStr">
        <is>
          <t>R$ 775,00</t>
        </is>
      </c>
      <c r="C85" t="inlineStr">
        <is>
          <t>Opaque Perfumaria</t>
        </is>
      </c>
      <c r="D85" s="2">
        <f>HYPERLINK("https://www.google.com/url?url=https://www.opaque.com.br/sauvage-edt-100ml-dior-05-000178/p%3Fidsku%3D41541%26srsltid%3DAfmBOorv_zmuGQ_3hDzNgcHEUEI1FhXJR9J60HpfHlkQqueFOqmvs7MT8-g&amp;rct=j&amp;q=&amp;esrc=s&amp;opi=95576897&amp;sa=U&amp;ved=0ahUKEwj-y9f84suMAxViD7kGHfswI8AQguUECNYL&amp;usg=AOvVaw2FP3wwrFVg_aozxG_00Ai2", "Visitar site")</f>
        <v/>
      </c>
      <c r="E85" t="inlineStr">
        <is>
          <t>4,6 de 5 estrelas. 5.887 resenhas de produto.</t>
        </is>
      </c>
      <c r="F85" t="n">
        <v>775</v>
      </c>
    </row>
    <row r="86">
      <c r="A86" t="inlineStr">
        <is>
          <t>Perfume Christian Dior Sauvage Eau de Parfum Masculino 100ML</t>
        </is>
      </c>
      <c r="B86" t="inlineStr">
        <is>
          <t>R$ 782,77</t>
        </is>
      </c>
      <c r="C86" t="inlineStr">
        <is>
          <t>Guubay</t>
        </is>
      </c>
      <c r="D86" s="2">
        <f>HYPERLINK("https://www.google.com/url?url=https://www.guubay.com.br/perfume-christian-dior-sauvage-eau-de-parfum-masculino-100ml&amp;rct=j&amp;q=&amp;esrc=s&amp;opi=95576897&amp;sa=U&amp;ved=0ahUKEwiDgteF48uMAxUZIbkGHd1VGeQ4PBCA5QQIkAs&amp;usg=AOvVaw20lY66OUWQAIsTib4NNsQ5", "Visitar site")</f>
        <v/>
      </c>
      <c r="E86" t="inlineStr">
        <is>
          <t>4,7 de 5 estrelas. 33.683 resenhas de produto.</t>
        </is>
      </c>
      <c r="F86" t="n">
        <v>782.77</v>
      </c>
    </row>
    <row r="87">
      <c r="A87" t="inlineStr">
        <is>
          <t>Dior Sauvage Eau De Parfum Spray 3.4 Oz</t>
        </is>
      </c>
      <c r="B87" t="inlineStr">
        <is>
          <t>R$ 783,58</t>
        </is>
      </c>
      <c r="C87" t="inlineStr">
        <is>
          <t>Jb Decants</t>
        </is>
      </c>
      <c r="D87" s="2">
        <f>HYPERLINK("https://www.google.com/url?url=https://jbdecants.com.br/produtos/sauvage-edp-100ml/&amp;rct=j&amp;q=&amp;esrc=s&amp;opi=95576897&amp;sa=U&amp;ved=0ahUKEwj-y9f84suMAxViD7kGHfswI8AQguUECO0I&amp;usg=AOvVaw2ZcYpWS1dzYnVZimHf1wBf", "Visitar site")</f>
        <v/>
      </c>
      <c r="E87" t="inlineStr">
        <is>
          <t>4,7 de 5 estrelas. 33.683 resenhas de produto.</t>
        </is>
      </c>
      <c r="F87" t="n">
        <v>783.58</v>
      </c>
    </row>
    <row r="88">
      <c r="A88" t="inlineStr">
        <is>
          <t>Dior Eau Sauvage Masculino Eau De Toilette 100ml</t>
        </is>
      </c>
      <c r="B88" t="inlineStr">
        <is>
          <t>R$ 815,00</t>
        </is>
      </c>
      <c r="C88" t="inlineStr">
        <is>
          <t>Sephora</t>
        </is>
      </c>
      <c r="D88" s="2">
        <f>HYPERLINK("https://www.google.com/url?url=https://www.sephora.com.br/eau-sauvage-masculino-eau-de-toilette-100-ml-119451.html&amp;rct=j&amp;q=&amp;esrc=s&amp;opi=95576897&amp;sa=U&amp;ved=0ahUKEwj-y9f84suMAxViD7kGHfswI8AQguUECMYK&amp;usg=AOvVaw1Hh555OHApM73Ez1VtXI4S", "Visitar site")</f>
        <v/>
      </c>
      <c r="E88" t="inlineStr">
        <is>
          <t>4,7 de 5 estrelas. 71.012 resenhas de produto.</t>
        </is>
      </c>
      <c r="F88" t="n">
        <v>815</v>
      </c>
    </row>
    <row r="89">
      <c r="A89" t="inlineStr">
        <is>
          <t>Perfume dior sauvage eau de parfum 100ml</t>
        </is>
      </c>
      <c r="B89" t="inlineStr">
        <is>
          <t>R$ 820,00</t>
        </is>
      </c>
      <c r="C89" t="inlineStr">
        <is>
          <t>OLX</t>
        </is>
      </c>
      <c r="D89" s="2">
        <f>HYPERLINK("https://www.google.com/url?url=https://go.olx.com.br/grande-goiania-e-anapolis/beleza-e-saude/perfume-dior-sauvage-eau-de-parfum-100ml-1381505516&amp;rct=j&amp;q=&amp;esrc=s&amp;opi=95576897&amp;sa=U&amp;ved=0ahUKEwj-y9f84suMAxViD7kGHfswI8AQgOUECI4L&amp;usg=AOvVaw0w4QyA84-MkS14544gd2xS", "Visitar site")</f>
        <v/>
      </c>
      <c r="E89" t="inlineStr">
        <is>
          <t>R$ 820,00.</t>
        </is>
      </c>
      <c r="F89" t="n">
        <v>820</v>
      </c>
    </row>
    <row r="90">
      <c r="A90" t="inlineStr">
        <is>
          <t>Sauvage Parfum Dior 60ml Selo Adipec Nf, UNIT_VOLUME 60 fl oz</t>
        </is>
      </c>
      <c r="B90" t="inlineStr">
        <is>
          <t>R$ 880,00</t>
        </is>
      </c>
      <c r="C90" t="inlineStr">
        <is>
          <t>JJ perfumaria</t>
        </is>
      </c>
      <c r="D90" s="2">
        <f>HYPERLINK("https://www.google.com/url?url=https://www.jjperfumaria.com.br/MLB-4831160616-sauvage-parfum-dior-60ml-selo-adipec-nf-_JM%3Fvariation%3D183353856613%26srsltid%3DAfmBOoqKYxpKAOv7ug1s54z-EqUXG8oZoNlBq2qMgwCbAjMV9E9ewjssbyU&amp;rct=j&amp;q=&amp;esrc=s&amp;opi=95576897&amp;sa=U&amp;ved=0ahUKEwiDgteF48uMAxUZIbkGHd1VGeQ4PBCA5QQIlg4&amp;usg=AOvVaw3I4nxhey7o7cAOtwRtZxiC", "Visitar site")</f>
        <v/>
      </c>
      <c r="E90" t="inlineStr">
        <is>
          <t>4,7 de 5 estrelas. 33.683 resenhas de produto.</t>
        </is>
      </c>
      <c r="F90" t="n">
        <v>880</v>
      </c>
    </row>
    <row r="91">
      <c r="A91" t="inlineStr">
        <is>
          <t>Sauvage Dior Eau de Parfum Perfume Masculino 100ml</t>
        </is>
      </c>
      <c r="B91" t="inlineStr">
        <is>
          <t>R$ 889,00</t>
        </is>
      </c>
      <c r="C91" t="inlineStr">
        <is>
          <t>Crys Perfumaria</t>
        </is>
      </c>
      <c r="D91" s="2">
        <f>HYPERLINK("https://www.google.com/url?url=https://crysperfumaria.com.br/produto/sauvage-dior-eau-de-parfum-perfume-masculino-100ml/%3Fsrsltid%3DAfmBOoq0TVQvCZ8xOHm3PfjahNrlcqoBy8yNnLeoZdpv_I7ofCNDlDvsIPo&amp;rct=j&amp;q=&amp;esrc=s&amp;opi=95576897&amp;sa=U&amp;ved=0ahUKEwj-y9f84suMAxViD7kGHfswI8AQgOUECMUJ&amp;usg=AOvVaw3Gl-7gZyivCHG4_es_bLk6", "Visitar site")</f>
        <v/>
      </c>
      <c r="E91" t="inlineStr">
        <is>
          <t>4,7 de 5 estrelas. 33.683 resenhas de produto.</t>
        </is>
      </c>
      <c r="F91" t="n">
        <v>889</v>
      </c>
    </row>
    <row r="92">
      <c r="A92" t="inlineStr">
        <is>
          <t>Tester Sauvage Parfum 100ml</t>
        </is>
      </c>
      <c r="B92" t="inlineStr">
        <is>
          <t>R$ 899,00</t>
        </is>
      </c>
      <c r="C92" t="inlineStr">
        <is>
          <t>Crys Perfumaria</t>
        </is>
      </c>
      <c r="D92" s="2">
        <f>HYPERLINK("https://www.google.com/url?url=https://crysperfumaria.com.br/produto/tester-sauvage-parfum-100ml-2/%3Fsrsltid%3DAfmBOoreNF3z6TB-z2ZCnrH9RXuzB6_HulvNyIVuHQImlpSGHzzOXiPakb8&amp;rct=j&amp;q=&amp;esrc=s&amp;opi=95576897&amp;sa=U&amp;ved=0ahUKEwj-y9f84suMAxViD7kGHfswI8AQgOUECIgP&amp;usg=AOvVaw3ry_2AJwRqs4EV9Dpc7feo", "Visitar site")</f>
        <v/>
      </c>
      <c r="E92" t="inlineStr">
        <is>
          <t>4,6 de 5 estrelas. 29.408 resenhas de produto.</t>
        </is>
      </c>
      <c r="F92" t="n">
        <v>899</v>
      </c>
    </row>
    <row r="93">
      <c r="A93" t="inlineStr">
        <is>
          <t>Perfume Dior Sauvage Masculino Eau De Parfum 100ml</t>
        </is>
      </c>
      <c r="B93" t="inlineStr">
        <is>
          <t>R$ 929,00</t>
        </is>
      </c>
      <c r="C93" t="inlineStr">
        <is>
          <t>Mercado Livre</t>
        </is>
      </c>
      <c r="D93" s="2">
        <f>HYPERLINK("https://www.google.com/url?url=https://www.mercadolivre.com.br/perfume-dior-sauvage-masculino-eau-de-parfum-100ml/p/MLB35719450%3Fmatt_tool%3D18956390%26utm_source%3Dgoogle_shopping%26utm_medium%3Dorganic%26pdp_filters%3Ditem_id%253AMLB4773928054%26from%3Dgshop&amp;rct=j&amp;q=&amp;esrc=s&amp;opi=95576897&amp;sa=U&amp;ved=0ahUKEwj-y9f84suMAxViD7kGHfswI8AQgOUECPwI&amp;usg=AOvVaw0zoBg4zv8WY8JkXOW0eI-x", "Visitar site")</f>
        <v/>
      </c>
      <c r="E93" t="inlineStr">
        <is>
          <t>4,7 de 5 estrelas. 12.823 resenhas de produto.</t>
        </is>
      </c>
      <c r="F93" t="n">
        <v>929</v>
      </c>
    </row>
    <row r="94">
      <c r="A94" t="inlineStr">
        <is>
          <t>Sauvage Dior Eau de Parfum 100 ml Masculino</t>
        </is>
      </c>
      <c r="B94" t="inlineStr">
        <is>
          <t>R$ 940,40</t>
        </is>
      </c>
      <c r="C94" t="inlineStr">
        <is>
          <t>Dajô Perfumes</t>
        </is>
      </c>
      <c r="D94" s="2">
        <f>HYPERLINK("https://www.google.com/url?url=https://www.dajoperfumes.com.br/sauvage-dior-eau-de-parfum-100-ml-masculino%3Futm_source%3DSite%26utm_medium%3DGoogleShopping%26utm_campaign%3DIntegracaoGoogle%26srsltid%3DAfmBOoo4gJBngLv6KVyXW7H52WiXF9LmJG1PchWwErNYPlM57QprdSJSCuU&amp;rct=j&amp;q=&amp;esrc=s&amp;opi=95576897&amp;sa=U&amp;ved=0ahUKEwiDgteF48uMAxUZIbkGHd1VGeQ4PBCA5QQIigw&amp;usg=AOvVaw2ONUCL3HUxEvk0WrYBBvt4", "Visitar site")</f>
        <v/>
      </c>
      <c r="E94" t="inlineStr">
        <is>
          <t>4,7 de 5 estrelas. 33.683 resenhas de produto.</t>
        </is>
      </c>
      <c r="F94" t="n">
        <v>940.4</v>
      </c>
    </row>
    <row r="95">
      <c r="A95" t="inlineStr">
        <is>
          <t>Sauvage Parfum Dior (Dior, 60ml)</t>
        </is>
      </c>
      <c r="B95" t="inlineStr">
        <is>
          <t>R$ 954,99</t>
        </is>
      </c>
      <c r="C95" t="inlineStr">
        <is>
          <t>Day Imports</t>
        </is>
      </c>
      <c r="D95" s="2">
        <f>HYPERLINK("https://www.google.com/url?url=https://dayimports.com.br/produtos/sauvage-parfum-dior/%3Fpf%3Dgs%26variant%3D1085488046%26srsltid%3DAfmBOoptC31rmAbpRhucqZuKmwyRmPycJ7Isl-muephrsb1Q3hCsE4lmBfE&amp;rct=j&amp;q=&amp;esrc=s&amp;opi=95576897&amp;sa=U&amp;ved=0ahUKEwj-y9f84suMAxViD7kGHfswI8AQgOUECKgJ&amp;usg=AOvVaw0vaO4XZQyEPV_vK6gSQO5T", "Visitar site")</f>
        <v/>
      </c>
      <c r="E95" t="inlineStr">
        <is>
          <t>4,7 de 5 estrelas. 12.823 resenhas de produto.</t>
        </is>
      </c>
      <c r="F95" t="n">
        <v>954.99</v>
      </c>
    </row>
    <row r="96">
      <c r="A96" t="inlineStr">
        <is>
          <t>Sauvage - Parfum - Dior - 100ml</t>
        </is>
      </c>
      <c r="B96" t="inlineStr">
        <is>
          <t>R$ 969,90</t>
        </is>
      </c>
      <c r="C96" t="inlineStr">
        <is>
          <t>Glee imports</t>
        </is>
      </c>
      <c r="D96" s="2">
        <f>HYPERLINK("https://www.google.com/url?url=https://www.gleeimports.com.br/produtos/sauvage-parfum-dior-60ml/%3Fvariant%3D347461881%26pf%3Dmc%26srsltid%3DAfmBOorp6Rdkb0iNOPSvM9HeI8jBHaxhM9kww1ru2k0pH8jfYdAg_zlRIpE&amp;rct=j&amp;q=&amp;esrc=s&amp;opi=95576897&amp;sa=U&amp;ved=0ahUKEwj-y9f84suMAxViD7kGHfswI8AQgOUECLcK&amp;usg=AOvVaw3dk22RUNYd1E4OuAtkwRIO", "Visitar site")</f>
        <v/>
      </c>
      <c r="E96" t="inlineStr">
        <is>
          <t>4,7 de 5 estrelas. 33.683 resenhas de produto.</t>
        </is>
      </c>
      <c r="F96" t="n">
        <v>969.9</v>
      </c>
    </row>
    <row r="97">
      <c r="A97" t="inlineStr">
        <is>
          <t>Perfume Sauvage Dior Masculino Eau de Parfum</t>
        </is>
      </c>
      <c r="B97" t="inlineStr">
        <is>
          <t>R$ 980,00</t>
        </is>
      </c>
      <c r="C97" t="inlineStr">
        <is>
          <t>Aura Parfums</t>
        </is>
      </c>
      <c r="D97" s="2">
        <f>HYPERLINK("https://www.google.com/url?url=https://auraparfums.com.br/produtos/perfume-sauvage-dior-masculino-eau-de-parfum/%3Fsrsltid%3DAfmBOoomvhRrTIW3wQ4hbHAeI4mpyUA7HW9PjSjLb8zfB6KsipKqnqwcnc8&amp;rct=j&amp;q=&amp;esrc=s&amp;opi=95576897&amp;sa=U&amp;ved=0ahUKEwiDgteF48uMAxUZIbkGHd1VGeQ4PBCA5QQInws&amp;usg=AOvVaw0sNLyK94KI4imPH62Xb1FB", "Visitar site")</f>
        <v/>
      </c>
      <c r="E97" t="inlineStr">
        <is>
          <t>4,7 de 5 estrelas. 33.683 resenhas de produto.</t>
        </is>
      </c>
      <c r="F97" t="n">
        <v>980</v>
      </c>
    </row>
    <row r="98">
      <c r="A98" t="inlineStr">
        <is>
          <t>Sauvage Dior Parfum Masculino 100ml</t>
        </is>
      </c>
      <c r="B98" t="inlineStr">
        <is>
          <t>R$ 980,10</t>
        </is>
      </c>
      <c r="C98" t="inlineStr">
        <is>
          <t>Fernanda Vas Perfumaria</t>
        </is>
      </c>
      <c r="D98" s="2">
        <f>HYPERLINK("https://www.google.com/url?url=https://www.fernandavas.com.br/sauvage-dior-parfum-masculino-100ml&amp;rct=j&amp;q=&amp;esrc=s&amp;opi=95576897&amp;sa=U&amp;ved=0ahUKEwj-y9f84suMAxViD7kGHfswI8AQgOUECJgO&amp;usg=AOvVaw2nw1M_2mjhb2s7I3eSIaVZ", "Visitar site")</f>
        <v/>
      </c>
      <c r="E98" t="inlineStr">
        <is>
          <t>4,7 de 5 estrelas. 12.823 resenhas de produto.</t>
        </is>
      </c>
      <c r="F98" t="n">
        <v>980.1</v>
      </c>
    </row>
    <row r="99">
      <c r="A99" t="inlineStr">
        <is>
          <t>Sauvage Parfum Dior</t>
        </is>
      </c>
      <c r="B99" t="inlineStr">
        <is>
          <t>R$ 995,17</t>
        </is>
      </c>
      <c r="C99" t="inlineStr">
        <is>
          <t>La Fiori Perfumes Importados</t>
        </is>
      </c>
      <c r="D99" s="2">
        <f>HYPERLINK("https://www.google.com/url?url=https://www.lafiori.com.br/produtos/sauvage-parfum-dior/&amp;rct=j&amp;q=&amp;esrc=s&amp;opi=95576897&amp;sa=U&amp;ved=0ahUKEwiDgteF48uMAxUZIbkGHd1VGeQ4PBCA5QQIzw0&amp;usg=AOvVaw3pUFgBPjx1ZzhA1KNWv2MZ", "Visitar site")</f>
        <v/>
      </c>
      <c r="E99" t="inlineStr">
        <is>
          <t>R$ 995,17.</t>
        </is>
      </c>
      <c r="F99" t="n">
        <v>995.17</v>
      </c>
    </row>
    <row r="100">
      <c r="A100" t="inlineStr">
        <is>
          <t>Perfume Masculino Christian Dior Sauvage Eau de Parfum 60mL</t>
        </is>
      </c>
      <c r="B100" t="inlineStr">
        <is>
          <t>R$ 998,00</t>
        </is>
      </c>
      <c r="C100" t="inlineStr">
        <is>
          <t>Vila Brasil Marketplace LTDA</t>
        </is>
      </c>
      <c r="D100" s="2">
        <f>HYPERLINK("https://www.google.com/url?url=https://vilabrasil.com.br/produto/perfume-masculino-christian-dior-sauvage-eau-de-parfum-60ml/%3Fsrsltid%3DAfmBOookvOM3FZO15iWKhrC2cmwuF8Ji3h6Xjjy-Vg_thIgBUzzGnisSHmc&amp;rct=j&amp;q=&amp;esrc=s&amp;opi=95576897&amp;sa=U&amp;ved=0ahUKEwiDgteF48uMAxUZIbkGHd1VGeQ4PBCA5QQIuws&amp;usg=AOvVaw0TKBV_64apMovofqQc5-Jh", "Visitar site")</f>
        <v/>
      </c>
      <c r="E100" t="inlineStr">
        <is>
          <t>4,6 de 5 estrelas. 29.408 resenhas de produto.</t>
        </is>
      </c>
      <c r="F100" t="n">
        <v>998</v>
      </c>
    </row>
    <row r="101">
      <c r="A101" t="inlineStr">
        <is>
          <t>Perfume Dior Sauvage Masculino - Parfum 100ml (100ML)</t>
        </is>
      </c>
      <c r="B101" t="inlineStr">
        <is>
          <t>R$ 999,90</t>
        </is>
      </c>
      <c r="C101" t="inlineStr">
        <is>
          <t>Status Sa</t>
        </is>
      </c>
      <c r="D101" s="2">
        <f>HYPERLINK("https://www.google.com/url?url=https://statusonline.com.br/produtos/perfume-dior-sauvage-masculino-parfum-100ml/%3Fvariant%3D1121446757%26pf%3Dmc%26srsltid%3DAfmBOop7NumYDoPIudu4GyW11izWuyAtlxvhJw8YjBWvNfs6SwepgHHl0uI&amp;rct=j&amp;q=&amp;esrc=s&amp;opi=95576897&amp;sa=U&amp;ved=0ahUKEwiDgteF48uMAxUZIbkGHd1VGeQ4PBCA5QQIzA4&amp;usg=AOvVaw0Kjjfk4wzLONq_cVyParvW", "Visitar site")</f>
        <v/>
      </c>
      <c r="E101" t="inlineStr">
        <is>
          <t>4,7 de 5 estrelas. 33.683 resenhas de produto.</t>
        </is>
      </c>
      <c r="F101" t="n">
        <v>999.9</v>
      </c>
    </row>
    <row r="102">
      <c r="A102" t="inlineStr">
        <is>
          <t>Kit Coffret Dior Sauvage Masculino Eau De Toilette</t>
        </is>
      </c>
      <c r="B102" t="inlineStr">
        <is>
          <t>R$ 1.005,00</t>
        </is>
      </c>
      <c r="C102" t="inlineStr">
        <is>
          <t>Dolce Vita Beleza e Bem Estar</t>
        </is>
      </c>
      <c r="D102" s="2">
        <f>HYPERLINK("https://www.google.com/url?url=https://www.dolcevitaperfumes.com.br/produto/kit-natal-sauvage-eau-de-toilette-100ml-e-desodorante-75g-e-pos-barba-50ml-11409&amp;rct=j&amp;q=&amp;esrc=s&amp;opi=95576897&amp;sa=U&amp;ved=0ahUKEwj-y9f84suMAxViD7kGHfswI8AQguUECL0M&amp;usg=AOvVaw1q3V-OxtvHvrAosATgFOgs", "Visitar site")</f>
        <v/>
      </c>
      <c r="E102" t="inlineStr">
        <is>
          <t>4,7 de 5 estrelas. 54 resenhas de produto.</t>
        </is>
      </c>
      <c r="F102" t="n">
        <v>1005</v>
      </c>
    </row>
    <row r="103">
      <c r="A103" t="inlineStr">
        <is>
          <t>Perfume Eau De Parfum Dior Sauvage Masculino</t>
        </is>
      </c>
      <c r="B103" t="inlineStr">
        <is>
          <t>R$ 1.048,00</t>
        </is>
      </c>
      <c r="C103" t="inlineStr">
        <is>
          <t>Buymee Store Import</t>
        </is>
      </c>
      <c r="D103" s="2">
        <f>HYPERLINK("https://www.google.com/url?url=https://buymee.com.br/perfume-eau-de-parfum-dior-sauvage-masculino%3Fsrsltid%3DAfmBOorudNrJdXC1b-taY2o7vFXGGB6j_FDslHnOejde9XscKVSTbHSIwic&amp;rct=j&amp;q=&amp;esrc=s&amp;opi=95576897&amp;sa=U&amp;ved=0ahUKEwiDgteF48uMAxUZIbkGHd1VGeQ4PBCA5QQIigo&amp;usg=AOvVaw0-wTe15u-Mbw_NsRr5IyEg", "Visitar site")</f>
        <v/>
      </c>
      <c r="E103" t="inlineStr">
        <is>
          <t>4,7 de 5 estrelas. 33.683 resenhas de produto.</t>
        </is>
      </c>
      <c r="F103" t="n">
        <v>1048</v>
      </c>
    </row>
    <row r="104">
      <c r="A104" t="inlineStr">
        <is>
          <t>Perfume Dior Sauvage Elixir - Masculino - 60 Ml</t>
        </is>
      </c>
      <c r="B104" t="inlineStr">
        <is>
          <t>R$ 1.054,00</t>
        </is>
      </c>
      <c r="C104" t="inlineStr">
        <is>
          <t>GiraOfertas</t>
        </is>
      </c>
      <c r="D104" s="2">
        <f>HYPERLINK("https://www.google.com/url?url=https://www.giraofertas.com.br/produto/sauvage-elixir-dior-extrait-de-parfum-masculino/%3Fattribute_pa_tamanho%3D60-ml&amp;rct=j&amp;q=&amp;esrc=s&amp;opi=95576897&amp;sa=U&amp;ved=0ahUKEwj-y9f84suMAxViD7kGHfswI8AQguUECLYN&amp;usg=AOvVaw3oZVuV8HmURssGEqT7TYHh", "Visitar site")</f>
        <v/>
      </c>
      <c r="E104" t="inlineStr">
        <is>
          <t>4,7 de 5 estrelas. 22.273 resenhas de produto.</t>
        </is>
      </c>
      <c r="F104" t="n">
        <v>1054</v>
      </c>
    </row>
    <row r="105">
      <c r="A105" t="inlineStr">
        <is>
          <t>Kit Coffret Sauvage Dior Masculino</t>
        </is>
      </c>
      <c r="B105" t="inlineStr">
        <is>
          <t>R$ 1.100,90</t>
        </is>
      </c>
      <c r="C105" t="inlineStr">
        <is>
          <t>Aviolê</t>
        </is>
      </c>
      <c r="D105" s="2">
        <f>HYPERLINK("https://www.google.com/url?url=https://www.aviole.com.br/sauvage-dior-coffret-kit-perfume-masculino-eau-de-toilette/p&amp;rct=j&amp;q=&amp;esrc=s&amp;opi=95576897&amp;sa=U&amp;ved=0ahUKEwj-y9f84suMAxViD7kGHfswI8AQguUECKQP&amp;usg=AOvVaw2h-FVk25afNx1F_Vm3TMz1", "Visitar site")</f>
        <v/>
      </c>
      <c r="E105" t="inlineStr">
        <is>
          <t>4,8 de 5 estrelas. 62 resenhas de produto.</t>
        </is>
      </c>
      <c r="F105" t="n">
        <v>1100.9</v>
      </c>
    </row>
    <row r="106">
      <c r="A106" t="inlineStr">
        <is>
          <t>Dior Sauvage Parfum - Perfume Masculino</t>
        </is>
      </c>
      <c r="B106" t="inlineStr">
        <is>
          <t>R$ 1.119,90</t>
        </is>
      </c>
      <c r="C106" t="inlineStr">
        <is>
          <t>Meldan Perfumaria</t>
        </is>
      </c>
      <c r="D106" s="2">
        <f>HYPERLINK("https://www.google.com/url?url=https://www.lojasmeldan.com.br/dior-sauvage-eau-de-parfum-perfume-masculino&amp;rct=j&amp;q=&amp;esrc=s&amp;opi=95576897&amp;sa=U&amp;ved=0ahUKEwiDgteF48uMAxUZIbkGHd1VGeQ4PBCA5QQIggs&amp;usg=AOvVaw2L47wUQVY0g_rnVSHwW2J2", "Visitar site")</f>
        <v/>
      </c>
      <c r="E106" t="inlineStr">
        <is>
          <t>4,6 de 5 estrelas. 29.408 resenhas de produto.</t>
        </is>
      </c>
      <c r="F106" t="n">
        <v>1119.9</v>
      </c>
    </row>
    <row r="107">
      <c r="A107" t="inlineStr">
        <is>
          <t>PERFUME DIOR SAUVAGE MASCULINO</t>
        </is>
      </c>
      <c r="B107" t="inlineStr">
        <is>
          <t>R$ 1.187,50</t>
        </is>
      </c>
      <c r="C107" t="inlineStr">
        <is>
          <t>Clau Mixx Presentes</t>
        </is>
      </c>
      <c r="D107" s="2">
        <f>HYPERLINK("https://www.google.com/url?url=https://www.claumixx.com.br/perfume-dior-sauvage-masculino%3Futm_source%3DSite%26utm_medium%3DGoogleMerchant%26utm_campaign%3DGoogleMerchant%26srsltid%3DAfmBOoq7_QBe_v2boM-EkN6tyYG5wn6JMDCOgCKVddNG6Iq0OCfpUDC1LSw&amp;rct=j&amp;q=&amp;esrc=s&amp;opi=95576897&amp;sa=U&amp;ved=0ahUKEwj-y9f84suMAxViD7kGHfswI8AQgOUECJEM&amp;usg=AOvVaw2aBBubVTKTUKbgnaNT28bY", "Visitar site")</f>
        <v/>
      </c>
      <c r="E107" t="inlineStr">
        <is>
          <t>4,7 de 5 estrelas. 38.635 resenhas de produto.</t>
        </is>
      </c>
      <c r="F107" t="n">
        <v>1187.5</v>
      </c>
    </row>
    <row r="108">
      <c r="A108" t="inlineStr">
        <is>
          <t>Perfume Dior Sauvage - Parfum - Masculino - 100 Ml</t>
        </is>
      </c>
      <c r="B108" t="inlineStr">
        <is>
          <t>R$ 1.209,00</t>
        </is>
      </c>
      <c r="C108" t="inlineStr">
        <is>
          <t>Dior</t>
        </is>
      </c>
      <c r="D108" s="2">
        <f>HYPERLINK("https://www.google.com/url?url=https://shop.dior.com.br/sauvage-parfum/p%3FskuId%3D66%26srsltid%3DAfmBOooYXF4UEXfp3mat1PhbK7OsCe69e0CtBujeKBtJs4VCZ_Kd1NwtfIo&amp;rct=j&amp;q=&amp;esrc=s&amp;opi=95576897&amp;sa=U&amp;ved=0ahUKEwj-y9f84suMAxViD7kGHfswI8AQguUECO0J&amp;usg=AOvVaw0GZH6N9MX_WYVmgTlVn3vW", "Visitar site")</f>
        <v/>
      </c>
      <c r="E108" t="inlineStr">
        <is>
          <t>4,6 de 5 estrelas. 29.408 resenhas de produto.</t>
        </is>
      </c>
      <c r="F108" t="n">
        <v>1209</v>
      </c>
    </row>
    <row r="109">
      <c r="A109" t="inlineStr">
        <is>
          <t>Perfume Sauvage Eau Forte Parfum Masculino Dior 100ml</t>
        </is>
      </c>
      <c r="B109" t="inlineStr">
        <is>
          <t>R$ 1.209,90</t>
        </is>
      </c>
      <c r="C109" t="inlineStr">
        <is>
          <t>Renner</t>
        </is>
      </c>
      <c r="D109" s="2">
        <f>HYPERLINK("https://www.google.com/url?url=https://www.lojasrenner.com.br/p/perfume-dior-sauvage-eau-forte-parfum-masculino/-/A-928462587-br.lr%3Fsku%3D928462595%26p%3Drefresh%26srsltid%3DAfmBOopl-2li7xRT2UuSanmk6i6dJHnLrCaLE0KrMpw_xLCX9zN9PhOcg84&amp;rct=j&amp;q=&amp;esrc=s&amp;opi=95576897&amp;sa=U&amp;ved=0ahUKEwj-y9f84suMAxViD7kGHfswI8AQguUECKAM&amp;usg=AOvVaw3Es4vfFQtSg_3_mHPBkdDc", "Visitar site")</f>
        <v/>
      </c>
      <c r="E109" t="inlineStr">
        <is>
          <t>4,6 de 5 estrelas. 3.990 resenhas de produto.</t>
        </is>
      </c>
      <c r="F109" t="n">
        <v>1209.9</v>
      </c>
    </row>
    <row r="110">
      <c r="A110" t="inlineStr">
        <is>
          <t>Perfume Masculino Sauvage Eau De Toilette Refil 300ml - Dior</t>
        </is>
      </c>
      <c r="B110" t="inlineStr">
        <is>
          <t>R$ 1.225,41</t>
        </is>
      </c>
      <c r="C110" t="inlineStr">
        <is>
          <t>Bonati Company</t>
        </is>
      </c>
      <c r="D110" s="2">
        <f>HYPERLINK("https://www.google.com/url?url=https://www.bonaticompany.com.br/higiene-e-cuidados-pessoais/beleza-e-perfumaria/perfumaria/perfume-masculino-sauvage-eau-de-toilette-refil-300ml-dior%3Fsrsltid%3DAfmBOoo3HSHpk4QkZKXNsN42GP61lcFkqBCeiIWHpCTIB-VF9hE8dfWl49o&amp;rct=j&amp;q=&amp;esrc=s&amp;opi=95576897&amp;sa=U&amp;ved=0ahUKEwj-y9f84suMAxViD7kGHfswI8AQgOUECMgL&amp;usg=AOvVaw2dYPpISfQF2HCRJ3Weo4Fe", "Visitar site")</f>
        <v/>
      </c>
      <c r="E110" t="inlineStr">
        <is>
          <t>5,0 de 5 estrelas. 7 resenhas de produto.</t>
        </is>
      </c>
      <c r="F110" t="n">
        <v>1225.41</v>
      </c>
    </row>
    <row r="111">
      <c r="A111" t="inlineStr">
        <is>
          <t>Perfume Dior Homme Parfum Masculino</t>
        </is>
      </c>
      <c r="B111" t="inlineStr">
        <is>
          <t>R$ 1.249,00</t>
        </is>
      </c>
      <c r="C111" t="inlineStr">
        <is>
          <t>Época Cosméticos Perfumaria</t>
        </is>
      </c>
      <c r="D111" s="2">
        <f>HYPERLINK("https://www.google.com/url?url=https://www.epocacosmeticos.com.br/perfume-homme-dior-masculino-parfum/p%3Fidsku%3D109647%26utm_content%3D109647%26utm_medium%3Dcpc%26utm_source%3Dgoogle%26utmi_cp%3Dpla%26srsltid%3DAfmBOorqAAO7x8Xo1Rzw6dmJMiOxToNarS4QJ0sJ7WpHaAA-UbTeWZiW2vo&amp;rct=j&amp;q=&amp;esrc=s&amp;opi=95576897&amp;sa=U&amp;ved=0ahUKEwiDgteF48uMAxUZIbkGHd1VGeQ4PBCC5QQI7A0&amp;usg=AOvVaw0Z6nzz9p5P_R4pETIGwq6O", "Visitar site")</f>
        <v/>
      </c>
      <c r="E111" t="inlineStr">
        <is>
          <t>4,5 de 5 estrelas. 2.814 resenhas de produto.</t>
        </is>
      </c>
      <c r="F111" t="n">
        <v>1249</v>
      </c>
    </row>
    <row r="112">
      <c r="A112" t="inlineStr">
        <is>
          <t>Dior Sauvage - Perfume Masculino Parfum - 100Ml Refilável</t>
        </is>
      </c>
      <c r="B112" t="inlineStr">
        <is>
          <t>R$ 1.259,99</t>
        </is>
      </c>
      <c r="C112" t="inlineStr">
        <is>
          <t>Imports France</t>
        </is>
      </c>
      <c r="D112" s="2">
        <f>HYPERLINK("https://www.google.com/url?url=https://lojaimportsfrance.com.br/produtos/dior-sauvage-perfume-masculino-parfum-100ml-refilavel/%3Fpf%3Dgs%26variant%3D1004322054&amp;rct=j&amp;q=&amp;esrc=s&amp;opi=95576897&amp;sa=U&amp;ved=0ahUKEwj-y9f84suMAxViD7kGHfswI8AQgOUECNYK&amp;usg=AOvVaw1VlSU8HkbDaPoOEA9ssQbE", "Visitar site")</f>
        <v/>
      </c>
      <c r="E112" t="inlineStr">
        <is>
          <t>4,7 de 5 estrelas. 33.683 resenhas de produto.</t>
        </is>
      </c>
      <c r="F112" t="n">
        <v>1259.99</v>
      </c>
    </row>
    <row r="113">
      <c r="A113" t="inlineStr">
        <is>
          <t>Perfume Dior Sauvage - Eau De Parfum - Masculino - 100 Ml Volume Da Unidade 100 Ml</t>
        </is>
      </c>
      <c r="B113" t="inlineStr">
        <is>
          <t>R$ 1.442,09</t>
        </is>
      </c>
      <c r="C113" t="inlineStr">
        <is>
          <t>Le biscuit</t>
        </is>
      </c>
      <c r="D113" s="2">
        <f>HYPERLINK("https://www.google.com/url?url=https://www.lebiscuit.com.br/perfume-dior-sauvage---eau-de-parfum---masculino---100-ml-volume-da-unidade-100-ml-2014146568/p%3Fidsku%3D431784%26srsltid%3DAfmBOooZgg-OwxyDgUFQXDg0XEG93JcE_RS4d8RGym33NRtSrK1u8L6Me64&amp;rct=j&amp;q=&amp;esrc=s&amp;opi=95576897&amp;sa=U&amp;ved=0ahUKEwiDgteF48uMAxUZIbkGHd1VGeQ4PBCA5QQI2wo&amp;usg=AOvVaw3LObfqkg-45sHB2WVSJ6Hl", "Visitar site")</f>
        <v/>
      </c>
      <c r="E113" t="inlineStr">
        <is>
          <t>4,7 de 5 estrelas. 33.683 resenhas de produto.</t>
        </is>
      </c>
      <c r="F113" t="n">
        <v>1442.09</v>
      </c>
    </row>
    <row r="114">
      <c r="A114" t="inlineStr">
        <is>
          <t>Dior Sauvage Parfum Masculino 100ml</t>
        </is>
      </c>
      <c r="B114" t="inlineStr">
        <is>
          <t>R$ 1.499,00</t>
        </is>
      </c>
      <c r="C114" t="inlineStr">
        <is>
          <t>Mania de Cheiro - Perfumes Importados</t>
        </is>
      </c>
      <c r="D114" s="2">
        <f>HYPERLINK("https://www.google.com/url?url=https://www.mcheiro.com.br/MLB-3960649418-dior-sauvage-parfum-masculino-100ml-_JM&amp;rct=j&amp;q=&amp;esrc=s&amp;opi=95576897&amp;sa=U&amp;ved=0ahUKEwj-y9f84suMAxViD7kGHfswI8AQgOUECJAN&amp;usg=AOvVaw3gswoqflbwxIxjp5pmCx98", "Visitar site")</f>
        <v/>
      </c>
      <c r="E114" t="inlineStr">
        <is>
          <t>4,7 de 5 estrelas. 33.683 resenhas de produto.</t>
        </is>
      </c>
      <c r="F114" t="n">
        <v>1499</v>
      </c>
    </row>
    <row r="115">
      <c r="A115" t="inlineStr">
        <is>
          <t>Sauvage Eau De Parfum - Dior</t>
        </is>
      </c>
      <c r="B115" t="inlineStr">
        <is>
          <t>R$ 1.686,57</t>
        </is>
      </c>
      <c r="C115" t="inlineStr">
        <is>
          <t>Stekargo</t>
        </is>
      </c>
      <c r="D115" s="2">
        <f>HYPERLINK("https://www.google.com/url?url=https://stekargo.com/produto/sauvage-eau-de-parfum-dior/%3Fattribute_pa_tamanhos%3D100-ml%26wmc-currency%3DAOA%26srsltid%3DAfmBOop7ntTbASFXgjV3YX8K4mm82VsA6lbjcLCVLuHGugkwmZ0uhVz8kUQ&amp;rct=j&amp;q=&amp;esrc=s&amp;opi=95576897&amp;sa=U&amp;ved=0ahUKEwj-y9f84suMAxViD7kGHfswI8AQgOUECP0J&amp;usg=AOvVaw3xEEnDmqMAbkXFUdAG_k_H", "Visitar site")</f>
        <v/>
      </c>
      <c r="E115" t="inlineStr">
        <is>
          <t>4,7 de 5 estrelas. 12.823 resenhas de produto.</t>
        </is>
      </c>
      <c r="F115" t="n">
        <v>1686.57</v>
      </c>
    </row>
    <row r="116">
      <c r="A116" t="inlineStr">
        <is>
          <t>Sauvage Elixir Spray - Dior</t>
        </is>
      </c>
      <c r="B116" t="inlineStr">
        <is>
          <t>R$ 1.715,04</t>
        </is>
      </c>
      <c r="C116" t="inlineStr">
        <is>
          <t>Stekargo</t>
        </is>
      </c>
      <c r="D116" s="2">
        <f>HYPERLINK("https://www.google.com/url?url=https://stekargo.com/produto/sauvage-elixir-spray-dior/%3Fattribute_pa_tamanhos%3D60-ml%26wmc-currency%3DAOA%26srsltid%3DAfmBOoo7nZkuXdYMRYsMCwcEtHOV5y8RoDgtBPD7rVyRT8Di04RpGzzNIbE&amp;rct=j&amp;q=&amp;esrc=s&amp;opi=95576897&amp;sa=U&amp;ved=0ahUKEwj-y9f84suMAxViD7kGHfswI8AQgOUECJUP&amp;usg=AOvVaw1Tc6DXycTdpybn6pRODLoH", "Visitar site")</f>
        <v/>
      </c>
      <c r="E116" t="inlineStr">
        <is>
          <t>4,7 de 5 estrelas. 22.273 resenhas de produto.</t>
        </is>
      </c>
      <c r="F116" t="n">
        <v>1715.04</v>
      </c>
    </row>
    <row r="117">
      <c r="A117" t="inlineStr">
        <is>
          <t>Perfume Dior Sauvage Parfum Spray Para Homens 60ml</t>
        </is>
      </c>
      <c r="B117" t="inlineStr">
        <is>
          <t>R$ 1.725,28</t>
        </is>
      </c>
      <c r="C117" t="inlineStr">
        <is>
          <t>Carrefour</t>
        </is>
      </c>
      <c r="D117" s="2">
        <f>HYPERLINK("https://www.google.com/url?url=https://www.carrefour.com.br/perfume-dior-sauvage-parfum-spray-para-homens-60ml-mp939514781/p&amp;rct=j&amp;q=&amp;esrc=s&amp;opi=95576897&amp;sa=U&amp;ved=0ahUKEwj-y9f84suMAxViD7kGHfswI8AQgOUECIsJ&amp;usg=AOvVaw1VDL3MmEVY0oq4Zyp2jPKc", "Visitar site")</f>
        <v/>
      </c>
      <c r="E117" t="inlineStr">
        <is>
          <t>4,6 de 5 estrelas. 29.408 resenhas de produto.</t>
        </is>
      </c>
      <c r="F117" t="n">
        <v>1725.28</v>
      </c>
    </row>
    <row r="118">
      <c r="A118" t="inlineStr">
        <is>
          <t>Refil Perfume Sauvage Parfum | Masculino | Dior | 300ml</t>
        </is>
      </c>
      <c r="B118" t="inlineStr">
        <is>
          <t>R$ 2.415,00</t>
        </is>
      </c>
      <c r="C118" t="inlineStr">
        <is>
          <t>Beleza na Web</t>
        </is>
      </c>
      <c r="D118" s="2">
        <f>HYPERLINK("https://www.google.com/url?url=https://www.belezanaweb.com.br/sauvage-dior-parfum-refil-perfume-masculino-300ml/&amp;rct=j&amp;q=&amp;esrc=s&amp;opi=95576897&amp;sa=U&amp;ved=0ahUKEwj-y9f84suMAxViD7kGHfswI8AQguUECPIL&amp;usg=AOvVaw1mHGbIr94F5n-uxtSw36_x", "Visitar site")</f>
        <v/>
      </c>
      <c r="E118" t="inlineStr">
        <is>
          <t>4,4 de 5 estrelas. 1.532 resenhas de produto.</t>
        </is>
      </c>
      <c r="F118" t="n">
        <v>2415</v>
      </c>
    </row>
    <row r="119">
      <c r="A119" t="inlineStr">
        <is>
          <t>Perfume Masculino Sauvage Dior Eau De Parfum 100ml (Sauvage_100ml)</t>
        </is>
      </c>
      <c r="B119" t="inlineStr">
        <is>
          <t>R$ 3.168,22</t>
        </is>
      </c>
      <c r="C119" t="inlineStr">
        <is>
          <t>TK Shopping</t>
        </is>
      </c>
      <c r="D119" s="2">
        <f>HYPERLINK("https://www.google.com/url?url=https://www.tkshopping.com.br/perfume-masculino-sauvage-dior-eau-de-parfum-100ml-sauvage_100ml%3Futm_source%3DSite%26utm_medium%3DGoogleShopping%26utm_campaign%3DIntegracaoGoogle%26srsltid%3DAfmBOoqEGdC7cgLiA1A-T6lsG9E3spAb_DLBQROSXr4WrocS5pHJDsjK-6M&amp;rct=j&amp;q=&amp;esrc=s&amp;opi=95576897&amp;sa=U&amp;ved=0ahUKEwj-y9f84suMAxViD7kGHfswI8AQgOUECIAL&amp;usg=AOvVaw3ax_TL3DGZGtGr9-f8JZ8q", "Visitar site")</f>
        <v/>
      </c>
      <c r="E119" t="inlineStr">
        <is>
          <t>R$ 3.168,22.</t>
        </is>
      </c>
      <c r="F119" t="n">
        <v>3168.22</v>
      </c>
    </row>
    <row r="120">
      <c r="A120" t="inlineStr">
        <is>
          <t>Christian Dior Sauvage Men's Parfum Spray, 3.4 fl.oz (100ml) New In Sealed Box</t>
        </is>
      </c>
      <c r="B120" t="inlineStr">
        <is>
          <t>R$ 547,46 + impostos</t>
        </is>
      </c>
      <c r="C120" t="inlineStr">
        <is>
          <t>Cerveja Salvador</t>
        </is>
      </c>
      <c r="D120" s="2">
        <f>HYPERLINK("https://www.google.com/url?url=https://cervejasalvador.com.br/christian-dior-sauvage-men-s-parfum-spray-3-4-fl-oz-100ml-new-in-sealed-box-V1VHQl1SUkVXVU9W%3Fsrsltid%3DAfmBOoqzmLjK8KxqjUl175WJUtyRHzl2vFzQAOnUUzWGNIF07uVi_wYFKUM&amp;rct=j&amp;q=&amp;esrc=s&amp;opi=95576897&amp;sa=U&amp;ved=0ahUKEwj-y9f84suMAxViD7kGHfswI8AQgOUECNUN&amp;usg=AOvVaw0Fx6waCEpXBt98coTsXEKI", "Visitar site")</f>
        <v/>
      </c>
      <c r="E120" t="inlineStr">
        <is>
          <t>4,8 de 5 estrelas. 1.522 resenhas de produto.</t>
        </is>
      </c>
      <c r="F120" t="inlineStr">
        <is>
          <t>inf</t>
        </is>
      </c>
    </row>
    <row r="121">
      <c r="A121" t="inlineStr">
        <is>
          <t>Dior Sauvage Parfum Men Highest Concentration 200ML 6.8 Oz - no Box</t>
        </is>
      </c>
      <c r="B121" t="inlineStr">
        <is>
          <t>R$ 1.152,55 + impostos</t>
        </is>
      </c>
      <c r="C121" t="inlineStr">
        <is>
          <t>Cerveja Salvador</t>
        </is>
      </c>
      <c r="D121" s="2">
        <f>HYPERLINK("https://www.google.com/url?url=https://cervejasalvador.com.br/dior-sauvage-parfum-men-highest-concentration-200ml-6-8-oz-no-box-UlxEQVxZWEdUVENQ%3Fsrsltid%3DAfmBOoqbU3oJjzdeo5wT3v9iZbhgfv4jsEDpp6i1D0Tu6U4y9Yk86FXx4v0&amp;rct=j&amp;q=&amp;esrc=s&amp;opi=95576897&amp;sa=U&amp;ved=0ahUKEwiDgteF48uMAxUZIbkGHd1VGeQ4PBCA5QQI5ww&amp;usg=AOvVaw3LpV-4Dha6WcwmGjstv7Zg", "Visitar site")</f>
        <v/>
      </c>
      <c r="E121" t="inlineStr">
        <is>
          <t>4,7 de 5 estrelas. 38.635 resenhas de produto.</t>
        </is>
      </c>
      <c r="F121" t="inlineStr">
        <is>
          <t>inf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2025-04-09T20:20:17Z</dcterms:created>
  <dcterms:modified xsi:type="dcterms:W3CDTF">2025-04-09T20:20:17Z</dcterms:modified>
</cp:coreProperties>
</file>