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00A06F77-8345-4467-9BA0-BD753CEBE58F}" xr6:coauthVersionLast="47" xr6:coauthVersionMax="47" xr10:uidLastSave="{00000000-0000-0000-0000-000000000000}"/>
  <bookViews>
    <workbookView xWindow="-108" yWindow="-108" windowWidth="23256" windowHeight="12576" xr2:uid="{6801315E-2755-4E59-963C-E7A9F4D26D66}"/>
  </bookViews>
  <sheets>
    <sheet name="Exo ANOVA" sheetId="1" r:id="rId1"/>
    <sheet name="Exercice Khi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12" i="2"/>
  <c r="I12" i="2"/>
  <c r="J12" i="2"/>
  <c r="I11" i="2"/>
  <c r="J11" i="2"/>
  <c r="H11" i="2"/>
  <c r="H13" i="2" s="1"/>
  <c r="K12" i="2"/>
  <c r="J13" i="2"/>
  <c r="I13" i="2"/>
  <c r="I5" i="2"/>
  <c r="J5" i="2"/>
  <c r="H5" i="2"/>
  <c r="K4" i="2"/>
  <c r="K5" i="2"/>
  <c r="K3" i="2"/>
  <c r="H4" i="2"/>
  <c r="I4" i="2"/>
  <c r="J4" i="2"/>
  <c r="I3" i="2"/>
  <c r="J3" i="2"/>
  <c r="H3" i="2"/>
  <c r="G5" i="1"/>
  <c r="D4" i="1" s="1"/>
  <c r="G2" i="1"/>
  <c r="C5" i="1" s="1"/>
  <c r="G4" i="1"/>
  <c r="J4" i="1" s="1"/>
  <c r="G3" i="1"/>
  <c r="C9" i="1" s="1"/>
  <c r="K11" i="2" l="1"/>
  <c r="K13" i="2"/>
  <c r="C7" i="1"/>
  <c r="D11" i="1"/>
  <c r="C12" i="1"/>
  <c r="D7" i="1"/>
  <c r="C11" i="1"/>
  <c r="D3" i="1"/>
  <c r="C8" i="1"/>
  <c r="J3" i="1"/>
  <c r="D10" i="1"/>
  <c r="C2" i="1"/>
  <c r="C6" i="1"/>
  <c r="I3" i="1" s="1"/>
  <c r="C10" i="1"/>
  <c r="J2" i="1"/>
  <c r="J5" i="1" s="1"/>
  <c r="D13" i="1"/>
  <c r="D5" i="1"/>
  <c r="C4" i="1"/>
  <c r="C3" i="1"/>
  <c r="D2" i="1"/>
  <c r="D6" i="1"/>
  <c r="C13" i="1"/>
  <c r="D12" i="1"/>
  <c r="D8" i="1"/>
  <c r="I4" i="1" l="1"/>
  <c r="K5" i="1"/>
  <c r="L5" i="1" s="1"/>
  <c r="I2" i="1"/>
  <c r="I5" i="1" l="1"/>
</calcChain>
</file>

<file path=xl/sharedStrings.xml><?xml version="1.0" encoding="utf-8"?>
<sst xmlns="http://schemas.openxmlformats.org/spreadsheetml/2006/main" count="60" uniqueCount="33">
  <si>
    <t>Méthode</t>
  </si>
  <si>
    <t>Notes</t>
  </si>
  <si>
    <t>A</t>
  </si>
  <si>
    <t>B</t>
  </si>
  <si>
    <t>C</t>
  </si>
  <si>
    <t>Méthode A</t>
  </si>
  <si>
    <t>Méthode B</t>
  </si>
  <si>
    <t>Méthode C</t>
  </si>
  <si>
    <t>Moyenne</t>
  </si>
  <si>
    <t>Global</t>
  </si>
  <si>
    <t>SSW</t>
  </si>
  <si>
    <t>SSB</t>
  </si>
  <si>
    <t>SST</t>
  </si>
  <si>
    <t>Eta²</t>
  </si>
  <si>
    <t>Effectif</t>
  </si>
  <si>
    <t xml:space="preserve">MFA </t>
  </si>
  <si>
    <t>Pas d’action</t>
  </si>
  <si>
    <t>Clic</t>
  </si>
  <si>
    <t>Soumission</t>
  </si>
  <si>
    <t>Total</t>
  </si>
  <si>
    <t>Oui</t>
  </si>
  <si>
    <t>Non</t>
  </si>
  <si>
    <t>Obsérvés</t>
  </si>
  <si>
    <t>Attendus/Théorique</t>
  </si>
  <si>
    <t>Ecarts</t>
  </si>
  <si>
    <t>Khi-deux</t>
  </si>
  <si>
    <t>ddl</t>
  </si>
  <si>
    <t>Seuil critique d'après la table Khi-2:</t>
  </si>
  <si>
    <t>Conclusion</t>
  </si>
  <si>
    <t>39,24 &gt;5,99 Alors les variables sont dépendantes</t>
  </si>
  <si>
    <t>La méthode pédagogique explique environ 76 % de la variabilité des résultats</t>
  </si>
  <si>
    <t>Ecarts moy Groupes</t>
  </si>
  <si>
    <t>Ecats moy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</si>
</sst>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4285F4"/>
      <name val="Arial"/>
    </font>
    <font>
      <sz val="13"/>
      <color rgb="FF4285F4"/>
      <name val="Arial"/>
    </font>
    <font>
      <sz val="12"/>
      <color rgb="FF4285F4"/>
      <name val="Arial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Arial"/>
      <family val="2"/>
    </font>
    <font>
      <sz val="14"/>
      <color rgb="FFF4B400"/>
      <name val="Arial"/>
      <family val="2"/>
    </font>
    <font>
      <b/>
      <sz val="14"/>
      <color rgb="FFF4B400"/>
      <name val="Arial"/>
      <family val="2"/>
    </font>
    <font>
      <sz val="14"/>
      <color rgb="FF4285F4"/>
      <name val="Arial"/>
      <family val="2"/>
    </font>
    <font>
      <b/>
      <sz val="14"/>
      <color rgb="FF4285F4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24242"/>
      </right>
      <top/>
      <bottom style="medium">
        <color rgb="FF424242"/>
      </bottom>
      <diagonal/>
    </border>
    <border>
      <left style="medium">
        <color rgb="FF424242"/>
      </left>
      <right style="medium">
        <color rgb="FF424242"/>
      </right>
      <top style="medium">
        <color rgb="FF424242"/>
      </top>
      <bottom style="medium">
        <color rgb="FF424242"/>
      </bottom>
      <diagonal/>
    </border>
    <border>
      <left style="medium">
        <color rgb="FF424242"/>
      </left>
      <right/>
      <top style="medium">
        <color rgb="FF424242"/>
      </top>
      <bottom style="medium">
        <color rgb="FF424242"/>
      </bottom>
      <diagonal/>
    </border>
    <border>
      <left/>
      <right/>
      <top style="medium">
        <color rgb="FF424242"/>
      </top>
      <bottom style="medium">
        <color rgb="FF424242"/>
      </bottom>
      <diagonal/>
    </border>
    <border>
      <left/>
      <right style="medium">
        <color rgb="FF424242"/>
      </right>
      <top style="medium">
        <color rgb="FF424242"/>
      </top>
      <bottom style="medium">
        <color rgb="FF42424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left" vertical="center" wrapText="1" indent="1" readingOrder="1"/>
    </xf>
    <xf numFmtId="0" fontId="4" fillId="0" borderId="1" xfId="0" applyFont="1" applyBorder="1" applyAlignment="1">
      <alignment horizontal="right" wrapText="1" readingOrder="1"/>
    </xf>
    <xf numFmtId="2" fontId="0" fillId="0" borderId="0" xfId="0" applyNumberFormat="1"/>
    <xf numFmtId="0" fontId="1" fillId="0" borderId="0" xfId="0" applyFont="1"/>
    <xf numFmtId="0" fontId="6" fillId="0" borderId="0" xfId="0" applyFont="1"/>
    <xf numFmtId="0" fontId="6" fillId="0" borderId="2" xfId="0" applyFont="1" applyBorder="1" applyAlignment="1">
      <alignment vertical="center"/>
    </xf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3" xfId="0" applyFont="1" applyBorder="1" applyAlignment="1">
      <alignment horizontal="left" vertical="center" wrapText="1" indent="1"/>
    </xf>
    <xf numFmtId="0" fontId="8" fillId="4" borderId="4" xfId="0" applyFont="1" applyFill="1" applyBorder="1" applyAlignment="1">
      <alignment horizontal="left" vertical="center" wrapText="1" inden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9" fillId="4" borderId="4" xfId="0" applyFont="1" applyFill="1" applyBorder="1" applyAlignment="1">
      <alignment horizontal="left" vertical="center" wrapText="1" indent="1" readingOrder="1"/>
    </xf>
    <xf numFmtId="0" fontId="10" fillId="0" borderId="4" xfId="0" applyFont="1" applyBorder="1" applyAlignment="1">
      <alignment horizontal="left" vertical="center" wrapText="1" indent="1" readingOrder="1"/>
    </xf>
    <xf numFmtId="0" fontId="11" fillId="0" borderId="4" xfId="0" applyFont="1" applyBorder="1" applyAlignment="1">
      <alignment horizontal="left" vertical="center" wrapText="1" indent="1" readingOrder="1"/>
    </xf>
    <xf numFmtId="0" fontId="8" fillId="4" borderId="5" xfId="0" applyFont="1" applyFill="1" applyBorder="1" applyAlignment="1">
      <alignment horizontal="center" vertical="center" wrapText="1" readingOrder="1"/>
    </xf>
    <xf numFmtId="0" fontId="8" fillId="4" borderId="6" xfId="0" applyFont="1" applyFill="1" applyBorder="1" applyAlignment="1">
      <alignment horizontal="center" vertical="center" wrapText="1" readingOrder="1"/>
    </xf>
    <xf numFmtId="0" fontId="8" fillId="4" borderId="7" xfId="0" applyFont="1" applyFill="1" applyBorder="1" applyAlignment="1">
      <alignment horizontal="center" vertical="center" wrapText="1" readingOrder="1"/>
    </xf>
    <xf numFmtId="2" fontId="10" fillId="0" borderId="4" xfId="0" applyNumberFormat="1" applyFont="1" applyBorder="1" applyAlignment="1">
      <alignment horizontal="left" vertical="center" wrapText="1" indent="1" readingOrder="1"/>
    </xf>
    <xf numFmtId="2" fontId="11" fillId="0" borderId="4" xfId="0" applyNumberFormat="1" applyFont="1" applyBorder="1" applyAlignment="1">
      <alignment horizontal="left" vertical="center" wrapText="1" indent="1" readingOrder="1"/>
    </xf>
    <xf numFmtId="0" fontId="1" fillId="0" borderId="0" xfId="0" applyFont="1" applyAlignment="1"/>
    <xf numFmtId="0" fontId="12" fillId="5" borderId="0" xfId="0" applyFont="1" applyFill="1"/>
    <xf numFmtId="2" fontId="5" fillId="6" borderId="2" xfId="0" applyNumberFormat="1" applyFont="1" applyFill="1" applyBorder="1"/>
    <xf numFmtId="1" fontId="5" fillId="6" borderId="2" xfId="0" applyNumberFormat="1" applyFont="1" applyFill="1" applyBorder="1"/>
    <xf numFmtId="2" fontId="13" fillId="7" borderId="2" xfId="0" applyNumberFormat="1" applyFont="1" applyFill="1" applyBorder="1"/>
    <xf numFmtId="0" fontId="14" fillId="3" borderId="0" xfId="0" applyFont="1" applyFill="1"/>
    <xf numFmtId="0" fontId="15" fillId="3" borderId="0" xfId="0" applyFont="1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3785-26DC-4BF6-B659-701DE6665C64}">
  <dimension ref="A1:Q13"/>
  <sheetViews>
    <sheetView tabSelected="1" workbookViewId="0">
      <selection activeCell="F18" sqref="F18"/>
    </sheetView>
  </sheetViews>
  <sheetFormatPr baseColWidth="10" defaultRowHeight="14.4" x14ac:dyDescent="0.3"/>
  <cols>
    <col min="1" max="1" width="17.21875" customWidth="1"/>
    <col min="13" max="13" width="13.6640625" bestFit="1" customWidth="1"/>
  </cols>
  <sheetData>
    <row r="1" spans="1:17" ht="29.4" thickBot="1" x14ac:dyDescent="0.35">
      <c r="A1" s="1" t="s">
        <v>0</v>
      </c>
      <c r="B1" s="1" t="s">
        <v>1</v>
      </c>
      <c r="C1" s="29" t="s">
        <v>31</v>
      </c>
      <c r="D1" s="29" t="s">
        <v>32</v>
      </c>
      <c r="F1" s="7" t="s">
        <v>0</v>
      </c>
      <c r="G1" s="7" t="s">
        <v>8</v>
      </c>
      <c r="H1" s="7" t="s">
        <v>14</v>
      </c>
      <c r="I1" s="7" t="s">
        <v>10</v>
      </c>
      <c r="J1" s="7" t="s">
        <v>11</v>
      </c>
      <c r="K1" s="7" t="s">
        <v>12</v>
      </c>
      <c r="L1" s="7" t="s">
        <v>13</v>
      </c>
    </row>
    <row r="2" spans="1:17" ht="17.399999999999999" thickBot="1" x14ac:dyDescent="0.35">
      <c r="A2" s="2" t="s">
        <v>2</v>
      </c>
      <c r="B2" s="3">
        <v>12</v>
      </c>
      <c r="C2" s="4">
        <f>(B2-$G$2)^2</f>
        <v>0.5625</v>
      </c>
      <c r="D2" s="4">
        <f>(B2-$G$5)^2</f>
        <v>8.5069444444444411</v>
      </c>
      <c r="E2" s="4"/>
      <c r="F2" s="8" t="s">
        <v>5</v>
      </c>
      <c r="G2" s="9">
        <f>AVERAGE(B2:B5)</f>
        <v>12.75</v>
      </c>
      <c r="H2" s="10">
        <v>4</v>
      </c>
      <c r="I2" s="9">
        <f>SUM(C2:C5)</f>
        <v>14.75</v>
      </c>
      <c r="J2" s="9">
        <f>(G2-$G$5)^2</f>
        <v>4.694444444444442</v>
      </c>
      <c r="K2" s="8"/>
      <c r="L2" s="8"/>
    </row>
    <row r="3" spans="1:17" ht="17.399999999999999" thickBot="1" x14ac:dyDescent="0.35">
      <c r="A3" s="2" t="s">
        <v>2</v>
      </c>
      <c r="B3" s="3">
        <v>15</v>
      </c>
      <c r="C3" s="4">
        <f>(B3-$G$2)^2</f>
        <v>5.0625</v>
      </c>
      <c r="D3" s="4">
        <f t="shared" ref="D3:D13" si="0">(B3-$G$5)^2</f>
        <v>6.9444444444445429E-3</v>
      </c>
      <c r="E3" s="4"/>
      <c r="F3" s="8" t="s">
        <v>6</v>
      </c>
      <c r="G3" s="9">
        <f>AVERAGE(B6:B9)</f>
        <v>18.5</v>
      </c>
      <c r="H3" s="10">
        <v>4</v>
      </c>
      <c r="I3" s="9">
        <f>SUM(C6:C9)</f>
        <v>5</v>
      </c>
      <c r="J3" s="9">
        <f t="shared" ref="J3:J4" si="1">(G3-$G$5)^2</f>
        <v>12.840277777777782</v>
      </c>
      <c r="K3" s="8"/>
      <c r="L3" s="8"/>
    </row>
    <row r="4" spans="1:17" ht="17.399999999999999" thickBot="1" x14ac:dyDescent="0.35">
      <c r="A4" s="2" t="s">
        <v>2</v>
      </c>
      <c r="B4" s="3">
        <v>14</v>
      </c>
      <c r="C4" s="4">
        <f>(B4-$G$2)^2</f>
        <v>1.5625</v>
      </c>
      <c r="D4" s="4">
        <f t="shared" si="0"/>
        <v>0.84027777777777668</v>
      </c>
      <c r="E4" s="4"/>
      <c r="F4" s="8" t="s">
        <v>7</v>
      </c>
      <c r="G4" s="9">
        <f>AVERAGE(B10:B13)</f>
        <v>13.5</v>
      </c>
      <c r="H4" s="10">
        <v>4</v>
      </c>
      <c r="I4" s="9">
        <f>SUM(C10:C13)</f>
        <v>5</v>
      </c>
      <c r="J4" s="9">
        <f t="shared" si="1"/>
        <v>2.0069444444444429</v>
      </c>
      <c r="K4" s="8"/>
      <c r="L4" s="8"/>
    </row>
    <row r="5" spans="1:17" ht="18.600000000000001" thickBot="1" x14ac:dyDescent="0.4">
      <c r="A5" s="2" t="s">
        <v>2</v>
      </c>
      <c r="B5" s="3">
        <v>10</v>
      </c>
      <c r="C5" s="4">
        <f>(B5-$G$2)^2</f>
        <v>7.5625</v>
      </c>
      <c r="D5" s="4">
        <f t="shared" si="0"/>
        <v>24.173611111111104</v>
      </c>
      <c r="E5" s="4"/>
      <c r="F5" s="8" t="s">
        <v>9</v>
      </c>
      <c r="G5" s="24">
        <f>AVERAGE(B2:B13)</f>
        <v>14.916666666666666</v>
      </c>
      <c r="H5" s="25">
        <v>12</v>
      </c>
      <c r="I5" s="24">
        <f>SUM(I2:I4)</f>
        <v>24.75</v>
      </c>
      <c r="J5" s="24">
        <f>H2*J2+H3*J3+H4*J4</f>
        <v>78.166666666666671</v>
      </c>
      <c r="K5" s="24">
        <f>SUM(D2:D13)</f>
        <v>102.91666666666667</v>
      </c>
      <c r="L5" s="26">
        <f>J5/K5</f>
        <v>0.75951417004048583</v>
      </c>
    </row>
    <row r="6" spans="1:17" ht="17.399999999999999" thickBot="1" x14ac:dyDescent="0.35">
      <c r="A6" s="2" t="s">
        <v>3</v>
      </c>
      <c r="B6" s="3">
        <v>18</v>
      </c>
      <c r="C6" s="4">
        <f>(B6-$G$3)^2</f>
        <v>0.25</v>
      </c>
      <c r="D6" s="4">
        <f t="shared" si="0"/>
        <v>9.5069444444444482</v>
      </c>
      <c r="E6" s="4"/>
      <c r="L6" s="27" t="s">
        <v>30</v>
      </c>
      <c r="M6" s="28"/>
      <c r="N6" s="28"/>
      <c r="O6" s="28"/>
      <c r="P6" s="28"/>
      <c r="Q6" s="28"/>
    </row>
    <row r="7" spans="1:17" ht="17.399999999999999" thickBot="1" x14ac:dyDescent="0.35">
      <c r="A7" s="2" t="s">
        <v>3</v>
      </c>
      <c r="B7" s="3">
        <v>20</v>
      </c>
      <c r="C7" s="4">
        <f>(B7-$G$3)^2</f>
        <v>2.25</v>
      </c>
      <c r="D7" s="4">
        <f t="shared" si="0"/>
        <v>25.840277777777782</v>
      </c>
      <c r="E7" s="4"/>
    </row>
    <row r="8" spans="1:17" ht="17.399999999999999" thickBot="1" x14ac:dyDescent="0.35">
      <c r="A8" s="2" t="s">
        <v>3</v>
      </c>
      <c r="B8" s="3">
        <v>19</v>
      </c>
      <c r="C8" s="4">
        <f>(B8-$G$3)^2</f>
        <v>0.25</v>
      </c>
      <c r="D8" s="4">
        <f t="shared" si="0"/>
        <v>16.673611111111114</v>
      </c>
      <c r="E8" s="4"/>
    </row>
    <row r="9" spans="1:17" ht="17.399999999999999" thickBot="1" x14ac:dyDescent="0.35">
      <c r="A9" s="2" t="s">
        <v>3</v>
      </c>
      <c r="B9" s="3">
        <v>17</v>
      </c>
      <c r="C9" s="4">
        <f>(B9-$G$3)^2</f>
        <v>2.25</v>
      </c>
      <c r="D9" s="4">
        <f>(B9-$G$5)^2</f>
        <v>4.3402777777777803</v>
      </c>
      <c r="E9" s="4"/>
    </row>
    <row r="10" spans="1:17" ht="17.399999999999999" thickBot="1" x14ac:dyDescent="0.35">
      <c r="A10" s="2" t="s">
        <v>4</v>
      </c>
      <c r="B10" s="3">
        <v>14</v>
      </c>
      <c r="C10" s="4">
        <f>(B10-$G$4)^2</f>
        <v>0.25</v>
      </c>
      <c r="D10" s="4">
        <f t="shared" si="0"/>
        <v>0.84027777777777668</v>
      </c>
      <c r="E10" s="4"/>
    </row>
    <row r="11" spans="1:17" ht="17.399999999999999" thickBot="1" x14ac:dyDescent="0.35">
      <c r="A11" s="2" t="s">
        <v>4</v>
      </c>
      <c r="B11" s="3">
        <v>13</v>
      </c>
      <c r="C11" s="4">
        <f t="shared" ref="C11:C13" si="2">(B11-$G$4)^2</f>
        <v>0.25</v>
      </c>
      <c r="D11" s="4">
        <f t="shared" si="0"/>
        <v>3.6736111111111089</v>
      </c>
      <c r="E11" s="4"/>
    </row>
    <row r="12" spans="1:17" ht="17.399999999999999" thickBot="1" x14ac:dyDescent="0.35">
      <c r="A12" s="2" t="s">
        <v>4</v>
      </c>
      <c r="B12" s="3">
        <v>15</v>
      </c>
      <c r="C12" s="4">
        <f t="shared" si="2"/>
        <v>2.25</v>
      </c>
      <c r="D12" s="4">
        <f t="shared" si="0"/>
        <v>6.9444444444445429E-3</v>
      </c>
      <c r="E12" s="4"/>
    </row>
    <row r="13" spans="1:17" ht="17.399999999999999" thickBot="1" x14ac:dyDescent="0.35">
      <c r="A13" s="2" t="s">
        <v>4</v>
      </c>
      <c r="B13" s="3">
        <v>12</v>
      </c>
      <c r="C13" s="4">
        <f t="shared" si="2"/>
        <v>2.25</v>
      </c>
      <c r="D13" s="4">
        <f t="shared" si="0"/>
        <v>8.5069444444444411</v>
      </c>
      <c r="E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ABB1-687C-41E0-9EE7-1D513F679825}">
  <dimension ref="A1:P16"/>
  <sheetViews>
    <sheetView workbookViewId="0">
      <selection activeCell="F20" sqref="F20"/>
    </sheetView>
  </sheetViews>
  <sheetFormatPr baseColWidth="10" defaultRowHeight="14.4" x14ac:dyDescent="0.3"/>
  <cols>
    <col min="8" max="8" width="12" customWidth="1"/>
    <col min="11" max="11" width="11.21875" customWidth="1"/>
  </cols>
  <sheetData>
    <row r="1" spans="1:16" ht="23.4" thickBot="1" x14ac:dyDescent="0.35">
      <c r="A1" s="11"/>
      <c r="B1" s="17" t="s">
        <v>22</v>
      </c>
      <c r="C1" s="18"/>
      <c r="D1" s="18"/>
      <c r="E1" s="19"/>
      <c r="G1" s="11"/>
      <c r="H1" s="17" t="s">
        <v>23</v>
      </c>
      <c r="I1" s="18"/>
      <c r="J1" s="18"/>
      <c r="K1" s="19"/>
    </row>
    <row r="2" spans="1:16" ht="35.4" thickBot="1" x14ac:dyDescent="0.35">
      <c r="A2" s="12" t="s">
        <v>15</v>
      </c>
      <c r="B2" s="13" t="s">
        <v>16</v>
      </c>
      <c r="C2" s="13" t="s">
        <v>17</v>
      </c>
      <c r="D2" s="13" t="s">
        <v>18</v>
      </c>
      <c r="E2" s="13" t="s">
        <v>19</v>
      </c>
      <c r="G2" s="12" t="s">
        <v>15</v>
      </c>
      <c r="H2" s="13" t="s">
        <v>16</v>
      </c>
      <c r="I2" s="13" t="s">
        <v>17</v>
      </c>
      <c r="J2" s="13" t="s">
        <v>18</v>
      </c>
      <c r="K2" s="13" t="s">
        <v>19</v>
      </c>
    </row>
    <row r="3" spans="1:16" ht="18" thickBot="1" x14ac:dyDescent="0.35">
      <c r="A3" s="14" t="s">
        <v>20</v>
      </c>
      <c r="B3" s="15">
        <v>220</v>
      </c>
      <c r="C3" s="15">
        <v>60</v>
      </c>
      <c r="D3" s="15">
        <v>20</v>
      </c>
      <c r="E3" s="15">
        <v>300</v>
      </c>
      <c r="G3" s="14" t="s">
        <v>20</v>
      </c>
      <c r="H3" s="15">
        <f>$E3*B$5/$E$5</f>
        <v>185</v>
      </c>
      <c r="I3" s="15">
        <f t="shared" ref="I3:J3" si="0">$E3*C$5/$E$5</f>
        <v>75</v>
      </c>
      <c r="J3" s="15">
        <f t="shared" si="0"/>
        <v>40</v>
      </c>
      <c r="K3" s="15">
        <f>SUM(H3:J3)</f>
        <v>300</v>
      </c>
    </row>
    <row r="4" spans="1:16" ht="18" thickBot="1" x14ac:dyDescent="0.35">
      <c r="A4" s="14" t="s">
        <v>21</v>
      </c>
      <c r="B4" s="15">
        <v>150</v>
      </c>
      <c r="C4" s="15">
        <v>90</v>
      </c>
      <c r="D4" s="15">
        <v>60</v>
      </c>
      <c r="E4" s="15">
        <v>300</v>
      </c>
      <c r="G4" s="14" t="s">
        <v>21</v>
      </c>
      <c r="H4" s="15">
        <f>$E4*B$5/$E$5</f>
        <v>185</v>
      </c>
      <c r="I4" s="15">
        <f t="shared" ref="I4" si="1">$E4*C$5/$E$5</f>
        <v>75</v>
      </c>
      <c r="J4" s="15">
        <f t="shared" ref="J4" si="2">$E4*D$5/$E$5</f>
        <v>40</v>
      </c>
      <c r="K4" s="15">
        <f t="shared" ref="K4:K5" si="3">SUM(H4:J4)</f>
        <v>300</v>
      </c>
    </row>
    <row r="5" spans="1:16" ht="18" thickBot="1" x14ac:dyDescent="0.35">
      <c r="A5" s="14" t="s">
        <v>19</v>
      </c>
      <c r="B5" s="15">
        <v>370</v>
      </c>
      <c r="C5" s="15">
        <v>150</v>
      </c>
      <c r="D5" s="15">
        <v>80</v>
      </c>
      <c r="E5" s="16">
        <v>600</v>
      </c>
      <c r="G5" s="14" t="s">
        <v>19</v>
      </c>
      <c r="H5" s="15">
        <f>SUM(H3:H4)</f>
        <v>370</v>
      </c>
      <c r="I5" s="15">
        <f t="shared" ref="I5:J5" si="4">SUM(I3:I4)</f>
        <v>150</v>
      </c>
      <c r="J5" s="15">
        <f t="shared" si="4"/>
        <v>80</v>
      </c>
      <c r="K5" s="16">
        <f t="shared" si="3"/>
        <v>600</v>
      </c>
    </row>
    <row r="8" spans="1:16" ht="15" thickBot="1" x14ac:dyDescent="0.35"/>
    <row r="9" spans="1:16" ht="23.4" thickBot="1" x14ac:dyDescent="0.35">
      <c r="G9" s="11"/>
      <c r="H9" s="17" t="s">
        <v>24</v>
      </c>
      <c r="I9" s="18"/>
      <c r="J9" s="18"/>
      <c r="K9" s="19"/>
    </row>
    <row r="10" spans="1:16" ht="35.4" thickBot="1" x14ac:dyDescent="0.35">
      <c r="G10" s="12" t="s">
        <v>15</v>
      </c>
      <c r="H10" s="13" t="s">
        <v>16</v>
      </c>
      <c r="I10" s="13" t="s">
        <v>17</v>
      </c>
      <c r="J10" s="13" t="s">
        <v>18</v>
      </c>
      <c r="K10" s="13" t="s">
        <v>19</v>
      </c>
    </row>
    <row r="11" spans="1:16" ht="18" thickBot="1" x14ac:dyDescent="0.35">
      <c r="G11" s="14" t="s">
        <v>20</v>
      </c>
      <c r="H11" s="20">
        <f>(B3-H3)^2/H3</f>
        <v>6.6216216216216219</v>
      </c>
      <c r="I11" s="20">
        <f t="shared" ref="I11:J11" si="5">(C3-I3)^2/I3</f>
        <v>3</v>
      </c>
      <c r="J11" s="20">
        <f t="shared" si="5"/>
        <v>10</v>
      </c>
      <c r="K11" s="20">
        <f>SUM(H11:J11)</f>
        <v>19.621621621621621</v>
      </c>
    </row>
    <row r="12" spans="1:16" ht="18" thickBot="1" x14ac:dyDescent="0.35">
      <c r="G12" s="14" t="s">
        <v>21</v>
      </c>
      <c r="H12" s="20">
        <f>(B4-H4)^2/H4</f>
        <v>6.6216216216216219</v>
      </c>
      <c r="I12" s="20">
        <f t="shared" ref="I12" si="6">(C4-I4)^2/I4</f>
        <v>3</v>
      </c>
      <c r="J12" s="20">
        <f t="shared" ref="J12" si="7">(D4-J4)^2/J4</f>
        <v>10</v>
      </c>
      <c r="K12" s="20">
        <f t="shared" ref="K12:K13" si="8">SUM(H12:J12)</f>
        <v>19.621621621621621</v>
      </c>
    </row>
    <row r="13" spans="1:16" ht="18.600000000000001" thickBot="1" x14ac:dyDescent="0.4">
      <c r="G13" s="14" t="s">
        <v>19</v>
      </c>
      <c r="H13" s="20">
        <f>SUM(H11:H12)</f>
        <v>13.243243243243244</v>
      </c>
      <c r="I13" s="20">
        <f t="shared" ref="I13" si="9">SUM(I11:I12)</f>
        <v>6</v>
      </c>
      <c r="J13" s="20">
        <f t="shared" ref="J13" si="10">SUM(J11:J12)</f>
        <v>20</v>
      </c>
      <c r="K13" s="21">
        <f t="shared" si="8"/>
        <v>39.243243243243242</v>
      </c>
      <c r="L13" s="6" t="s">
        <v>25</v>
      </c>
      <c r="M13" s="5"/>
    </row>
    <row r="14" spans="1:16" ht="18" x14ac:dyDescent="0.35">
      <c r="L14" s="6" t="s">
        <v>26</v>
      </c>
      <c r="M14" s="6">
        <v>2</v>
      </c>
    </row>
    <row r="15" spans="1:16" x14ac:dyDescent="0.3">
      <c r="L15" s="22" t="s">
        <v>27</v>
      </c>
      <c r="O15" s="5">
        <v>5.99</v>
      </c>
    </row>
    <row r="16" spans="1:16" x14ac:dyDescent="0.3">
      <c r="L16" s="5" t="s">
        <v>28</v>
      </c>
      <c r="M16" s="23" t="s">
        <v>29</v>
      </c>
      <c r="N16" s="23"/>
      <c r="O16" s="23"/>
      <c r="P16" s="23"/>
    </row>
  </sheetData>
  <mergeCells count="3">
    <mergeCell ref="B1:E1"/>
    <mergeCell ref="H1:K1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Exo ANOVA</vt:lpstr>
      <vt:lpstr>Exercice Khi-2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Azmi</dc:creator>
  <cp:lastModifiedBy>Mohamed Azmi</cp:lastModifiedBy>
  <dcterms:created xsi:type="dcterms:W3CDTF">2025-10-01T14:27:14Z</dcterms:created>
  <dcterms:modified xsi:type="dcterms:W3CDTF">2025-10-02T15:13:07Z</dcterms:modified>
</cp:coreProperties>
</file>