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ac\Documents\GitHub\DIO\Dio\"/>
    </mc:Choice>
  </mc:AlternateContent>
  <bookViews>
    <workbookView xWindow="0" yWindow="0" windowWidth="20490" windowHeight="735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Month___Year">#N/A</definedName>
    <definedName name="SegmentaçãodeDados_Plan1">#N/A</definedName>
  </definedNames>
  <calcPr calcId="15251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C56" i="3"/>
  <c r="C48" i="3"/>
  <c r="E296" i="2" l="1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" i="3"/>
</calcChain>
</file>

<file path=xl/sharedStrings.xml><?xml version="1.0" encoding="utf-8"?>
<sst xmlns="http://schemas.openxmlformats.org/spreadsheetml/2006/main" count="2048" uniqueCount="334">
  <si>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</si>
  <si>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</si>
  <si>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</si>
  <si>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</si>
  <si>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</si>
  <si>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</si>
  <si>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</si>
  <si>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</si>
  <si>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</si>
  <si>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</si>
  <si>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</si>
  <si>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</si>
  <si>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</si>
  <si>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</si>
  <si>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</si>
  <si>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</si>
  <si>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</si>
  <si>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</si>
  <si>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</si>
  <si>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</si>
  <si>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</si>
  <si>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</si>
  <si>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</si>
  <si>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</si>
  <si>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</si>
  <si>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</si>
  <si>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</si>
  <si>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</si>
  <si>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</si>
  <si>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</si>
  <si>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</si>
  <si>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</si>
  <si>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</si>
  <si>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</si>
  <si>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</si>
  <si>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</si>
  <si>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</si>
  <si>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</si>
  <si>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</si>
  <si>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</si>
  <si>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</si>
  <si>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</si>
  <si>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</si>
  <si>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</si>
  <si>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</si>
  <si>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</si>
  <si>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</si>
  <si>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</si>
  <si>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</si>
  <si>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</si>
  <si>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</si>
  <si>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</si>
  <si>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</si>
  <si>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</si>
  <si>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</si>
  <si>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</si>
  <si>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</si>
  <si>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</si>
  <si>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</si>
  <si>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</si>
  <si>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</si>
  <si>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</si>
  <si>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</si>
  <si>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</si>
  <si>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</si>
  <si>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</si>
  <si>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</si>
  <si>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</si>
  <si>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</si>
  <si>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</si>
  <si>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</si>
  <si>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</si>
  <si>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</si>
  <si>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</si>
  <si>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</si>
  <si>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</si>
  <si>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</si>
  <si>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</si>
  <si>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</si>
  <si>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</si>
  <si>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</si>
  <si>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</si>
  <si>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</si>
  <si>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</si>
  <si>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</si>
  <si>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</si>
  <si>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</si>
  <si>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</si>
  <si>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</si>
  <si>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</si>
  <si>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</si>
  <si>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</si>
  <si>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</si>
  <si>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</si>
  <si>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</si>
  <si>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</si>
  <si>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</si>
  <si>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</si>
  <si>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</si>
  <si>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</si>
  <si>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</si>
  <si>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</si>
  <si>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</si>
  <si>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</si>
  <si>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</si>
  <si>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</si>
  <si>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</si>
  <si>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</si>
  <si>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</si>
  <si>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</si>
  <si>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</si>
  <si>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</si>
  <si>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</si>
  <si>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</si>
  <si>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</si>
  <si>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</si>
  <si>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</si>
  <si>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</si>
  <si>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</si>
  <si>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</si>
  <si>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</si>
  <si>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</si>
  <si>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</si>
  <si>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</si>
  <si>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</si>
  <si>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</si>
  <si>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</si>
  <si>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</si>
  <si>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</si>
  <si>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</si>
  <si>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</si>
  <si>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</si>
  <si>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</si>
  <si>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</si>
  <si>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</si>
  <si>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</si>
  <si>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</si>
  <si>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</si>
  <si>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</si>
  <si>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</si>
  <si>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</si>
  <si>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</si>
  <si>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</si>
  <si>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</si>
  <si>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</si>
  <si>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</si>
  <si>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</si>
  <si>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</si>
  <si>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</si>
  <si>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</si>
  <si>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</si>
  <si>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</si>
  <si>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</si>
  <si>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</si>
  <si>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</si>
  <si>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</si>
  <si>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</si>
  <si>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</si>
  <si>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</si>
  <si>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</si>
  <si>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</si>
  <si>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</si>
  <si>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</si>
  <si>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</si>
  <si>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</si>
  <si>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</si>
  <si>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</si>
  <si>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</si>
  <si>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</si>
  <si>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</si>
  <si>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</si>
  <si>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</si>
  <si>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</si>
  <si>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</si>
  <si>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</si>
  <si>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</si>
  <si>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</si>
  <si>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</si>
  <si>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</si>
  <si>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</si>
  <si>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</si>
  <si>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</si>
  <si>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</si>
  <si>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</si>
  <si>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</si>
  <si>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</si>
  <si>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</si>
  <si>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</si>
  <si>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</si>
  <si>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</si>
  <si>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</si>
  <si>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</si>
  <si>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</si>
  <si>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</si>
  <si>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</si>
  <si>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</si>
  <si>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</si>
  <si>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</si>
  <si>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</si>
  <si>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</si>
  <si>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</si>
  <si>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</si>
  <si>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</si>
  <si>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</si>
  <si>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</si>
  <si>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</si>
  <si>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</si>
  <si>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</si>
  <si>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</si>
  <si>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</si>
  <si>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</si>
  <si>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</si>
  <si>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</si>
  <si>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</si>
  <si>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</si>
  <si>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</si>
  <si>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</si>
  <si>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</si>
  <si>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</si>
  <si>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</si>
  <si>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</si>
  <si>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</si>
  <si>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</si>
  <si>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</si>
  <si>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</si>
  <si>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</si>
  <si>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</si>
  <si>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</si>
  <si>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</si>
  <si>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</si>
  <si>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</si>
  <si>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</si>
  <si>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</si>
  <si>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</si>
  <si>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</si>
  <si>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</si>
  <si>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</si>
  <si>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</si>
  <si>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</si>
  <si>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</si>
  <si>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</si>
  <si>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</si>
  <si>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</si>
  <si>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</si>
  <si>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</si>
  <si>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</si>
  <si>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</si>
  <si>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</si>
  <si>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</si>
  <si>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</si>
  <si>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</si>
  <si>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</si>
  <si>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</si>
  <si>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</si>
  <si>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</si>
  <si>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</si>
  <si>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</si>
  <si>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</si>
  <si>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</si>
  <si>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</si>
  <si>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</si>
  <si>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</si>
  <si>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</si>
  <si>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</si>
  <si>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</si>
  <si>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</si>
  <si>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</si>
  <si>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</si>
  <si>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</si>
  <si>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</si>
  <si>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</si>
  <si>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</si>
  <si>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</si>
  <si>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</si>
  <si>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</si>
  <si>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</si>
  <si>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</si>
  <si>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</si>
  <si>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</si>
  <si>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</si>
  <si>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</si>
  <si>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</si>
  <si>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</si>
  <si>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</si>
  <si>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</si>
  <si>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</si>
  <si>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</si>
  <si>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</si>
  <si>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</si>
  <si>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</si>
  <si>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</si>
  <si>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</si>
  <si>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</si>
  <si>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</si>
  <si>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</si>
  <si>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</si>
  <si>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</si>
  <si>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</si>
  <si>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</si>
  <si>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</si>
  <si>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</si>
  <si>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</si>
  <si>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</si>
  <si>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</si>
  <si>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</si>
  <si>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</si>
  <si>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</si>
  <si>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</si>
  <si>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</si>
  <si>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</si>
  <si>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</si>
  <si>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</si>
  <si>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</si>
  <si>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Month / Year</t>
  </si>
  <si>
    <t>Contagem de Subscriber ID</t>
  </si>
  <si>
    <t>Rótulos de Linha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</si>
  <si>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</si>
  <si>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</si>
  <si>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</si>
  <si>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</si>
  <si>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</si>
  <si>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</si>
  <si>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</si>
  <si>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</si>
  <si>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</si>
  <si>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</si>
  <si>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</si>
  <si>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Total Geral</t>
  </si>
  <si>
    <t>Rótulos de Coluna</t>
  </si>
  <si>
    <t>Soma de Total Value</t>
  </si>
  <si>
    <t>01/2024</t>
  </si>
  <si>
    <t>Soma de EA Play Season Pass</t>
  </si>
  <si>
    <t>Soma de Minecraft Season Pass Price</t>
  </si>
  <si>
    <t>XBOX  GAME SALES 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</si>
</sst>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5BF6A8"/>
      <name val="Aptos Narrow"/>
      <family val="2"/>
      <scheme val="minor"/>
    </font>
    <font>
      <sz val="14"/>
      <color theme="1"/>
      <name val="Franklin Gothic Demi"/>
      <family val="2"/>
    </font>
    <font>
      <i/>
      <sz val="26"/>
      <color theme="0"/>
      <name val="Britannic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0" applyFont="1" applyFill="1"/>
    <xf numFmtId="0" fontId="0" fillId="8" borderId="0" xfId="0" applyFill="1"/>
    <xf numFmtId="0" fontId="4" fillId="4" borderId="0" xfId="0" applyFont="1" applyFill="1"/>
    <xf numFmtId="0" fontId="5" fillId="0" borderId="0" xfId="0" applyFont="1"/>
    <xf numFmtId="0" fontId="5" fillId="0" borderId="0" xfId="0" applyNumberFormat="1" applyFont="1"/>
    <xf numFmtId="0" fontId="5" fillId="0" borderId="0" xfId="0" pivotButton="1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44" fontId="5" fillId="0" borderId="0" xfId="2" applyFont="1"/>
    <xf numFmtId="0" fontId="6" fillId="4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94"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name val="Franklin Gothic Dem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9BC848"/>
      <color rgb="FF000000"/>
      <color rgb="FFF7F8FC"/>
      <color rgb="FFE8E6E9"/>
      <color rgb="FFE0E0E0"/>
      <color rgb="FFEDEDED"/>
      <color rgb="FF2AE6B1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[DIO_EXCEL_MARACACOSTA.xlsx]C̳álculos!Tabela dinâmica3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numFmt formatCode="&quot;R$&quot;\ #,##0.00" sourceLinked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7.7425603906731838E-2"/>
          <c:y val="3.2765551556760875E-3"/>
          <c:w val="0.89475522345353398"/>
          <c:h val="0.824389882262451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C̳álculos!$B$21:$B$22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5BF6A8"/>
            </a:solidFill>
            <a:ln w="9525" cap="flat" cmpd="dbl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dLbl>
              <c:idx val="0"/>
              <c:numFmt formatCode="&quot;R$&quot;\ #,##0.00" sourceLinked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Britannic Bold" panose="020B0903060703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C̳álculos!$B$23</c:f>
              <c:numCache>
                <c:formatCode>"R$"\ #,##0.00</c:formatCode>
                <c:ptCount val="1"/>
                <c:pt idx="0">
                  <c:v>444</c:v>
                </c:pt>
              </c:numCache>
            </c:numRef>
          </c:val>
        </c:ser>
        <c:ser>
          <c:idx val="1"/>
          <c:order val="1"/>
          <c:tx>
            <c:strRef>
              <c:f>C̳álculos!$C$21:$C$22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 w="9525" cap="flat" cmpd="dbl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elete val="1"/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C̳álculos!$C$23</c:f>
              <c:numCache>
                <c:formatCode>"R$"\ #,##0.00</c:formatCode>
                <c:ptCount val="1"/>
                <c:pt idx="0">
                  <c:v>1801</c:v>
                </c:pt>
              </c:numCache>
            </c:numRef>
          </c:val>
        </c:ser>
        <c:ser>
          <c:idx val="2"/>
          <c:order val="2"/>
          <c:tx>
            <c:strRef>
              <c:f>C̳álculos!$D$21:$D$22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C̳álculos!$D$23</c:f>
              <c:numCache>
                <c:formatCode>"R$"\ #,##0.00</c:formatCode>
                <c:ptCount val="1"/>
                <c:pt idx="0">
                  <c:v>5388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89398704"/>
        <c:axId val="-1789400880"/>
      </c:barChart>
      <c:catAx>
        <c:axId val="-178939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pt-BR"/>
          </a:p>
        </c:txPr>
        <c:crossAx val="-1789400880"/>
        <c:crosses val="autoZero"/>
        <c:auto val="1"/>
        <c:lblAlgn val="ctr"/>
        <c:lblOffset val="100"/>
        <c:noMultiLvlLbl val="0"/>
      </c:catAx>
      <c:valAx>
        <c:axId val="-1789400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-178939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[DIO_EXCEL_MARACACOSTA.xlsx]C̳álculos!Tabela dinâmica5</c:name>
    <c:fmtId val="9"/>
  </c:pivotSource>
  <c:chart>
    <c:autoTitleDeleted val="1"/>
    <c:pivotFmts>
      <c:pivotFmt>
        <c:idx val="0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rgbClr val="22C55E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C̳álculos!$B$36:$B$37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9BC84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C̳álculos!$A$38:$A$41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C̳álculos!$B$38:$B$41</c:f>
              <c:numCache>
                <c:formatCode>General</c:formatCode>
                <c:ptCount val="3"/>
                <c:pt idx="0">
                  <c:v>24</c:v>
                </c:pt>
                <c:pt idx="1">
                  <c:v>49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C̳álculos!$C$36:$C$37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22C55E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C̳álculos!$A$38:$A$41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C̳álculos!$C$38:$C$41</c:f>
              <c:numCache>
                <c:formatCode>General</c:formatCode>
                <c:ptCount val="3"/>
                <c:pt idx="0">
                  <c:v>27</c:v>
                </c:pt>
                <c:pt idx="1">
                  <c:v>45</c:v>
                </c:pt>
                <c:pt idx="2">
                  <c:v>24</c:v>
                </c:pt>
              </c:numCache>
            </c:numRef>
          </c:val>
        </c:ser>
        <c:ser>
          <c:idx val="2"/>
          <c:order val="2"/>
          <c:tx>
            <c:strRef>
              <c:f>C̳álculos!$D$36:$D$37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5BF6A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C̳álculos!$A$38:$A$41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C̳álculos!$D$38:$D$41</c:f>
              <c:numCache>
                <c:formatCode>General</c:formatCode>
                <c:ptCount val="3"/>
                <c:pt idx="0">
                  <c:v>20</c:v>
                </c:pt>
                <c:pt idx="1">
                  <c:v>45</c:v>
                </c:pt>
                <c:pt idx="2">
                  <c:v>33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789398160"/>
        <c:axId val="-1789400336"/>
      </c:barChart>
      <c:catAx>
        <c:axId val="-17893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pt-BR"/>
          </a:p>
        </c:txPr>
        <c:crossAx val="-1789400336"/>
        <c:crosses val="autoZero"/>
        <c:auto val="1"/>
        <c:lblAlgn val="ctr"/>
        <c:lblOffset val="100"/>
        <c:noMultiLvlLbl val="0"/>
      </c:catAx>
      <c:valAx>
        <c:axId val="-1789400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893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>
          <a:latin typeface="Britannic Bold" panose="020B0903060703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[DIO_EXCEL_MARACACOSTA.xlsx]C̳álculos!Tabela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38100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38100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1056146332223931E-2"/>
          <c:y val="0.24477178142887454"/>
          <c:w val="0.95894385366777601"/>
          <c:h val="0.41345885246089481"/>
        </c:manualLayout>
      </c:layout>
      <c:lineChart>
        <c:grouping val="standard"/>
        <c:varyColors val="0"/>
        <c:ser>
          <c:idx val="0"/>
          <c:order val="0"/>
          <c:tx>
            <c:strRef>
              <c:f>C̳álculos!$B$5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C̳álculos!$A$6:$A$18</c:f>
              <c:strCache>
                <c:ptCount val="12"/>
                <c:pt idx="0">
                  <c:v>01/2024</c:v>
                </c:pt>
                <c:pt idx="1">
                  <c:v>02/2024</c:v>
                </c:pt>
                <c:pt idx="2">
                  <c:v>03/2024</c:v>
                </c:pt>
                <c:pt idx="3">
                  <c:v>04/2024</c:v>
                </c:pt>
                <c:pt idx="4">
                  <c:v>05/2024</c:v>
                </c:pt>
                <c:pt idx="5">
                  <c:v>06/2024</c:v>
                </c:pt>
                <c:pt idx="6">
                  <c:v>07/2024</c:v>
                </c:pt>
                <c:pt idx="7">
                  <c:v>08/2024</c:v>
                </c:pt>
                <c:pt idx="8">
                  <c:v>09/2024</c:v>
                </c:pt>
                <c:pt idx="9">
                  <c:v>10/2024</c:v>
                </c:pt>
                <c:pt idx="10">
                  <c:v>11/2024</c:v>
                </c:pt>
                <c:pt idx="11">
                  <c:v>12/2024</c:v>
                </c:pt>
              </c:strCache>
            </c:strRef>
          </c:cat>
          <c:val>
            <c:numRef>
              <c:f>C̳álculos!$B$6:$B$18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9397616"/>
        <c:axId val="-1945118512"/>
      </c:lineChart>
      <c:catAx>
        <c:axId val="-17893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0"/>
                <a:ea typeface="+mn-ea"/>
                <a:cs typeface="+mn-cs"/>
              </a:defRPr>
            </a:pPr>
            <a:endParaRPr lang="pt-BR"/>
          </a:p>
        </c:txPr>
        <c:crossAx val="-1945118512"/>
        <c:crosses val="autoZero"/>
        <c:auto val="1"/>
        <c:lblAlgn val="ctr"/>
        <c:lblOffset val="100"/>
        <c:noMultiLvlLbl val="0"/>
      </c:catAx>
      <c:valAx>
        <c:axId val="-1945118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8939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[DIO_EXCEL_MARACACOSTA.xlsx]C̳álculos!Tabela dinâmica4</c:name>
    <c:fmtId val="4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463079615048118"/>
          <c:y val="0.1045676582093905"/>
          <c:w val="0.47607174103237093"/>
          <c:h val="0.79345290172061822"/>
        </c:manualLayout>
      </c:layout>
      <c:pieChart>
        <c:varyColors val="1"/>
        <c:ser>
          <c:idx val="0"/>
          <c:order val="0"/>
          <c:tx>
            <c:strRef>
              <c:f>C̳álculos!$B$29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</c:spPr>
          <c:explosion val="8"/>
          <c:dPt>
            <c:idx val="0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C̳álculos!$A$30:$A$33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C̳álculos!$B$30:$B$33</c:f>
              <c:numCache>
                <c:formatCode>General</c:formatCode>
                <c:ptCount val="3"/>
                <c:pt idx="0">
                  <c:v>50</c:v>
                </c:pt>
                <c:pt idx="1">
                  <c:v>47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[DIO_EXCEL_MARACACOSTA.xlsx]C̳álculos!Tabela dinâmica3</c:name>
    <c:fmtId val="9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numFmt formatCode="&quot;R$&quot;\ #,##0.00" sourceLinked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numFmt formatCode="&quot;R$&quot;\ #,##0.00" sourceLinked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rgbClr val="5BF6A8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00B050"/>
          </a:solidFill>
          <a:ln w="9525" cap="flat" cmpd="dbl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rgbClr val="9BC84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solidFill>
              <a:schemeClr val="dk1">
                <a:lumMod val="65000"/>
                <a:lumOff val="35000"/>
                <a:alpha val="75000"/>
              </a:schemeClr>
            </a:solidFill>
            <a:ln>
              <a:solidFill>
                <a:schemeClr val="accent6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039030354211876E-2"/>
          <c:y val="8.0515571850907672E-2"/>
          <c:w val="0.94495004262811089"/>
          <c:h val="0.78046875258588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C̳álculos!$B$21:$B$22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rgbClr val="9BC84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C̳álculos!$B$23</c:f>
              <c:numCache>
                <c:formatCode>"R$"\ #,##0.00</c:formatCode>
                <c:ptCount val="1"/>
                <c:pt idx="0">
                  <c:v>444</c:v>
                </c:pt>
              </c:numCache>
            </c:numRef>
          </c:val>
        </c:ser>
        <c:ser>
          <c:idx val="1"/>
          <c:order val="1"/>
          <c:tx>
            <c:strRef>
              <c:f>C̳álculos!$C$21:$C$22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dbl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C̳álculos!$C$23</c:f>
              <c:numCache>
                <c:formatCode>"R$"\ #,##0.00</c:formatCode>
                <c:ptCount val="1"/>
                <c:pt idx="0">
                  <c:v>1801</c:v>
                </c:pt>
              </c:numCache>
            </c:numRef>
          </c:val>
        </c:ser>
        <c:ser>
          <c:idx val="2"/>
          <c:order val="2"/>
          <c:tx>
            <c:strRef>
              <c:f>C̳álculos!$D$21:$D$22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rgbClr val="5BF6A8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dk1">
                  <a:lumMod val="65000"/>
                  <a:lumOff val="35000"/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C̳álculos!$D$23</c:f>
              <c:numCache>
                <c:formatCode>"R$"\ #,##0.00</c:formatCode>
                <c:ptCount val="1"/>
                <c:pt idx="0">
                  <c:v>5388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45117968"/>
        <c:axId val="-1745734336"/>
      </c:barChart>
      <c:catAx>
        <c:axId val="-194511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45734336"/>
        <c:crosses val="autoZero"/>
        <c:auto val="1"/>
        <c:lblAlgn val="ctr"/>
        <c:lblOffset val="100"/>
        <c:noMultiLvlLbl val="0"/>
      </c:catAx>
      <c:valAx>
        <c:axId val="-17457343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-19451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ritannic Bold" panose="020B0903060703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2.emf"/><Relationship Id="rId3" Type="http://schemas.openxmlformats.org/officeDocument/2006/relationships/chart" Target="../charts/chart2.xml"/><Relationship Id="rId7" Type="http://schemas.openxmlformats.org/officeDocument/2006/relationships/image" Target="../media/image10.emf"/><Relationship Id="rId12" Type="http://schemas.openxmlformats.org/officeDocument/2006/relationships/image" Target="../media/image11.emf"/><Relationship Id="rId2" Type="http://schemas.openxmlformats.org/officeDocument/2006/relationships/image" Target="../media/image9.emf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image" Target="../media/image10.svg"/><Relationship Id="rId5" Type="http://schemas.openxmlformats.org/officeDocument/2006/relationships/chart" Target="../charts/chart4.xml"/><Relationship Id="rId10" Type="http://schemas.openxmlformats.org/officeDocument/2006/relationships/image" Target="../media/image8.png"/><Relationship Id="rId4" Type="http://schemas.openxmlformats.org/officeDocument/2006/relationships/chart" Target="../charts/chart3.xml"/><Relationship Id="rId9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127000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127000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46265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46265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115659</xdr:colOff>
      <xdr:row>6</xdr:row>
      <xdr:rowOff>65993</xdr:rowOff>
    </xdr:from>
    <xdr:to>
      <xdr:col>17</xdr:col>
      <xdr:colOff>17689</xdr:colOff>
      <xdr:row>23</xdr:row>
      <xdr:rowOff>80280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423425</xdr:colOff>
      <xdr:row>0</xdr:row>
      <xdr:rowOff>71437</xdr:rowOff>
    </xdr:from>
    <xdr:to>
      <xdr:col>0</xdr:col>
      <xdr:colOff>2340331</xdr:colOff>
      <xdr:row>1</xdr:row>
      <xdr:rowOff>107156</xdr:rowOff>
    </xdr:to>
    <xdr:grpSp>
      <xdr:nvGrpSpPr>
        <xdr:cNvPr id="6" name="Grupo 5"/>
        <xdr:cNvGrpSpPr/>
      </xdr:nvGrpSpPr>
      <xdr:grpSpPr>
        <a:xfrm>
          <a:off x="423425" y="71437"/>
          <a:ext cx="1916906" cy="813594"/>
          <a:chOff x="107156" y="71437"/>
          <a:chExt cx="1905000" cy="821531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107156" y="71437"/>
            <a:ext cx="1905000" cy="821531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" name="Imagem 1">
            <a:extLst>
              <a:ext uri="{FF2B5EF4-FFF2-40B4-BE49-F238E27FC236}">
                <a16:creationId xmlns:a16="http://schemas.microsoft.com/office/drawing/2014/main" xmlns="" id="{3CBC93AC-1D1F-EA16-F025-2F127EBC689F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4313" y="190501"/>
            <a:ext cx="1652997" cy="433198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411277</xdr:colOff>
      <xdr:row>4</xdr:row>
      <xdr:rowOff>47673</xdr:rowOff>
    </xdr:from>
    <xdr:to>
      <xdr:col>0</xdr:col>
      <xdr:colOff>2258478</xdr:colOff>
      <xdr:row>11</xdr:row>
      <xdr:rowOff>5491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la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277" y="2270173"/>
              <a:ext cx="1847201" cy="1180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411277</xdr:colOff>
      <xdr:row>12</xdr:row>
      <xdr:rowOff>140295</xdr:rowOff>
    </xdr:from>
    <xdr:to>
      <xdr:col>0</xdr:col>
      <xdr:colOff>2239244</xdr:colOff>
      <xdr:row>34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onth / 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/ 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277" y="3759795"/>
              <a:ext cx="1827967" cy="3725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467592</xdr:colOff>
      <xdr:row>1</xdr:row>
      <xdr:rowOff>580160</xdr:rowOff>
    </xdr:from>
    <xdr:to>
      <xdr:col>20</xdr:col>
      <xdr:colOff>467592</xdr:colOff>
      <xdr:row>1</xdr:row>
      <xdr:rowOff>754785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1467" y="580160"/>
          <a:ext cx="682625" cy="174625"/>
        </a:xfrm>
        <a:prstGeom prst="rect">
          <a:avLst/>
        </a:prstGeom>
      </xdr:spPr>
    </xdr:pic>
    <xdr:clientData/>
  </xdr:twoCellAnchor>
  <xdr:twoCellAnchor editAs="absolute">
    <xdr:from>
      <xdr:col>0</xdr:col>
      <xdr:colOff>51596</xdr:colOff>
      <xdr:row>35</xdr:row>
      <xdr:rowOff>96251</xdr:rowOff>
    </xdr:from>
    <xdr:to>
      <xdr:col>0</xdr:col>
      <xdr:colOff>3043240</xdr:colOff>
      <xdr:row>39</xdr:row>
      <xdr:rowOff>44657</xdr:rowOff>
    </xdr:to>
    <xdr:sp macro="" textlink="">
      <xdr:nvSpPr>
        <xdr:cNvPr id="63" name="Retângulo de cantos arredondados 62"/>
        <xdr:cNvSpPr/>
      </xdr:nvSpPr>
      <xdr:spPr>
        <a:xfrm>
          <a:off x="51596" y="8263938"/>
          <a:ext cx="2991644" cy="71040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Atualizado</a:t>
          </a:r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em 05/04/2025</a:t>
          </a:r>
        </a:p>
        <a:p>
          <a:pPr algn="l"/>
          <a:endParaRPr lang="pt-BR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pt-BR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Dados de 01-12-2024 à 31-12-2024</a:t>
          </a:r>
          <a:endParaRPr lang="pt-BR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156611</xdr:colOff>
      <xdr:row>1</xdr:row>
      <xdr:rowOff>395449</xdr:rowOff>
    </xdr:from>
    <xdr:to>
      <xdr:col>25</xdr:col>
      <xdr:colOff>494323</xdr:colOff>
      <xdr:row>37</xdr:row>
      <xdr:rowOff>40925</xdr:rowOff>
    </xdr:to>
    <xdr:grpSp>
      <xdr:nvGrpSpPr>
        <xdr:cNvPr id="72" name="Grupo 71"/>
        <xdr:cNvGrpSpPr/>
      </xdr:nvGrpSpPr>
      <xdr:grpSpPr>
        <a:xfrm>
          <a:off x="3553861" y="1173324"/>
          <a:ext cx="17466837" cy="6852726"/>
          <a:chOff x="2350312" y="274354"/>
          <a:chExt cx="17539862" cy="7433751"/>
        </a:xfrm>
      </xdr:grpSpPr>
      <xdr:grpSp>
        <xdr:nvGrpSpPr>
          <xdr:cNvPr id="23" name="Grupo 22"/>
          <xdr:cNvGrpSpPr/>
        </xdr:nvGrpSpPr>
        <xdr:grpSpPr>
          <a:xfrm>
            <a:off x="2350312" y="4309143"/>
            <a:ext cx="5684382" cy="3226594"/>
            <a:chOff x="966449" y="1787978"/>
            <a:chExt cx="4537672" cy="3079389"/>
          </a:xfrm>
        </xdr:grpSpPr>
        <xdr:sp macro="" textlink="">
          <xdr:nvSpPr>
            <xdr:cNvPr id="20" name="Retângulo de cantos arredondados 19"/>
            <xdr:cNvSpPr/>
          </xdr:nvSpPr>
          <xdr:spPr>
            <a:xfrm>
              <a:off x="966449" y="1787978"/>
              <a:ext cx="4537672" cy="3079389"/>
            </a:xfrm>
            <a:prstGeom prst="roundRect">
              <a:avLst/>
            </a:prstGeom>
            <a:solidFill>
              <a:srgbClr val="F7F8FC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7" name="Gráfico 16"/>
            <xdr:cNvGraphicFramePr>
              <a:graphicFrameLocks/>
            </xdr:cNvGraphicFramePr>
          </xdr:nvGraphicFramePr>
          <xdr:xfrm>
            <a:off x="1211036" y="2078182"/>
            <a:ext cx="4037610" cy="26410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2" name="Retângulo de cantos arredondados 21"/>
            <xdr:cNvSpPr/>
          </xdr:nvSpPr>
          <xdr:spPr>
            <a:xfrm>
              <a:off x="1305143" y="1884218"/>
              <a:ext cx="3923711" cy="690396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Subscription ID - Type and Plan </a:t>
              </a:r>
            </a:p>
          </xdr:txBody>
        </xdr:sp>
      </xdr:grpSp>
      <xdr:grpSp>
        <xdr:nvGrpSpPr>
          <xdr:cNvPr id="4" name="Grupo 3"/>
          <xdr:cNvGrpSpPr/>
        </xdr:nvGrpSpPr>
        <xdr:grpSpPr>
          <a:xfrm>
            <a:off x="2495550" y="514350"/>
            <a:ext cx="10605632" cy="3244284"/>
            <a:chOff x="4600576" y="40821"/>
            <a:chExt cx="9646103" cy="3253809"/>
          </a:xfrm>
        </xdr:grpSpPr>
        <xdr:sp macro="" textlink="">
          <xdr:nvSpPr>
            <xdr:cNvPr id="21" name="Retângulo de cantos arredondados 20"/>
            <xdr:cNvSpPr/>
          </xdr:nvSpPr>
          <xdr:spPr>
            <a:xfrm>
              <a:off x="4600576" y="40821"/>
              <a:ext cx="9646103" cy="3253809"/>
            </a:xfrm>
            <a:prstGeom prst="roundRect">
              <a:avLst/>
            </a:prstGeom>
            <a:solidFill>
              <a:srgbClr val="F7F8FC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/>
            <xdr:cNvGraphicFramePr>
              <a:graphicFrameLocks/>
            </xdr:cNvGraphicFramePr>
          </xdr:nvGraphicFramePr>
          <xdr:xfrm>
            <a:off x="4776109" y="568440"/>
            <a:ext cx="9171214" cy="24628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25" name="Retângulo de cantos arredondados 24"/>
            <xdr:cNvSpPr/>
          </xdr:nvSpPr>
          <xdr:spPr>
            <a:xfrm>
              <a:off x="4761490" y="170223"/>
              <a:ext cx="9226653" cy="729501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Subscription</a:t>
              </a:r>
              <a:r>
                <a:rPr lang="pt-BR" sz="1600" baseline="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 ID - Month</a:t>
              </a:r>
            </a:p>
            <a:p>
              <a:pPr algn="ctr"/>
              <a:endParaRPr lang="pt-BR" sz="1600">
                <a:ln>
                  <a:solidFill>
                    <a:schemeClr val="accent6"/>
                  </a:solidFill>
                </a:ln>
                <a:latin typeface="Britannic Bold" panose="020B0903060703020204" pitchFamily="34" charset="0"/>
              </a:endParaRPr>
            </a:p>
          </xdr:txBody>
        </xdr:sp>
      </xdr:grpSp>
      <xdr:grpSp>
        <xdr:nvGrpSpPr>
          <xdr:cNvPr id="8" name="Grupo 7"/>
          <xdr:cNvGrpSpPr/>
        </xdr:nvGrpSpPr>
        <xdr:grpSpPr>
          <a:xfrm>
            <a:off x="8202969" y="4279106"/>
            <a:ext cx="6216650" cy="3428999"/>
            <a:chOff x="4998245" y="3774281"/>
            <a:chExt cx="4717258" cy="3214687"/>
          </a:xfrm>
        </xdr:grpSpPr>
        <xdr:grpSp>
          <xdr:nvGrpSpPr>
            <xdr:cNvPr id="11" name="Grupo 10"/>
            <xdr:cNvGrpSpPr/>
          </xdr:nvGrpSpPr>
          <xdr:grpSpPr>
            <a:xfrm>
              <a:off x="4998245" y="3774281"/>
              <a:ext cx="4572000" cy="3045619"/>
              <a:chOff x="7262813" y="1904999"/>
              <a:chExt cx="5298282" cy="3345657"/>
            </a:xfrm>
          </xdr:grpSpPr>
          <xdr:sp macro="" textlink="">
            <xdr:nvSpPr>
              <xdr:cNvPr id="13" name="Retângulo de cantos arredondados 12"/>
              <xdr:cNvSpPr/>
            </xdr:nvSpPr>
            <xdr:spPr>
              <a:xfrm>
                <a:off x="7560468" y="2024063"/>
                <a:ext cx="4583907" cy="750093"/>
              </a:xfrm>
              <a:prstGeom prst="roundRect">
                <a:avLst/>
              </a:prstGeom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>
                    <a:ln>
                      <a:solidFill>
                        <a:schemeClr val="accent6"/>
                      </a:solidFill>
                    </a:ln>
                    <a:latin typeface="Britannic Bold" panose="020B0903060703020204" pitchFamily="34" charset="0"/>
                  </a:rPr>
                  <a:t>Subscription ID </a:t>
                </a:r>
              </a:p>
            </xdr:txBody>
          </xdr:sp>
          <xdr:sp macro="" textlink="">
            <xdr:nvSpPr>
              <xdr:cNvPr id="12" name="Retângulo de cantos arredondados 11"/>
              <xdr:cNvSpPr/>
            </xdr:nvSpPr>
            <xdr:spPr>
              <a:xfrm>
                <a:off x="7262813" y="1904999"/>
                <a:ext cx="5298282" cy="3345657"/>
              </a:xfrm>
              <a:prstGeom prst="roundRect">
                <a:avLst/>
              </a:prstGeom>
              <a:solidFill>
                <a:srgbClr val="F7F8FC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8" name="Gráfico 27"/>
            <xdr:cNvGraphicFramePr>
              <a:graphicFrameLocks/>
            </xdr:cNvGraphicFramePr>
          </xdr:nvGraphicFramePr>
          <xdr:xfrm>
            <a:off x="5179222" y="4369594"/>
            <a:ext cx="4536281" cy="26193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29" name="Retângulo de cantos arredondados 28"/>
            <xdr:cNvSpPr/>
          </xdr:nvSpPr>
          <xdr:spPr>
            <a:xfrm>
              <a:off x="5174458" y="3924299"/>
              <a:ext cx="4183854" cy="683420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Subscription ID</a:t>
              </a:r>
              <a:r>
                <a:rPr lang="pt-BR" sz="1600" baseline="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 - % Plan</a:t>
              </a:r>
              <a:endParaRPr lang="pt-BR" sz="1600">
                <a:ln>
                  <a:solidFill>
                    <a:schemeClr val="accent6"/>
                  </a:solidFill>
                </a:ln>
                <a:latin typeface="Britannic Bold" panose="020B0903060703020204" pitchFamily="34" charset="0"/>
              </a:endParaRPr>
            </a:p>
          </xdr:txBody>
        </xdr:sp>
      </xdr:grpSp>
      <xdr:grpSp>
        <xdr:nvGrpSpPr>
          <xdr:cNvPr id="7" name="Grupo 6"/>
          <xdr:cNvGrpSpPr/>
        </xdr:nvGrpSpPr>
        <xdr:grpSpPr>
          <a:xfrm>
            <a:off x="14393457" y="4279106"/>
            <a:ext cx="5496717" cy="3226594"/>
            <a:chOff x="9805989" y="3840955"/>
            <a:chExt cx="4572000" cy="3024188"/>
          </a:xfrm>
        </xdr:grpSpPr>
        <xdr:grpSp>
          <xdr:nvGrpSpPr>
            <xdr:cNvPr id="14" name="Grupo 13"/>
            <xdr:cNvGrpSpPr/>
          </xdr:nvGrpSpPr>
          <xdr:grpSpPr>
            <a:xfrm>
              <a:off x="9805989" y="3840955"/>
              <a:ext cx="4572000" cy="3024188"/>
              <a:chOff x="7262813" y="1904999"/>
              <a:chExt cx="5298282" cy="3345657"/>
            </a:xfrm>
          </xdr:grpSpPr>
          <xdr:sp macro="" textlink="">
            <xdr:nvSpPr>
              <xdr:cNvPr id="16" name="Retângulo de cantos arredondados 15"/>
              <xdr:cNvSpPr/>
            </xdr:nvSpPr>
            <xdr:spPr>
              <a:xfrm>
                <a:off x="7574266" y="2063578"/>
                <a:ext cx="4799181" cy="750093"/>
              </a:xfrm>
              <a:prstGeom prst="roundRect">
                <a:avLst/>
              </a:prstGeom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>
                    <a:ln>
                      <a:solidFill>
                        <a:schemeClr val="accent6"/>
                      </a:solidFill>
                    </a:ln>
                    <a:latin typeface="Britannic Bold" panose="020B0903060703020204" pitchFamily="34" charset="0"/>
                  </a:rPr>
                  <a:t>Total</a:t>
                </a:r>
              </a:p>
            </xdr:txBody>
          </xdr:sp>
          <xdr:sp macro="" textlink="">
            <xdr:nvSpPr>
              <xdr:cNvPr id="15" name="Retângulo de cantos arredondados 14"/>
              <xdr:cNvSpPr/>
            </xdr:nvSpPr>
            <xdr:spPr>
              <a:xfrm>
                <a:off x="7262813" y="1904999"/>
                <a:ext cx="5298282" cy="3345657"/>
              </a:xfrm>
              <a:prstGeom prst="roundRect">
                <a:avLst/>
              </a:prstGeom>
              <a:solidFill>
                <a:srgbClr val="F7F8FC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0" name="Gráfico 29"/>
            <xdr:cNvGraphicFramePr>
              <a:graphicFrameLocks/>
            </xdr:cNvGraphicFramePr>
          </xdr:nvGraphicFramePr>
          <xdr:xfrm>
            <a:off x="10144125" y="4250531"/>
            <a:ext cx="4037242" cy="24169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31" name="Retângulo de cantos arredondados 30"/>
            <xdr:cNvSpPr/>
          </xdr:nvSpPr>
          <xdr:spPr>
            <a:xfrm>
              <a:off x="9994108" y="3969542"/>
              <a:ext cx="4183854" cy="683420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Total Subscription</a:t>
              </a:r>
              <a:r>
                <a:rPr lang="pt-BR" sz="1600" baseline="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 Value - Plan</a:t>
              </a:r>
              <a:endParaRPr lang="pt-BR" sz="1600">
                <a:ln>
                  <a:solidFill>
                    <a:schemeClr val="accent6"/>
                  </a:solidFill>
                </a:ln>
                <a:latin typeface="Britannic Bold" panose="020B0903060703020204" pitchFamily="34" charset="0"/>
              </a:endParaRPr>
            </a:p>
          </xdr:txBody>
        </xdr:sp>
      </xdr:grpSp>
      <xdr:grpSp>
        <xdr:nvGrpSpPr>
          <xdr:cNvPr id="67" name="Grupo 66"/>
          <xdr:cNvGrpSpPr/>
        </xdr:nvGrpSpPr>
        <xdr:grpSpPr>
          <a:xfrm>
            <a:off x="14309982" y="274354"/>
            <a:ext cx="5374288" cy="1954496"/>
            <a:chOff x="13639512" y="121228"/>
            <a:chExt cx="3465079" cy="1558636"/>
          </a:xfrm>
        </xdr:grpSpPr>
        <xdr:sp macro="" textlink="">
          <xdr:nvSpPr>
            <xdr:cNvPr id="52" name="Retângulo de cantos arredondados 51"/>
            <xdr:cNvSpPr/>
          </xdr:nvSpPr>
          <xdr:spPr>
            <a:xfrm>
              <a:off x="13639512" y="121228"/>
              <a:ext cx="3465079" cy="1558636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Retângulo de cantos arredondados 45"/>
            <xdr:cNvSpPr/>
          </xdr:nvSpPr>
          <xdr:spPr>
            <a:xfrm>
              <a:off x="13700125" y="217261"/>
              <a:ext cx="3313349" cy="319603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Total EA Play Season Pass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0" name="Imagem 59"/>
                <xdr:cNvPicPr>
                  <a:picLocks noChangeAspect="1" noChangeArrowheads="1"/>
                  <a:extLst>
                    <a:ext uri="{84589F7E-364E-4C9E-8A38-B11213B215E9}">
                      <a14:cameraTool cellRange="C̳álculos!C48" spid="_x0000_s4154"/>
                    </a:ext>
                  </a:extLst>
                </xdr:cNvPicPr>
              </xdr:nvPicPr>
              <xdr:blipFill rotWithShape="1">
                <a:blip xmlns:r="http://schemas.openxmlformats.org/officeDocument/2006/relationships" r:embed="rId7"/>
                <a:srcRect l="-1670" t="5991" r="-8534" b="-7835"/>
                <a:stretch>
                  <a:fillRect/>
                </a:stretch>
              </xdr:blipFill>
              <xdr:spPr bwMode="auto">
                <a:xfrm>
                  <a:off x="15189747" y="824273"/>
                  <a:ext cx="1607885" cy="633412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xmlns="" id="{34E653DD-5BBB-B7D9-BDBD-2F59393458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711671" y="486353"/>
              <a:ext cx="1371600" cy="1152525"/>
            </a:xfrm>
            <a:prstGeom prst="rect">
              <a:avLst/>
            </a:prstGeom>
          </xdr:spPr>
        </xdr:pic>
      </xdr:grpSp>
      <xdr:grpSp>
        <xdr:nvGrpSpPr>
          <xdr:cNvPr id="68" name="Grupo 67"/>
          <xdr:cNvGrpSpPr/>
        </xdr:nvGrpSpPr>
        <xdr:grpSpPr>
          <a:xfrm>
            <a:off x="14341699" y="2331754"/>
            <a:ext cx="5425528" cy="1840196"/>
            <a:chOff x="13644707" y="1892878"/>
            <a:chExt cx="3465079" cy="1558636"/>
          </a:xfrm>
        </xdr:grpSpPr>
        <xdr:sp macro="" textlink="">
          <xdr:nvSpPr>
            <xdr:cNvPr id="53" name="Retângulo de cantos arredondados 52"/>
            <xdr:cNvSpPr/>
          </xdr:nvSpPr>
          <xdr:spPr>
            <a:xfrm>
              <a:off x="13644707" y="1892878"/>
              <a:ext cx="3465079" cy="1558636"/>
            </a:xfrm>
            <a:prstGeom prst="round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 de cantos arredondados 53"/>
            <xdr:cNvSpPr/>
          </xdr:nvSpPr>
          <xdr:spPr>
            <a:xfrm>
              <a:off x="13713979" y="1997571"/>
              <a:ext cx="3313349" cy="319603"/>
            </a:xfrm>
            <a:prstGeom prst="round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ln>
                    <a:solidFill>
                      <a:schemeClr val="accent6"/>
                    </a:solidFill>
                  </a:ln>
                  <a:latin typeface="Britannic Bold" panose="020B0903060703020204" pitchFamily="34" charset="0"/>
                </a:rPr>
                <a:t>Total Minecraft Season Pass</a:t>
              </a:r>
            </a:p>
          </xdr:txBody>
        </xdr:sp>
        <xdr:grpSp>
          <xdr:nvGrpSpPr>
            <xdr:cNvPr id="56" name="Agrupar 16">
              <a:extLst>
                <a:ext uri="{FF2B5EF4-FFF2-40B4-BE49-F238E27FC236}">
                  <a16:creationId xmlns:a16="http://schemas.microsoft.com/office/drawing/2014/main" xmlns="" id="{A71E6AF1-ADEE-EB3B-0380-7B4EF5640C97}"/>
                </a:ext>
              </a:extLst>
            </xdr:cNvPr>
            <xdr:cNvGrpSpPr/>
          </xdr:nvGrpSpPr>
          <xdr:grpSpPr>
            <a:xfrm>
              <a:off x="13817889" y="2473038"/>
              <a:ext cx="1143578" cy="661553"/>
              <a:chOff x="3495675" y="5400674"/>
              <a:chExt cx="1549476" cy="752476"/>
            </a:xfrm>
          </xdr:grpSpPr>
          <xdr:pic>
            <xdr:nvPicPr>
              <xdr:cNvPr id="57" name="Imagem 56">
                <a:extLst>
                  <a:ext uri="{FF2B5EF4-FFF2-40B4-BE49-F238E27FC236}">
                    <a16:creationId xmlns:a16="http://schemas.microsoft.com/office/drawing/2014/main" xmlns="" id="{B0CF571B-D3D1-7AD8-F100-6A3A279BE54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58" name="Gráfico 13">
                <a:extLst>
                  <a:ext uri="{FF2B5EF4-FFF2-40B4-BE49-F238E27FC236}">
                    <a16:creationId xmlns:a16="http://schemas.microsoft.com/office/drawing/2014/main" xmlns="" id="{A1F40A76-E1BB-A23E-B668-9F79247AB09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96DAC541-7B7A-43D3-8B79-37D633B846F1}">
                    <asvg:svgBlip xmlns:asvg="http://schemas.microsoft.com/office/drawing/2016/SVG/main" xmlns="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65" name="Imagem 64"/>
                <xdr:cNvPicPr>
                  <a:picLocks noChangeAspect="1" noChangeArrowheads="1"/>
                  <a:extLst>
                    <a:ext uri="{84589F7E-364E-4C9E-8A38-B11213B215E9}">
                      <a14:cameraTool cellRange="C̳álculos!C56" spid="_x0000_s4155"/>
                    </a:ext>
                  </a:extLst>
                </xdr:cNvPicPr>
              </xdr:nvPicPr>
              <xdr:blipFill rotWithShape="1">
                <a:blip xmlns:r="http://schemas.openxmlformats.org/officeDocument/2006/relationships" r:embed="rId12"/>
                <a:srcRect l="1646" t="5723" r="-2888" b="-2993"/>
                <a:stretch>
                  <a:fillRect/>
                </a:stretch>
              </xdr:blipFill>
              <xdr:spPr bwMode="auto">
                <a:xfrm>
                  <a:off x="15160045" y="2603031"/>
                  <a:ext cx="1554854" cy="575319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</a:extLst>
              </xdr:spPr>
            </xdr:pic>
          </mc:Choice>
          <mc:Fallback xmlns=""/>
        </mc:AlternateContent>
      </xdr:grpSp>
    </xdr:grpSp>
    <xdr:clientData/>
  </xdr:twoCellAnchor>
  <xdr:twoCellAnchor editAs="absolute">
    <xdr:from>
      <xdr:col>0</xdr:col>
      <xdr:colOff>416894</xdr:colOff>
      <xdr:row>1</xdr:row>
      <xdr:rowOff>231901</xdr:rowOff>
    </xdr:from>
    <xdr:to>
      <xdr:col>0</xdr:col>
      <xdr:colOff>2425082</xdr:colOff>
      <xdr:row>2</xdr:row>
      <xdr:rowOff>126393</xdr:rowOff>
    </xdr:to>
    <xdr:grpSp>
      <xdr:nvGrpSpPr>
        <xdr:cNvPr id="71" name="Grupo 70"/>
        <xdr:cNvGrpSpPr/>
      </xdr:nvGrpSpPr>
      <xdr:grpSpPr>
        <a:xfrm>
          <a:off x="416894" y="1009776"/>
          <a:ext cx="2008188" cy="989867"/>
          <a:chOff x="206375" y="1190625"/>
          <a:chExt cx="1906066" cy="984250"/>
        </a:xfrm>
      </xdr:grpSpPr>
      <xdr:sp macro="" textlink="">
        <xdr:nvSpPr>
          <xdr:cNvPr id="69" name="Retângulo de cantos arredondados 68"/>
          <xdr:cNvSpPr/>
        </xdr:nvSpPr>
        <xdr:spPr>
          <a:xfrm>
            <a:off x="206375" y="1190625"/>
            <a:ext cx="1825625" cy="984250"/>
          </a:xfrm>
          <a:prstGeom prst="round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66" name="Imagem 65"/>
              <xdr:cNvPicPr>
                <a:picLocks noChangeAspect="1" noChangeArrowheads="1"/>
                <a:extLst>
                  <a:ext uri="{84589F7E-364E-4C9E-8A38-B11213B215E9}">
                    <a14:cameraTool cellRange="C̳álculos!F23" spid="_x0000_s4156"/>
                  </a:ext>
                </a:extLst>
              </xdr:cNvPicPr>
            </xdr:nvPicPr>
            <xdr:blipFill rotWithShape="1">
              <a:blip xmlns:r="http://schemas.openxmlformats.org/officeDocument/2006/relationships" r:embed="rId13"/>
              <a:srcRect l="4361" t="3787" r="-11407" b="-21707"/>
              <a:stretch>
                <a:fillRect/>
              </a:stretch>
            </xdr:blipFill>
            <xdr:spPr bwMode="auto">
              <a:xfrm>
                <a:off x="282315" y="1745049"/>
                <a:ext cx="1830126" cy="289839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70" name="Retângulo de cantos arredondados 69"/>
          <xdr:cNvSpPr/>
        </xdr:nvSpPr>
        <xdr:spPr>
          <a:xfrm>
            <a:off x="256888" y="1264229"/>
            <a:ext cx="1695738" cy="291522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>
                <a:ln>
                  <a:solidFill>
                    <a:schemeClr val="accent6"/>
                  </a:solidFill>
                </a:ln>
                <a:latin typeface="Britannic Bold" panose="020B0903060703020204" pitchFamily="34" charset="0"/>
              </a:rPr>
              <a:t>Total Subscription Value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a Costa" refreshedDate="45752.693078240743" createdVersion="5" refreshedVersion="5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Month / Year" numFmtId="14">
      <sharedItems count="12">
        <s v="01/2024"/>
        <s v="02/2024"/>
        <s v="03/2024"/>
        <s v="04/2024"/>
        <s v="05/2024"/>
        <s v="06/2024"/>
        <s v="07/2024"/>
        <s v="08/2024"/>
        <s v="09/2024"/>
        <s v="10/2024"/>
        <s v="11/2024"/>
        <s v="12/2024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s v="João Silva"/>
    <x v="0"/>
    <x v="0"/>
    <x v="0"/>
    <x v="0"/>
    <n v="15"/>
    <x v="0"/>
    <s v="Yes"/>
    <n v="30"/>
    <s v="Yes"/>
    <n v="20"/>
    <n v="5"/>
    <x v="0"/>
  </r>
  <r>
    <x v="1"/>
    <s v="Maria Oliveira"/>
    <x v="1"/>
    <x v="1"/>
    <x v="0"/>
    <x v="1"/>
    <n v="5"/>
    <x v="1"/>
    <s v="No"/>
    <s v="-"/>
    <s v="No"/>
    <n v="0"/>
    <n v="0"/>
    <x v="1"/>
  </r>
  <r>
    <x v="2"/>
    <s v="Lucas Fernandes"/>
    <x v="2"/>
    <x v="2"/>
    <x v="1"/>
    <x v="0"/>
    <n v="10"/>
    <x v="2"/>
    <s v="No"/>
    <s v="-"/>
    <s v="Yes"/>
    <n v="20"/>
    <n v="10"/>
    <x v="2"/>
  </r>
  <r>
    <x v="3"/>
    <s v="Ana Souza"/>
    <x v="0"/>
    <x v="3"/>
    <x v="1"/>
    <x v="1"/>
    <n v="15"/>
    <x v="0"/>
    <s v="Yes"/>
    <n v="30"/>
    <s v="Yes"/>
    <n v="20"/>
    <n v="3"/>
    <x v="3"/>
  </r>
  <r>
    <x v="4"/>
    <s v="Pedro Gonçalves"/>
    <x v="1"/>
    <x v="4"/>
    <x v="2"/>
    <x v="0"/>
    <n v="5"/>
    <x v="0"/>
    <s v="No"/>
    <s v="-"/>
    <s v="No"/>
    <n v="0"/>
    <n v="1"/>
    <x v="4"/>
  </r>
  <r>
    <x v="5"/>
    <s v="Felipe Costa"/>
    <x v="2"/>
    <x v="5"/>
    <x v="2"/>
    <x v="1"/>
    <n v="10"/>
    <x v="0"/>
    <s v="No"/>
    <s v="-"/>
    <s v="Yes"/>
    <n v="20"/>
    <n v="2"/>
    <x v="5"/>
  </r>
  <r>
    <x v="6"/>
    <s v="Camila Ribeiro"/>
    <x v="0"/>
    <x v="6"/>
    <x v="2"/>
    <x v="0"/>
    <n v="15"/>
    <x v="2"/>
    <s v="Yes"/>
    <n v="30"/>
    <s v="Yes"/>
    <n v="20"/>
    <n v="10"/>
    <x v="6"/>
  </r>
  <r>
    <x v="7"/>
    <s v="André Mendes"/>
    <x v="1"/>
    <x v="7"/>
    <x v="2"/>
    <x v="0"/>
    <n v="5"/>
    <x v="1"/>
    <s v="No"/>
    <s v="-"/>
    <s v="No"/>
    <n v="0"/>
    <n v="0"/>
    <x v="1"/>
  </r>
  <r>
    <x v="8"/>
    <s v="Sofia Almeida"/>
    <x v="0"/>
    <x v="4"/>
    <x v="2"/>
    <x v="1"/>
    <n v="15"/>
    <x v="0"/>
    <s v="Yes"/>
    <n v="30"/>
    <s v="Yes"/>
    <n v="20"/>
    <n v="5"/>
    <x v="0"/>
  </r>
  <r>
    <x v="9"/>
    <s v="Bruno Martins"/>
    <x v="2"/>
    <x v="8"/>
    <x v="2"/>
    <x v="0"/>
    <n v="10"/>
    <x v="2"/>
    <s v="No"/>
    <s v="-"/>
    <s v="Yes"/>
    <n v="20"/>
    <n v="15"/>
    <x v="7"/>
  </r>
  <r>
    <x v="10"/>
    <s v="Rita Castro"/>
    <x v="1"/>
    <x v="9"/>
    <x v="2"/>
    <x v="1"/>
    <n v="5"/>
    <x v="0"/>
    <s v="No"/>
    <s v="-"/>
    <s v="No"/>
    <n v="0"/>
    <n v="1"/>
    <x v="4"/>
  </r>
  <r>
    <x v="11"/>
    <s v="Marco Túlio"/>
    <x v="0"/>
    <x v="10"/>
    <x v="2"/>
    <x v="0"/>
    <n v="15"/>
    <x v="1"/>
    <s v="Yes"/>
    <n v="30"/>
    <s v="Yes"/>
    <n v="20"/>
    <n v="20"/>
    <x v="8"/>
  </r>
  <r>
    <x v="12"/>
    <s v="Lívia Silveira"/>
    <x v="2"/>
    <x v="11"/>
    <x v="2"/>
    <x v="1"/>
    <n v="10"/>
    <x v="0"/>
    <s v="No"/>
    <s v="-"/>
    <s v="Yes"/>
    <n v="20"/>
    <n v="10"/>
    <x v="2"/>
  </r>
  <r>
    <x v="13"/>
    <s v="Diogo Sousa"/>
    <x v="1"/>
    <x v="12"/>
    <x v="2"/>
    <x v="0"/>
    <n v="5"/>
    <x v="2"/>
    <s v="No"/>
    <s v="-"/>
    <s v="No"/>
    <n v="0"/>
    <n v="0"/>
    <x v="1"/>
  </r>
  <r>
    <x v="14"/>
    <s v="Fernanda Lima"/>
    <x v="0"/>
    <x v="13"/>
    <x v="2"/>
    <x v="1"/>
    <n v="15"/>
    <x v="0"/>
    <s v="Yes"/>
    <n v="30"/>
    <s v="Yes"/>
    <n v="20"/>
    <n v="8"/>
    <x v="9"/>
  </r>
  <r>
    <x v="15"/>
    <s v="Caio Pereira"/>
    <x v="2"/>
    <x v="14"/>
    <x v="2"/>
    <x v="0"/>
    <n v="10"/>
    <x v="1"/>
    <s v="No"/>
    <s v="-"/>
    <s v="Yes"/>
    <n v="20"/>
    <n v="12"/>
    <x v="10"/>
  </r>
  <r>
    <x v="16"/>
    <s v="Beatriz Gomes"/>
    <x v="1"/>
    <x v="15"/>
    <x v="2"/>
    <x v="1"/>
    <n v="5"/>
    <x v="0"/>
    <s v="No"/>
    <s v="-"/>
    <s v="No"/>
    <n v="0"/>
    <n v="2"/>
    <x v="11"/>
  </r>
  <r>
    <x v="17"/>
    <s v="Cesar Oliveira"/>
    <x v="0"/>
    <x v="16"/>
    <x v="2"/>
    <x v="0"/>
    <n v="15"/>
    <x v="2"/>
    <s v="Yes"/>
    <n v="30"/>
    <s v="Yes"/>
    <n v="20"/>
    <n v="7"/>
    <x v="12"/>
  </r>
  <r>
    <x v="18"/>
    <s v="Débora Machado"/>
    <x v="2"/>
    <x v="17"/>
    <x v="2"/>
    <x v="1"/>
    <n v="10"/>
    <x v="0"/>
    <s v="No"/>
    <s v="-"/>
    <s v="Yes"/>
    <n v="20"/>
    <n v="5"/>
    <x v="13"/>
  </r>
  <r>
    <x v="19"/>
    <s v="Eduardo Vargas"/>
    <x v="1"/>
    <x v="18"/>
    <x v="2"/>
    <x v="0"/>
    <n v="5"/>
    <x v="1"/>
    <s v="No"/>
    <s v="-"/>
    <s v="No"/>
    <n v="0"/>
    <n v="0"/>
    <x v="1"/>
  </r>
  <r>
    <x v="20"/>
    <s v="Gabriela Santos"/>
    <x v="0"/>
    <x v="19"/>
    <x v="2"/>
    <x v="1"/>
    <n v="15"/>
    <x v="0"/>
    <s v="Yes"/>
    <n v="30"/>
    <s v="Yes"/>
    <n v="20"/>
    <n v="3"/>
    <x v="3"/>
  </r>
  <r>
    <x v="21"/>
    <s v="Henrique Dias"/>
    <x v="2"/>
    <x v="20"/>
    <x v="2"/>
    <x v="0"/>
    <n v="10"/>
    <x v="2"/>
    <s v="No"/>
    <s v="-"/>
    <s v="Yes"/>
    <n v="20"/>
    <n v="15"/>
    <x v="7"/>
  </r>
  <r>
    <x v="22"/>
    <s v="Isabela Moreira"/>
    <x v="1"/>
    <x v="21"/>
    <x v="2"/>
    <x v="1"/>
    <n v="5"/>
    <x v="0"/>
    <s v="No"/>
    <s v="-"/>
    <s v="No"/>
    <n v="0"/>
    <n v="1"/>
    <x v="4"/>
  </r>
  <r>
    <x v="23"/>
    <s v="Joaquim Barbosa"/>
    <x v="0"/>
    <x v="22"/>
    <x v="2"/>
    <x v="0"/>
    <n v="15"/>
    <x v="1"/>
    <s v="Yes"/>
    <n v="30"/>
    <s v="Yes"/>
    <n v="20"/>
    <n v="20"/>
    <x v="8"/>
  </r>
  <r>
    <x v="24"/>
    <s v="Lara Rocha"/>
    <x v="2"/>
    <x v="23"/>
    <x v="2"/>
    <x v="1"/>
    <n v="10"/>
    <x v="0"/>
    <s v="No"/>
    <s v="-"/>
    <s v="Yes"/>
    <n v="20"/>
    <n v="10"/>
    <x v="2"/>
  </r>
  <r>
    <x v="25"/>
    <s v="Matheus Silva"/>
    <x v="1"/>
    <x v="24"/>
    <x v="2"/>
    <x v="0"/>
    <n v="5"/>
    <x v="2"/>
    <s v="No"/>
    <s v="-"/>
    <s v="No"/>
    <n v="0"/>
    <n v="0"/>
    <x v="1"/>
  </r>
  <r>
    <x v="26"/>
    <s v="Nicole Costa"/>
    <x v="0"/>
    <x v="25"/>
    <x v="2"/>
    <x v="1"/>
    <n v="15"/>
    <x v="0"/>
    <s v="Yes"/>
    <n v="30"/>
    <s v="Yes"/>
    <n v="20"/>
    <n v="5"/>
    <x v="0"/>
  </r>
  <r>
    <x v="27"/>
    <s v="Otávio Mendonça"/>
    <x v="2"/>
    <x v="26"/>
    <x v="2"/>
    <x v="0"/>
    <n v="10"/>
    <x v="1"/>
    <s v="No"/>
    <s v="-"/>
    <s v="Yes"/>
    <n v="20"/>
    <n v="15"/>
    <x v="7"/>
  </r>
  <r>
    <x v="28"/>
    <s v="Paula Ferreira"/>
    <x v="1"/>
    <x v="27"/>
    <x v="2"/>
    <x v="1"/>
    <n v="5"/>
    <x v="0"/>
    <s v="No"/>
    <s v="-"/>
    <s v="No"/>
    <n v="0"/>
    <n v="1"/>
    <x v="4"/>
  </r>
  <r>
    <x v="29"/>
    <s v="Raquel Alves"/>
    <x v="0"/>
    <x v="28"/>
    <x v="2"/>
    <x v="0"/>
    <n v="15"/>
    <x v="2"/>
    <s v="Yes"/>
    <n v="30"/>
    <s v="Yes"/>
    <n v="20"/>
    <n v="7"/>
    <x v="12"/>
  </r>
  <r>
    <x v="30"/>
    <s v="Samuel Pires"/>
    <x v="2"/>
    <x v="29"/>
    <x v="2"/>
    <x v="1"/>
    <n v="10"/>
    <x v="0"/>
    <s v="No"/>
    <s v="-"/>
    <s v="Yes"/>
    <n v="20"/>
    <n v="10"/>
    <x v="2"/>
  </r>
  <r>
    <x v="31"/>
    <s v="Tânia Barros"/>
    <x v="1"/>
    <x v="30"/>
    <x v="2"/>
    <x v="0"/>
    <n v="5"/>
    <x v="1"/>
    <s v="No"/>
    <s v="-"/>
    <s v="No"/>
    <n v="0"/>
    <n v="0"/>
    <x v="1"/>
  </r>
  <r>
    <x v="32"/>
    <s v="Vinicius Lima"/>
    <x v="0"/>
    <x v="31"/>
    <x v="2"/>
    <x v="1"/>
    <n v="15"/>
    <x v="0"/>
    <s v="Yes"/>
    <n v="30"/>
    <s v="Yes"/>
    <n v="20"/>
    <n v="3"/>
    <x v="3"/>
  </r>
  <r>
    <x v="33"/>
    <s v="Yasmin Teixeira"/>
    <x v="2"/>
    <x v="32"/>
    <x v="2"/>
    <x v="0"/>
    <n v="10"/>
    <x v="2"/>
    <s v="No"/>
    <s v="-"/>
    <s v="Yes"/>
    <n v="20"/>
    <n v="15"/>
    <x v="7"/>
  </r>
  <r>
    <x v="34"/>
    <s v="Zé Carlos"/>
    <x v="1"/>
    <x v="33"/>
    <x v="2"/>
    <x v="1"/>
    <n v="5"/>
    <x v="0"/>
    <s v="No"/>
    <s v="-"/>
    <s v="No"/>
    <n v="0"/>
    <n v="1"/>
    <x v="4"/>
  </r>
  <r>
    <x v="35"/>
    <s v="Amanda Nogueira"/>
    <x v="1"/>
    <x v="34"/>
    <x v="3"/>
    <x v="0"/>
    <n v="5"/>
    <x v="0"/>
    <s v="No"/>
    <s v="-"/>
    <s v="No"/>
    <n v="0"/>
    <n v="0"/>
    <x v="1"/>
  </r>
  <r>
    <x v="36"/>
    <s v="Bruno Cavalheiro"/>
    <x v="0"/>
    <x v="35"/>
    <x v="3"/>
    <x v="1"/>
    <n v="15"/>
    <x v="2"/>
    <s v="Yes"/>
    <n v="30"/>
    <s v="Yes"/>
    <n v="20"/>
    <n v="7"/>
    <x v="12"/>
  </r>
  <r>
    <x v="37"/>
    <s v="Carla Dias"/>
    <x v="2"/>
    <x v="36"/>
    <x v="3"/>
    <x v="0"/>
    <n v="10"/>
    <x v="1"/>
    <s v="No"/>
    <s v="-"/>
    <s v="Yes"/>
    <n v="20"/>
    <n v="10"/>
    <x v="2"/>
  </r>
  <r>
    <x v="38"/>
    <s v="Diego Fontes"/>
    <x v="1"/>
    <x v="37"/>
    <x v="3"/>
    <x v="1"/>
    <n v="5"/>
    <x v="2"/>
    <s v="No"/>
    <s v="-"/>
    <s v="No"/>
    <n v="0"/>
    <n v="1"/>
    <x v="4"/>
  </r>
  <r>
    <x v="39"/>
    <s v="Eunice Lima"/>
    <x v="0"/>
    <x v="38"/>
    <x v="3"/>
    <x v="0"/>
    <n v="15"/>
    <x v="0"/>
    <s v="Yes"/>
    <n v="30"/>
    <s v="Yes"/>
    <n v="20"/>
    <n v="15"/>
    <x v="14"/>
  </r>
  <r>
    <x v="40"/>
    <s v="Fábio Martins"/>
    <x v="2"/>
    <x v="39"/>
    <x v="3"/>
    <x v="1"/>
    <n v="10"/>
    <x v="0"/>
    <s v="No"/>
    <s v="-"/>
    <s v="Yes"/>
    <n v="20"/>
    <n v="5"/>
    <x v="13"/>
  </r>
  <r>
    <x v="41"/>
    <s v="Gisele Araújo"/>
    <x v="1"/>
    <x v="40"/>
    <x v="3"/>
    <x v="0"/>
    <n v="5"/>
    <x v="1"/>
    <s v="No"/>
    <s v="-"/>
    <s v="No"/>
    <n v="0"/>
    <n v="0"/>
    <x v="1"/>
  </r>
  <r>
    <x v="42"/>
    <s v="Hélio Castro"/>
    <x v="0"/>
    <x v="41"/>
    <x v="3"/>
    <x v="1"/>
    <n v="15"/>
    <x v="2"/>
    <s v="Yes"/>
    <n v="30"/>
    <s v="Yes"/>
    <n v="20"/>
    <n v="20"/>
    <x v="8"/>
  </r>
  <r>
    <x v="43"/>
    <s v="Ingrid Menezes"/>
    <x v="2"/>
    <x v="42"/>
    <x v="3"/>
    <x v="0"/>
    <n v="10"/>
    <x v="2"/>
    <s v="No"/>
    <s v="-"/>
    <s v="Yes"/>
    <n v="20"/>
    <n v="12"/>
    <x v="10"/>
  </r>
  <r>
    <x v="44"/>
    <s v="Jorge Baptista"/>
    <x v="1"/>
    <x v="43"/>
    <x v="3"/>
    <x v="1"/>
    <n v="5"/>
    <x v="0"/>
    <s v="No"/>
    <s v="-"/>
    <s v="No"/>
    <n v="0"/>
    <n v="2"/>
    <x v="11"/>
  </r>
  <r>
    <x v="45"/>
    <s v="Kléber Oliveira"/>
    <x v="0"/>
    <x v="44"/>
    <x v="3"/>
    <x v="0"/>
    <n v="15"/>
    <x v="1"/>
    <s v="Yes"/>
    <n v="30"/>
    <s v="Yes"/>
    <n v="20"/>
    <n v="5"/>
    <x v="0"/>
  </r>
  <r>
    <x v="46"/>
    <s v="Luciana Freitas"/>
    <x v="2"/>
    <x v="45"/>
    <x v="3"/>
    <x v="1"/>
    <n v="10"/>
    <x v="0"/>
    <s v="No"/>
    <s v="-"/>
    <s v="Yes"/>
    <n v="20"/>
    <n v="10"/>
    <x v="2"/>
  </r>
  <r>
    <x v="47"/>
    <s v="Márcia Eller"/>
    <x v="1"/>
    <x v="46"/>
    <x v="3"/>
    <x v="0"/>
    <n v="5"/>
    <x v="2"/>
    <s v="No"/>
    <s v="-"/>
    <s v="No"/>
    <n v="0"/>
    <n v="0"/>
    <x v="1"/>
  </r>
  <r>
    <x v="48"/>
    <s v="Nilo Peçanha"/>
    <x v="0"/>
    <x v="47"/>
    <x v="3"/>
    <x v="1"/>
    <n v="15"/>
    <x v="0"/>
    <s v="Yes"/>
    <n v="30"/>
    <s v="Yes"/>
    <n v="20"/>
    <n v="3"/>
    <x v="3"/>
  </r>
  <r>
    <x v="49"/>
    <s v="Oscar Neves"/>
    <x v="2"/>
    <x v="48"/>
    <x v="3"/>
    <x v="0"/>
    <n v="10"/>
    <x v="1"/>
    <s v="No"/>
    <s v="-"/>
    <s v="Yes"/>
    <n v="20"/>
    <n v="15"/>
    <x v="7"/>
  </r>
  <r>
    <x v="50"/>
    <s v="Patrícia Soares"/>
    <x v="1"/>
    <x v="49"/>
    <x v="3"/>
    <x v="1"/>
    <n v="5"/>
    <x v="0"/>
    <s v="No"/>
    <s v="-"/>
    <s v="No"/>
    <n v="0"/>
    <n v="1"/>
    <x v="4"/>
  </r>
  <r>
    <x v="51"/>
    <s v="Quirino Gonçalves"/>
    <x v="0"/>
    <x v="50"/>
    <x v="3"/>
    <x v="0"/>
    <n v="15"/>
    <x v="2"/>
    <s v="Yes"/>
    <n v="30"/>
    <s v="Yes"/>
    <n v="20"/>
    <n v="7"/>
    <x v="12"/>
  </r>
  <r>
    <x v="52"/>
    <s v="Raul Machado"/>
    <x v="2"/>
    <x v="51"/>
    <x v="3"/>
    <x v="1"/>
    <n v="10"/>
    <x v="0"/>
    <s v="No"/>
    <s v="-"/>
    <s v="Yes"/>
    <n v="20"/>
    <n v="10"/>
    <x v="2"/>
  </r>
  <r>
    <x v="53"/>
    <s v="Sônia Lobo"/>
    <x v="1"/>
    <x v="52"/>
    <x v="3"/>
    <x v="0"/>
    <n v="5"/>
    <x v="1"/>
    <s v="No"/>
    <s v="-"/>
    <s v="No"/>
    <n v="0"/>
    <n v="0"/>
    <x v="1"/>
  </r>
  <r>
    <x v="54"/>
    <s v="Tiago Ramos"/>
    <x v="0"/>
    <x v="53"/>
    <x v="3"/>
    <x v="1"/>
    <n v="15"/>
    <x v="0"/>
    <s v="Yes"/>
    <n v="30"/>
    <s v="Yes"/>
    <n v="20"/>
    <n v="20"/>
    <x v="8"/>
  </r>
  <r>
    <x v="55"/>
    <s v="Ugo Pires"/>
    <x v="2"/>
    <x v="54"/>
    <x v="3"/>
    <x v="0"/>
    <n v="10"/>
    <x v="2"/>
    <s v="No"/>
    <s v="-"/>
    <s v="Yes"/>
    <n v="20"/>
    <n v="15"/>
    <x v="7"/>
  </r>
  <r>
    <x v="56"/>
    <s v="Valéria Nobre"/>
    <x v="1"/>
    <x v="55"/>
    <x v="3"/>
    <x v="1"/>
    <n v="5"/>
    <x v="0"/>
    <s v="No"/>
    <s v="-"/>
    <s v="No"/>
    <n v="0"/>
    <n v="1"/>
    <x v="4"/>
  </r>
  <r>
    <x v="57"/>
    <s v="William Siqueira"/>
    <x v="0"/>
    <x v="56"/>
    <x v="3"/>
    <x v="0"/>
    <n v="15"/>
    <x v="1"/>
    <s v="Yes"/>
    <n v="30"/>
    <s v="Yes"/>
    <n v="20"/>
    <n v="3"/>
    <x v="3"/>
  </r>
  <r>
    <x v="58"/>
    <s v="Xuxa Meneghel"/>
    <x v="2"/>
    <x v="57"/>
    <x v="3"/>
    <x v="1"/>
    <n v="10"/>
    <x v="0"/>
    <s v="No"/>
    <s v="-"/>
    <s v="Yes"/>
    <n v="20"/>
    <n v="10"/>
    <x v="2"/>
  </r>
  <r>
    <x v="59"/>
    <s v="Yara Figueiredo"/>
    <x v="1"/>
    <x v="58"/>
    <x v="3"/>
    <x v="0"/>
    <n v="5"/>
    <x v="2"/>
    <s v="No"/>
    <s v="-"/>
    <s v="No"/>
    <n v="0"/>
    <n v="0"/>
    <x v="1"/>
  </r>
  <r>
    <x v="60"/>
    <s v="Zacarias Alves"/>
    <x v="0"/>
    <x v="59"/>
    <x v="3"/>
    <x v="1"/>
    <n v="15"/>
    <x v="0"/>
    <s v="Yes"/>
    <n v="30"/>
    <s v="Yes"/>
    <n v="20"/>
    <n v="5"/>
    <x v="0"/>
  </r>
  <r>
    <x v="61"/>
    <s v="Amanda Bynes"/>
    <x v="2"/>
    <x v="60"/>
    <x v="3"/>
    <x v="0"/>
    <n v="10"/>
    <x v="1"/>
    <s v="No"/>
    <s v="-"/>
    <s v="Yes"/>
    <n v="20"/>
    <n v="15"/>
    <x v="7"/>
  </r>
  <r>
    <x v="62"/>
    <s v="Bruno Mars"/>
    <x v="1"/>
    <x v="61"/>
    <x v="3"/>
    <x v="1"/>
    <n v="5"/>
    <x v="0"/>
    <s v="No"/>
    <s v="-"/>
    <s v="No"/>
    <n v="0"/>
    <n v="1"/>
    <x v="4"/>
  </r>
  <r>
    <x v="63"/>
    <s v="Carla Bruni"/>
    <x v="0"/>
    <x v="62"/>
    <x v="3"/>
    <x v="0"/>
    <n v="15"/>
    <x v="2"/>
    <s v="Yes"/>
    <n v="30"/>
    <s v="Yes"/>
    <n v="20"/>
    <n v="20"/>
    <x v="8"/>
  </r>
  <r>
    <x v="64"/>
    <s v="Diego Maradona"/>
    <x v="2"/>
    <x v="63"/>
    <x v="3"/>
    <x v="1"/>
    <n v="10"/>
    <x v="0"/>
    <s v="No"/>
    <s v="-"/>
    <s v="Yes"/>
    <n v="20"/>
    <n v="5"/>
    <x v="13"/>
  </r>
  <r>
    <x v="65"/>
    <s v="Estela Marques"/>
    <x v="1"/>
    <x v="64"/>
    <x v="4"/>
    <x v="1"/>
    <n v="5"/>
    <x v="0"/>
    <s v="No"/>
    <s v="-"/>
    <s v="No"/>
    <n v="0"/>
    <n v="0"/>
    <x v="1"/>
  </r>
  <r>
    <x v="66"/>
    <s v="Fábio Nobre"/>
    <x v="0"/>
    <x v="65"/>
    <x v="4"/>
    <x v="0"/>
    <n v="15"/>
    <x v="2"/>
    <s v="Yes"/>
    <n v="30"/>
    <s v="Yes"/>
    <n v="20"/>
    <n v="7"/>
    <x v="12"/>
  </r>
  <r>
    <x v="67"/>
    <s v="Gabriel Oliveira"/>
    <x v="2"/>
    <x v="66"/>
    <x v="4"/>
    <x v="1"/>
    <n v="10"/>
    <x v="1"/>
    <s v="No"/>
    <s v="-"/>
    <s v="Yes"/>
    <n v="20"/>
    <n v="10"/>
    <x v="2"/>
  </r>
  <r>
    <x v="68"/>
    <s v="Helena Santos"/>
    <x v="1"/>
    <x v="67"/>
    <x v="4"/>
    <x v="0"/>
    <n v="5"/>
    <x v="2"/>
    <s v="No"/>
    <s v="-"/>
    <s v="No"/>
    <n v="0"/>
    <n v="1"/>
    <x v="4"/>
  </r>
  <r>
    <x v="69"/>
    <s v="Ivan Carvalho"/>
    <x v="0"/>
    <x v="68"/>
    <x v="4"/>
    <x v="1"/>
    <n v="15"/>
    <x v="0"/>
    <s v="Yes"/>
    <n v="30"/>
    <s v="Yes"/>
    <n v="20"/>
    <n v="15"/>
    <x v="14"/>
  </r>
  <r>
    <x v="70"/>
    <s v="Júlia Ferreira"/>
    <x v="2"/>
    <x v="69"/>
    <x v="4"/>
    <x v="0"/>
    <n v="10"/>
    <x v="0"/>
    <s v="No"/>
    <s v="-"/>
    <s v="Yes"/>
    <n v="20"/>
    <n v="5"/>
    <x v="13"/>
  </r>
  <r>
    <x v="71"/>
    <s v="Karla Alves"/>
    <x v="1"/>
    <x v="70"/>
    <x v="4"/>
    <x v="1"/>
    <n v="5"/>
    <x v="1"/>
    <s v="No"/>
    <s v="-"/>
    <s v="No"/>
    <n v="0"/>
    <n v="0"/>
    <x v="1"/>
  </r>
  <r>
    <x v="72"/>
    <s v="Lucas Mendes"/>
    <x v="0"/>
    <x v="71"/>
    <x v="4"/>
    <x v="0"/>
    <n v="15"/>
    <x v="2"/>
    <s v="Yes"/>
    <n v="30"/>
    <s v="Yes"/>
    <n v="20"/>
    <n v="20"/>
    <x v="8"/>
  </r>
  <r>
    <x v="73"/>
    <s v="Mônica Gomes"/>
    <x v="2"/>
    <x v="72"/>
    <x v="4"/>
    <x v="1"/>
    <n v="10"/>
    <x v="2"/>
    <s v="No"/>
    <s v="-"/>
    <s v="Yes"/>
    <n v="20"/>
    <n v="12"/>
    <x v="10"/>
  </r>
  <r>
    <x v="74"/>
    <s v="Norberto Queiroz"/>
    <x v="1"/>
    <x v="73"/>
    <x v="4"/>
    <x v="0"/>
    <n v="5"/>
    <x v="0"/>
    <s v="No"/>
    <s v="-"/>
    <s v="No"/>
    <n v="0"/>
    <n v="2"/>
    <x v="11"/>
  </r>
  <r>
    <x v="75"/>
    <s v="Otávio Barros"/>
    <x v="0"/>
    <x v="74"/>
    <x v="4"/>
    <x v="1"/>
    <n v="15"/>
    <x v="1"/>
    <s v="Yes"/>
    <n v="30"/>
    <s v="Yes"/>
    <n v="20"/>
    <n v="5"/>
    <x v="0"/>
  </r>
  <r>
    <x v="76"/>
    <s v="Paula Vieira"/>
    <x v="2"/>
    <x v="75"/>
    <x v="4"/>
    <x v="0"/>
    <n v="10"/>
    <x v="0"/>
    <s v="No"/>
    <s v="-"/>
    <s v="Yes"/>
    <n v="20"/>
    <n v="10"/>
    <x v="2"/>
  </r>
  <r>
    <x v="77"/>
    <s v="Quentin Ramos"/>
    <x v="1"/>
    <x v="76"/>
    <x v="4"/>
    <x v="1"/>
    <n v="5"/>
    <x v="2"/>
    <s v="No"/>
    <s v="-"/>
    <s v="No"/>
    <n v="0"/>
    <n v="0"/>
    <x v="1"/>
  </r>
  <r>
    <x v="78"/>
    <s v="Raquel Novaes"/>
    <x v="0"/>
    <x v="77"/>
    <x v="4"/>
    <x v="0"/>
    <n v="15"/>
    <x v="0"/>
    <s v="Yes"/>
    <n v="30"/>
    <s v="Yes"/>
    <n v="20"/>
    <n v="3"/>
    <x v="3"/>
  </r>
  <r>
    <x v="79"/>
    <s v="Samantha Lopes"/>
    <x v="2"/>
    <x v="78"/>
    <x v="4"/>
    <x v="1"/>
    <n v="10"/>
    <x v="1"/>
    <s v="No"/>
    <s v="-"/>
    <s v="Yes"/>
    <n v="20"/>
    <n v="15"/>
    <x v="7"/>
  </r>
  <r>
    <x v="80"/>
    <s v="Tiago Martins"/>
    <x v="1"/>
    <x v="79"/>
    <x v="4"/>
    <x v="0"/>
    <n v="5"/>
    <x v="0"/>
    <s v="No"/>
    <s v="-"/>
    <s v="No"/>
    <n v="0"/>
    <n v="1"/>
    <x v="4"/>
  </r>
  <r>
    <x v="81"/>
    <s v="Ulysses Guimarães"/>
    <x v="0"/>
    <x v="80"/>
    <x v="4"/>
    <x v="1"/>
    <n v="15"/>
    <x v="2"/>
    <s v="Yes"/>
    <n v="30"/>
    <s v="Yes"/>
    <n v="20"/>
    <n v="7"/>
    <x v="12"/>
  </r>
  <r>
    <x v="82"/>
    <s v="Vanessa Silva"/>
    <x v="2"/>
    <x v="81"/>
    <x v="4"/>
    <x v="0"/>
    <n v="10"/>
    <x v="0"/>
    <s v="No"/>
    <s v="-"/>
    <s v="Yes"/>
    <n v="20"/>
    <n v="10"/>
    <x v="2"/>
  </r>
  <r>
    <x v="83"/>
    <s v="William Carneiro"/>
    <x v="1"/>
    <x v="82"/>
    <x v="4"/>
    <x v="1"/>
    <n v="5"/>
    <x v="1"/>
    <s v="No"/>
    <s v="-"/>
    <s v="No"/>
    <n v="0"/>
    <n v="0"/>
    <x v="1"/>
  </r>
  <r>
    <x v="84"/>
    <s v="Ximena Rocha"/>
    <x v="0"/>
    <x v="83"/>
    <x v="4"/>
    <x v="0"/>
    <n v="15"/>
    <x v="0"/>
    <s v="Yes"/>
    <n v="30"/>
    <s v="Yes"/>
    <n v="20"/>
    <n v="20"/>
    <x v="8"/>
  </r>
  <r>
    <x v="85"/>
    <s v="Yasmin Figueiredo"/>
    <x v="2"/>
    <x v="84"/>
    <x v="4"/>
    <x v="1"/>
    <n v="10"/>
    <x v="2"/>
    <s v="No"/>
    <s v="-"/>
    <s v="Yes"/>
    <n v="20"/>
    <n v="15"/>
    <x v="7"/>
  </r>
  <r>
    <x v="86"/>
    <s v="Zara Cunha"/>
    <x v="1"/>
    <x v="85"/>
    <x v="4"/>
    <x v="0"/>
    <n v="5"/>
    <x v="0"/>
    <s v="No"/>
    <s v="-"/>
    <s v="No"/>
    <n v="0"/>
    <n v="1"/>
    <x v="4"/>
  </r>
  <r>
    <x v="87"/>
    <s v="Alan Teixeira"/>
    <x v="0"/>
    <x v="86"/>
    <x v="4"/>
    <x v="1"/>
    <n v="15"/>
    <x v="1"/>
    <s v="Yes"/>
    <n v="30"/>
    <s v="Yes"/>
    <n v="20"/>
    <n v="3"/>
    <x v="3"/>
  </r>
  <r>
    <x v="88"/>
    <s v="Bárbara Oliveira"/>
    <x v="2"/>
    <x v="87"/>
    <x v="4"/>
    <x v="0"/>
    <n v="10"/>
    <x v="0"/>
    <s v="No"/>
    <s v="-"/>
    <s v="Yes"/>
    <n v="20"/>
    <n v="10"/>
    <x v="2"/>
  </r>
  <r>
    <x v="89"/>
    <s v="Carlos Junqueira"/>
    <x v="1"/>
    <x v="88"/>
    <x v="4"/>
    <x v="1"/>
    <n v="5"/>
    <x v="2"/>
    <s v="No"/>
    <s v="-"/>
    <s v="No"/>
    <n v="0"/>
    <n v="0"/>
    <x v="1"/>
  </r>
  <r>
    <x v="90"/>
    <s v="Daniela Moura"/>
    <x v="0"/>
    <x v="89"/>
    <x v="4"/>
    <x v="0"/>
    <n v="15"/>
    <x v="0"/>
    <s v="Yes"/>
    <n v="30"/>
    <s v="Yes"/>
    <n v="20"/>
    <n v="5"/>
    <x v="0"/>
  </r>
  <r>
    <x v="91"/>
    <s v="Eduardo Lima"/>
    <x v="2"/>
    <x v="90"/>
    <x v="4"/>
    <x v="1"/>
    <n v="10"/>
    <x v="1"/>
    <s v="No"/>
    <s v="-"/>
    <s v="Yes"/>
    <n v="20"/>
    <n v="15"/>
    <x v="7"/>
  </r>
  <r>
    <x v="92"/>
    <s v="Fabiana Araújo"/>
    <x v="1"/>
    <x v="91"/>
    <x v="4"/>
    <x v="0"/>
    <n v="5"/>
    <x v="0"/>
    <s v="No"/>
    <s v="-"/>
    <s v="No"/>
    <n v="0"/>
    <n v="1"/>
    <x v="4"/>
  </r>
  <r>
    <x v="93"/>
    <s v="Geraldo Ribeiro"/>
    <x v="0"/>
    <x v="92"/>
    <x v="4"/>
    <x v="1"/>
    <n v="15"/>
    <x v="2"/>
    <s v="Yes"/>
    <n v="30"/>
    <s v="Yes"/>
    <n v="20"/>
    <n v="20"/>
    <x v="8"/>
  </r>
  <r>
    <x v="94"/>
    <s v="Héctor Vargas"/>
    <x v="2"/>
    <x v="93"/>
    <x v="4"/>
    <x v="0"/>
    <n v="10"/>
    <x v="2"/>
    <s v="No"/>
    <s v="-"/>
    <s v="Yes"/>
    <n v="20"/>
    <n v="15"/>
    <x v="7"/>
  </r>
  <r>
    <x v="95"/>
    <s v="Isabela Fonseca"/>
    <x v="1"/>
    <x v="94"/>
    <x v="4"/>
    <x v="1"/>
    <n v="5"/>
    <x v="1"/>
    <s v="No"/>
    <s v="-"/>
    <s v="No"/>
    <n v="0"/>
    <n v="0"/>
    <x v="1"/>
  </r>
  <r>
    <x v="96"/>
    <s v="João Pedro Almeida"/>
    <x v="0"/>
    <x v="95"/>
    <x v="5"/>
    <x v="0"/>
    <n v="15"/>
    <x v="0"/>
    <s v="Yes"/>
    <n v="30"/>
    <s v="Yes"/>
    <n v="20"/>
    <n v="7"/>
    <x v="12"/>
  </r>
  <r>
    <x v="97"/>
    <s v="Klara Costa"/>
    <x v="2"/>
    <x v="96"/>
    <x v="5"/>
    <x v="1"/>
    <n v="10"/>
    <x v="1"/>
    <s v="No"/>
    <s v="-"/>
    <s v="Yes"/>
    <n v="20"/>
    <n v="10"/>
    <x v="2"/>
  </r>
  <r>
    <x v="98"/>
    <s v="Luciana Mendes"/>
    <x v="1"/>
    <x v="97"/>
    <x v="5"/>
    <x v="0"/>
    <n v="5"/>
    <x v="2"/>
    <s v="No"/>
    <s v="-"/>
    <s v="No"/>
    <n v="0"/>
    <n v="1"/>
    <x v="4"/>
  </r>
  <r>
    <x v="99"/>
    <s v="Marcelo Gouveia"/>
    <x v="0"/>
    <x v="98"/>
    <x v="5"/>
    <x v="1"/>
    <n v="15"/>
    <x v="0"/>
    <s v="Yes"/>
    <n v="30"/>
    <s v="Yes"/>
    <n v="20"/>
    <n v="15"/>
    <x v="14"/>
  </r>
  <r>
    <x v="100"/>
    <s v="Nívea Borges"/>
    <x v="2"/>
    <x v="99"/>
    <x v="5"/>
    <x v="0"/>
    <n v="10"/>
    <x v="0"/>
    <s v="No"/>
    <s v="-"/>
    <s v="Yes"/>
    <n v="20"/>
    <n v="5"/>
    <x v="13"/>
  </r>
  <r>
    <x v="101"/>
    <s v="Oscar Nogueira"/>
    <x v="1"/>
    <x v="100"/>
    <x v="5"/>
    <x v="1"/>
    <n v="5"/>
    <x v="1"/>
    <s v="No"/>
    <s v="-"/>
    <s v="No"/>
    <n v="0"/>
    <n v="0"/>
    <x v="1"/>
  </r>
  <r>
    <x v="102"/>
    <s v="Patrícia Alves"/>
    <x v="0"/>
    <x v="101"/>
    <x v="5"/>
    <x v="0"/>
    <n v="15"/>
    <x v="2"/>
    <s v="Yes"/>
    <n v="30"/>
    <s v="Yes"/>
    <n v="20"/>
    <n v="20"/>
    <x v="8"/>
  </r>
  <r>
    <x v="103"/>
    <s v="Rafaela Silva"/>
    <x v="2"/>
    <x v="102"/>
    <x v="5"/>
    <x v="1"/>
    <n v="10"/>
    <x v="2"/>
    <s v="No"/>
    <s v="-"/>
    <s v="Yes"/>
    <n v="20"/>
    <n v="12"/>
    <x v="10"/>
  </r>
  <r>
    <x v="104"/>
    <s v="Samantha Moraes"/>
    <x v="1"/>
    <x v="103"/>
    <x v="5"/>
    <x v="0"/>
    <n v="5"/>
    <x v="0"/>
    <s v="No"/>
    <s v="-"/>
    <s v="No"/>
    <n v="0"/>
    <n v="2"/>
    <x v="11"/>
  </r>
  <r>
    <x v="105"/>
    <s v="Tatiana Rocha"/>
    <x v="1"/>
    <x v="104"/>
    <x v="5"/>
    <x v="0"/>
    <n v="5"/>
    <x v="0"/>
    <s v="No"/>
    <s v="-"/>
    <s v="No"/>
    <n v="0"/>
    <n v="0"/>
    <x v="1"/>
  </r>
  <r>
    <x v="106"/>
    <s v="Ulisses Tavares"/>
    <x v="0"/>
    <x v="105"/>
    <x v="5"/>
    <x v="1"/>
    <n v="15"/>
    <x v="2"/>
    <s v="Yes"/>
    <n v="30"/>
    <s v="Yes"/>
    <n v="20"/>
    <n v="7"/>
    <x v="12"/>
  </r>
  <r>
    <x v="107"/>
    <s v="Víctor Lemos"/>
    <x v="2"/>
    <x v="106"/>
    <x v="5"/>
    <x v="0"/>
    <n v="10"/>
    <x v="1"/>
    <s v="No"/>
    <s v="-"/>
    <s v="Yes"/>
    <n v="20"/>
    <n v="10"/>
    <x v="2"/>
  </r>
  <r>
    <x v="108"/>
    <s v="Wilma Barros"/>
    <x v="1"/>
    <x v="107"/>
    <x v="5"/>
    <x v="1"/>
    <n v="5"/>
    <x v="2"/>
    <s v="No"/>
    <s v="-"/>
    <s v="No"/>
    <n v="0"/>
    <n v="1"/>
    <x v="4"/>
  </r>
  <r>
    <x v="109"/>
    <s v="Xavier Nascimento"/>
    <x v="0"/>
    <x v="108"/>
    <x v="5"/>
    <x v="0"/>
    <n v="15"/>
    <x v="0"/>
    <s v="Yes"/>
    <n v="30"/>
    <s v="Yes"/>
    <n v="20"/>
    <n v="15"/>
    <x v="14"/>
  </r>
  <r>
    <x v="110"/>
    <s v="Yago Pereira"/>
    <x v="2"/>
    <x v="109"/>
    <x v="5"/>
    <x v="1"/>
    <n v="10"/>
    <x v="0"/>
    <s v="No"/>
    <s v="-"/>
    <s v="Yes"/>
    <n v="20"/>
    <n v="5"/>
    <x v="13"/>
  </r>
  <r>
    <x v="111"/>
    <s v="Zilda Ferreira"/>
    <x v="1"/>
    <x v="110"/>
    <x v="5"/>
    <x v="0"/>
    <n v="5"/>
    <x v="1"/>
    <s v="No"/>
    <s v="-"/>
    <s v="No"/>
    <n v="0"/>
    <n v="0"/>
    <x v="1"/>
  </r>
  <r>
    <x v="112"/>
    <s v="Amanda Lopes"/>
    <x v="0"/>
    <x v="111"/>
    <x v="5"/>
    <x v="1"/>
    <n v="15"/>
    <x v="2"/>
    <s v="Yes"/>
    <n v="30"/>
    <s v="Yes"/>
    <n v="20"/>
    <n v="20"/>
    <x v="8"/>
  </r>
  <r>
    <x v="113"/>
    <s v="Bruno Miranda"/>
    <x v="2"/>
    <x v="112"/>
    <x v="5"/>
    <x v="0"/>
    <n v="10"/>
    <x v="2"/>
    <s v="No"/>
    <s v="-"/>
    <s v="Yes"/>
    <n v="20"/>
    <n v="12"/>
    <x v="10"/>
  </r>
  <r>
    <x v="114"/>
    <s v="Célia Torres"/>
    <x v="1"/>
    <x v="113"/>
    <x v="5"/>
    <x v="1"/>
    <n v="5"/>
    <x v="0"/>
    <s v="No"/>
    <s v="-"/>
    <s v="No"/>
    <n v="0"/>
    <n v="2"/>
    <x v="11"/>
  </r>
  <r>
    <x v="115"/>
    <s v="Diogo Souza"/>
    <x v="0"/>
    <x v="114"/>
    <x v="5"/>
    <x v="0"/>
    <n v="15"/>
    <x v="1"/>
    <s v="Yes"/>
    <n v="30"/>
    <s v="Yes"/>
    <n v="20"/>
    <n v="5"/>
    <x v="0"/>
  </r>
  <r>
    <x v="116"/>
    <s v="Elisa Castro"/>
    <x v="2"/>
    <x v="115"/>
    <x v="5"/>
    <x v="1"/>
    <n v="10"/>
    <x v="0"/>
    <s v="No"/>
    <s v="-"/>
    <s v="Yes"/>
    <n v="20"/>
    <n v="10"/>
    <x v="2"/>
  </r>
  <r>
    <x v="117"/>
    <s v="Fátima Lima"/>
    <x v="1"/>
    <x v="116"/>
    <x v="5"/>
    <x v="0"/>
    <n v="5"/>
    <x v="2"/>
    <s v="No"/>
    <s v="-"/>
    <s v="No"/>
    <n v="0"/>
    <n v="0"/>
    <x v="1"/>
  </r>
  <r>
    <x v="118"/>
    <s v="Geraldo Ribeiro"/>
    <x v="0"/>
    <x v="117"/>
    <x v="5"/>
    <x v="1"/>
    <n v="15"/>
    <x v="0"/>
    <s v="Yes"/>
    <n v="30"/>
    <s v="Yes"/>
    <n v="20"/>
    <n v="3"/>
    <x v="3"/>
  </r>
  <r>
    <x v="119"/>
    <s v="Hélio Martins"/>
    <x v="2"/>
    <x v="118"/>
    <x v="5"/>
    <x v="0"/>
    <n v="10"/>
    <x v="1"/>
    <s v="No"/>
    <s v="-"/>
    <s v="Yes"/>
    <n v="20"/>
    <n v="15"/>
    <x v="7"/>
  </r>
  <r>
    <x v="120"/>
    <s v="Íris Santos"/>
    <x v="1"/>
    <x v="119"/>
    <x v="5"/>
    <x v="1"/>
    <n v="5"/>
    <x v="0"/>
    <s v="No"/>
    <s v="-"/>
    <s v="No"/>
    <n v="0"/>
    <n v="1"/>
    <x v="4"/>
  </r>
  <r>
    <x v="121"/>
    <s v="João Marcelo"/>
    <x v="0"/>
    <x v="120"/>
    <x v="5"/>
    <x v="0"/>
    <n v="15"/>
    <x v="2"/>
    <s v="Yes"/>
    <n v="30"/>
    <s v="Yes"/>
    <n v="20"/>
    <n v="7"/>
    <x v="12"/>
  </r>
  <r>
    <x v="122"/>
    <s v="Larissa Gomes"/>
    <x v="2"/>
    <x v="121"/>
    <x v="5"/>
    <x v="1"/>
    <n v="10"/>
    <x v="0"/>
    <s v="No"/>
    <s v="-"/>
    <s v="Yes"/>
    <n v="20"/>
    <n v="10"/>
    <x v="2"/>
  </r>
  <r>
    <x v="123"/>
    <s v="Márcio Silva"/>
    <x v="1"/>
    <x v="122"/>
    <x v="5"/>
    <x v="0"/>
    <n v="5"/>
    <x v="1"/>
    <s v="No"/>
    <s v="-"/>
    <s v="No"/>
    <n v="0"/>
    <n v="0"/>
    <x v="1"/>
  </r>
  <r>
    <x v="124"/>
    <s v="Nadia Costa"/>
    <x v="0"/>
    <x v="123"/>
    <x v="5"/>
    <x v="1"/>
    <n v="15"/>
    <x v="0"/>
    <s v="Yes"/>
    <n v="30"/>
    <s v="Yes"/>
    <n v="20"/>
    <n v="20"/>
    <x v="8"/>
  </r>
  <r>
    <x v="125"/>
    <s v="Oscar Almeida"/>
    <x v="2"/>
    <x v="124"/>
    <x v="5"/>
    <x v="0"/>
    <n v="10"/>
    <x v="2"/>
    <s v="No"/>
    <s v="-"/>
    <s v="Yes"/>
    <n v="20"/>
    <n v="15"/>
    <x v="7"/>
  </r>
  <r>
    <x v="126"/>
    <s v="Patricia Soares"/>
    <x v="1"/>
    <x v="125"/>
    <x v="6"/>
    <x v="1"/>
    <n v="5"/>
    <x v="0"/>
    <s v="No"/>
    <s v="-"/>
    <s v="No"/>
    <n v="0"/>
    <n v="1"/>
    <x v="4"/>
  </r>
  <r>
    <x v="127"/>
    <s v="Quênia Barros"/>
    <x v="0"/>
    <x v="126"/>
    <x v="6"/>
    <x v="0"/>
    <n v="15"/>
    <x v="1"/>
    <s v="Yes"/>
    <n v="30"/>
    <s v="Yes"/>
    <n v="20"/>
    <n v="3"/>
    <x v="3"/>
  </r>
  <r>
    <x v="128"/>
    <s v="Rafael Torres"/>
    <x v="2"/>
    <x v="127"/>
    <x v="6"/>
    <x v="1"/>
    <n v="10"/>
    <x v="0"/>
    <s v="No"/>
    <s v="-"/>
    <s v="Yes"/>
    <n v="20"/>
    <n v="10"/>
    <x v="2"/>
  </r>
  <r>
    <x v="129"/>
    <s v="Silvia Nascimento"/>
    <x v="1"/>
    <x v="128"/>
    <x v="6"/>
    <x v="0"/>
    <n v="5"/>
    <x v="2"/>
    <s v="No"/>
    <s v="-"/>
    <s v="No"/>
    <n v="0"/>
    <n v="0"/>
    <x v="1"/>
  </r>
  <r>
    <x v="130"/>
    <s v="Tiago Mendes"/>
    <x v="0"/>
    <x v="129"/>
    <x v="6"/>
    <x v="1"/>
    <n v="15"/>
    <x v="0"/>
    <s v="Yes"/>
    <n v="30"/>
    <s v="Yes"/>
    <n v="20"/>
    <n v="15"/>
    <x v="14"/>
  </r>
  <r>
    <x v="131"/>
    <s v="Ursula Silva"/>
    <x v="2"/>
    <x v="130"/>
    <x v="6"/>
    <x v="0"/>
    <n v="10"/>
    <x v="1"/>
    <s v="No"/>
    <s v="-"/>
    <s v="Yes"/>
    <n v="20"/>
    <n v="15"/>
    <x v="7"/>
  </r>
  <r>
    <x v="132"/>
    <s v="Vanessa Moraes"/>
    <x v="1"/>
    <x v="131"/>
    <x v="6"/>
    <x v="1"/>
    <n v="5"/>
    <x v="0"/>
    <s v="No"/>
    <s v="-"/>
    <s v="No"/>
    <n v="0"/>
    <n v="1"/>
    <x v="4"/>
  </r>
  <r>
    <x v="133"/>
    <s v="Waldir Junior"/>
    <x v="0"/>
    <x v="132"/>
    <x v="6"/>
    <x v="0"/>
    <n v="15"/>
    <x v="2"/>
    <s v="Yes"/>
    <n v="30"/>
    <s v="Yes"/>
    <n v="20"/>
    <n v="7"/>
    <x v="12"/>
  </r>
  <r>
    <x v="134"/>
    <s v="Xavier Lopes"/>
    <x v="2"/>
    <x v="133"/>
    <x v="6"/>
    <x v="1"/>
    <n v="10"/>
    <x v="0"/>
    <s v="No"/>
    <s v="-"/>
    <s v="Yes"/>
    <n v="20"/>
    <n v="10"/>
    <x v="2"/>
  </r>
  <r>
    <x v="135"/>
    <s v="Yolanda Freitas"/>
    <x v="1"/>
    <x v="134"/>
    <x v="6"/>
    <x v="0"/>
    <n v="5"/>
    <x v="0"/>
    <s v="No"/>
    <s v="-"/>
    <s v="No"/>
    <n v="0"/>
    <n v="0"/>
    <x v="1"/>
  </r>
  <r>
    <x v="136"/>
    <s v="Zacarias Nunes"/>
    <x v="0"/>
    <x v="135"/>
    <x v="6"/>
    <x v="1"/>
    <n v="15"/>
    <x v="2"/>
    <s v="Yes"/>
    <n v="30"/>
    <s v="Yes"/>
    <n v="20"/>
    <n v="7"/>
    <x v="12"/>
  </r>
  <r>
    <x v="137"/>
    <s v="Ana Clara Barreto"/>
    <x v="2"/>
    <x v="136"/>
    <x v="6"/>
    <x v="0"/>
    <n v="10"/>
    <x v="1"/>
    <s v="No"/>
    <s v="-"/>
    <s v="Yes"/>
    <n v="20"/>
    <n v="10"/>
    <x v="2"/>
  </r>
  <r>
    <x v="138"/>
    <s v="Bruno Henrique"/>
    <x v="1"/>
    <x v="137"/>
    <x v="6"/>
    <x v="1"/>
    <n v="5"/>
    <x v="2"/>
    <s v="No"/>
    <s v="-"/>
    <s v="No"/>
    <n v="0"/>
    <n v="1"/>
    <x v="4"/>
  </r>
  <r>
    <x v="139"/>
    <s v="Carlos Eduardo"/>
    <x v="0"/>
    <x v="138"/>
    <x v="6"/>
    <x v="0"/>
    <n v="15"/>
    <x v="0"/>
    <s v="Yes"/>
    <n v="30"/>
    <s v="Yes"/>
    <n v="20"/>
    <n v="15"/>
    <x v="14"/>
  </r>
  <r>
    <x v="140"/>
    <s v="Débora Lima"/>
    <x v="2"/>
    <x v="139"/>
    <x v="6"/>
    <x v="1"/>
    <n v="10"/>
    <x v="0"/>
    <s v="No"/>
    <s v="-"/>
    <s v="Yes"/>
    <n v="20"/>
    <n v="5"/>
    <x v="13"/>
  </r>
  <r>
    <x v="141"/>
    <s v="Elisa Neves"/>
    <x v="1"/>
    <x v="140"/>
    <x v="6"/>
    <x v="0"/>
    <n v="5"/>
    <x v="1"/>
    <s v="No"/>
    <s v="-"/>
    <s v="No"/>
    <n v="0"/>
    <n v="0"/>
    <x v="1"/>
  </r>
  <r>
    <x v="142"/>
    <s v="Fabiano Gomes"/>
    <x v="0"/>
    <x v="141"/>
    <x v="6"/>
    <x v="1"/>
    <n v="15"/>
    <x v="2"/>
    <s v="Yes"/>
    <n v="30"/>
    <s v="Yes"/>
    <n v="20"/>
    <n v="20"/>
    <x v="8"/>
  </r>
  <r>
    <x v="143"/>
    <s v="Gisele Oliveira"/>
    <x v="2"/>
    <x v="142"/>
    <x v="6"/>
    <x v="0"/>
    <n v="10"/>
    <x v="2"/>
    <s v="No"/>
    <s v="-"/>
    <s v="Yes"/>
    <n v="20"/>
    <n v="12"/>
    <x v="10"/>
  </r>
  <r>
    <x v="144"/>
    <s v="Héctor Silva"/>
    <x v="1"/>
    <x v="143"/>
    <x v="6"/>
    <x v="1"/>
    <n v="5"/>
    <x v="0"/>
    <s v="No"/>
    <s v="-"/>
    <s v="No"/>
    <n v="0"/>
    <n v="2"/>
    <x v="11"/>
  </r>
  <r>
    <x v="145"/>
    <s v="Igor Martins"/>
    <x v="0"/>
    <x v="144"/>
    <x v="6"/>
    <x v="0"/>
    <n v="15"/>
    <x v="1"/>
    <s v="Yes"/>
    <n v="30"/>
    <s v="Yes"/>
    <n v="20"/>
    <n v="5"/>
    <x v="0"/>
  </r>
  <r>
    <x v="146"/>
    <s v="Joana Figueiredo"/>
    <x v="2"/>
    <x v="145"/>
    <x v="6"/>
    <x v="1"/>
    <n v="10"/>
    <x v="0"/>
    <s v="No"/>
    <s v="-"/>
    <s v="Yes"/>
    <n v="20"/>
    <n v="10"/>
    <x v="2"/>
  </r>
  <r>
    <x v="147"/>
    <s v="Kleber Machado"/>
    <x v="1"/>
    <x v="146"/>
    <x v="6"/>
    <x v="0"/>
    <n v="5"/>
    <x v="2"/>
    <s v="No"/>
    <s v="-"/>
    <s v="No"/>
    <n v="0"/>
    <n v="0"/>
    <x v="1"/>
  </r>
  <r>
    <x v="148"/>
    <s v="Luciana Santos"/>
    <x v="0"/>
    <x v="147"/>
    <x v="6"/>
    <x v="1"/>
    <n v="15"/>
    <x v="0"/>
    <s v="Yes"/>
    <n v="30"/>
    <s v="Yes"/>
    <n v="20"/>
    <n v="3"/>
    <x v="3"/>
  </r>
  <r>
    <x v="149"/>
    <s v="Marcos Teixeira"/>
    <x v="2"/>
    <x v="148"/>
    <x v="6"/>
    <x v="0"/>
    <n v="10"/>
    <x v="1"/>
    <s v="No"/>
    <s v="-"/>
    <s v="Yes"/>
    <n v="20"/>
    <n v="15"/>
    <x v="7"/>
  </r>
  <r>
    <x v="150"/>
    <s v="Natalia Costa"/>
    <x v="1"/>
    <x v="149"/>
    <x v="6"/>
    <x v="1"/>
    <n v="5"/>
    <x v="0"/>
    <s v="No"/>
    <s v="-"/>
    <s v="No"/>
    <n v="0"/>
    <n v="1"/>
    <x v="4"/>
  </r>
  <r>
    <x v="151"/>
    <s v="Oscar Ribeiro"/>
    <x v="0"/>
    <x v="150"/>
    <x v="6"/>
    <x v="0"/>
    <n v="15"/>
    <x v="2"/>
    <s v="Yes"/>
    <n v="30"/>
    <s v="Yes"/>
    <n v="20"/>
    <n v="7"/>
    <x v="12"/>
  </r>
  <r>
    <x v="152"/>
    <s v="Patricia Almeida"/>
    <x v="2"/>
    <x v="151"/>
    <x v="6"/>
    <x v="1"/>
    <n v="10"/>
    <x v="0"/>
    <s v="No"/>
    <s v="-"/>
    <s v="Yes"/>
    <n v="20"/>
    <n v="10"/>
    <x v="2"/>
  </r>
  <r>
    <x v="153"/>
    <s v="Quirino Junior"/>
    <x v="1"/>
    <x v="152"/>
    <x v="6"/>
    <x v="0"/>
    <n v="5"/>
    <x v="1"/>
    <s v="No"/>
    <s v="-"/>
    <s v="No"/>
    <n v="0"/>
    <n v="0"/>
    <x v="1"/>
  </r>
  <r>
    <x v="154"/>
    <s v="Renata Machado"/>
    <x v="0"/>
    <x v="153"/>
    <x v="6"/>
    <x v="1"/>
    <n v="15"/>
    <x v="0"/>
    <s v="Yes"/>
    <n v="30"/>
    <s v="Yes"/>
    <n v="20"/>
    <n v="20"/>
    <x v="8"/>
  </r>
  <r>
    <x v="155"/>
    <s v="Sônia Alves"/>
    <x v="2"/>
    <x v="154"/>
    <x v="6"/>
    <x v="0"/>
    <n v="10"/>
    <x v="2"/>
    <s v="No"/>
    <s v="-"/>
    <s v="Yes"/>
    <n v="20"/>
    <n v="15"/>
    <x v="7"/>
  </r>
  <r>
    <x v="156"/>
    <s v="Tiago Nunes"/>
    <x v="1"/>
    <x v="155"/>
    <x v="6"/>
    <x v="1"/>
    <n v="5"/>
    <x v="0"/>
    <s v="No"/>
    <s v="-"/>
    <s v="No"/>
    <n v="0"/>
    <n v="1"/>
    <x v="4"/>
  </r>
  <r>
    <x v="157"/>
    <s v="Ulysses Pereira"/>
    <x v="0"/>
    <x v="156"/>
    <x v="7"/>
    <x v="0"/>
    <n v="15"/>
    <x v="1"/>
    <s v="Yes"/>
    <n v="30"/>
    <s v="Yes"/>
    <n v="20"/>
    <n v="3"/>
    <x v="3"/>
  </r>
  <r>
    <x v="158"/>
    <s v="Vanessa Lima"/>
    <x v="2"/>
    <x v="157"/>
    <x v="7"/>
    <x v="1"/>
    <n v="10"/>
    <x v="0"/>
    <s v="No"/>
    <s v="-"/>
    <s v="Yes"/>
    <n v="20"/>
    <n v="10"/>
    <x v="2"/>
  </r>
  <r>
    <x v="159"/>
    <s v="Wagner Santos"/>
    <x v="1"/>
    <x v="158"/>
    <x v="7"/>
    <x v="0"/>
    <n v="5"/>
    <x v="2"/>
    <s v="No"/>
    <s v="-"/>
    <s v="No"/>
    <n v="0"/>
    <n v="0"/>
    <x v="1"/>
  </r>
  <r>
    <x v="160"/>
    <s v="Xuxa Meneghel"/>
    <x v="0"/>
    <x v="159"/>
    <x v="7"/>
    <x v="1"/>
    <n v="15"/>
    <x v="0"/>
    <s v="Yes"/>
    <n v="30"/>
    <s v="Yes"/>
    <n v="20"/>
    <n v="15"/>
    <x v="14"/>
  </r>
  <r>
    <x v="161"/>
    <s v="Yasmin Silva"/>
    <x v="2"/>
    <x v="160"/>
    <x v="7"/>
    <x v="0"/>
    <n v="10"/>
    <x v="1"/>
    <s v="No"/>
    <s v="-"/>
    <s v="Yes"/>
    <n v="20"/>
    <n v="15"/>
    <x v="7"/>
  </r>
  <r>
    <x v="162"/>
    <s v="Zacarias de Souza"/>
    <x v="1"/>
    <x v="161"/>
    <x v="7"/>
    <x v="1"/>
    <n v="5"/>
    <x v="0"/>
    <s v="No"/>
    <s v="-"/>
    <s v="No"/>
    <n v="0"/>
    <n v="1"/>
    <x v="4"/>
  </r>
  <r>
    <x v="163"/>
    <s v="André Lima"/>
    <x v="0"/>
    <x v="162"/>
    <x v="7"/>
    <x v="0"/>
    <n v="15"/>
    <x v="2"/>
    <s v="Yes"/>
    <n v="30"/>
    <s v="Yes"/>
    <n v="20"/>
    <n v="7"/>
    <x v="12"/>
  </r>
  <r>
    <x v="164"/>
    <s v="Bianca Freitas"/>
    <x v="2"/>
    <x v="163"/>
    <x v="7"/>
    <x v="1"/>
    <n v="10"/>
    <x v="0"/>
    <s v="No"/>
    <s v="-"/>
    <s v="Yes"/>
    <n v="20"/>
    <n v="10"/>
    <x v="2"/>
  </r>
  <r>
    <x v="165"/>
    <s v="Caio Mendes"/>
    <x v="1"/>
    <x v="164"/>
    <x v="7"/>
    <x v="0"/>
    <n v="5"/>
    <x v="1"/>
    <s v="No"/>
    <s v="-"/>
    <s v="No"/>
    <n v="0"/>
    <n v="0"/>
    <x v="1"/>
  </r>
  <r>
    <x v="166"/>
    <s v="Daniela Moura"/>
    <x v="0"/>
    <x v="165"/>
    <x v="7"/>
    <x v="1"/>
    <n v="15"/>
    <x v="0"/>
    <s v="Yes"/>
    <n v="30"/>
    <s v="Yes"/>
    <n v="20"/>
    <n v="20"/>
    <x v="8"/>
  </r>
  <r>
    <x v="167"/>
    <s v="Eduardo Costa"/>
    <x v="2"/>
    <x v="166"/>
    <x v="7"/>
    <x v="0"/>
    <n v="10"/>
    <x v="2"/>
    <s v="No"/>
    <s v="-"/>
    <s v="Yes"/>
    <n v="20"/>
    <n v="15"/>
    <x v="7"/>
  </r>
  <r>
    <x v="168"/>
    <s v="Fernanda Gomes"/>
    <x v="1"/>
    <x v="167"/>
    <x v="7"/>
    <x v="1"/>
    <n v="5"/>
    <x v="0"/>
    <s v="No"/>
    <s v="-"/>
    <s v="No"/>
    <n v="0"/>
    <n v="1"/>
    <x v="4"/>
  </r>
  <r>
    <x v="169"/>
    <s v="Guilherme Souza"/>
    <x v="0"/>
    <x v="168"/>
    <x v="7"/>
    <x v="0"/>
    <n v="15"/>
    <x v="1"/>
    <s v="Yes"/>
    <n v="30"/>
    <s v="Yes"/>
    <n v="20"/>
    <n v="5"/>
    <x v="0"/>
  </r>
  <r>
    <x v="170"/>
    <s v="Helena Ribeiro"/>
    <x v="2"/>
    <x v="169"/>
    <x v="7"/>
    <x v="1"/>
    <n v="10"/>
    <x v="0"/>
    <s v="No"/>
    <s v="-"/>
    <s v="Yes"/>
    <n v="20"/>
    <n v="10"/>
    <x v="2"/>
  </r>
  <r>
    <x v="171"/>
    <s v="Igor Santos"/>
    <x v="1"/>
    <x v="170"/>
    <x v="7"/>
    <x v="0"/>
    <n v="5"/>
    <x v="2"/>
    <s v="No"/>
    <s v="-"/>
    <s v="No"/>
    <n v="0"/>
    <n v="0"/>
    <x v="1"/>
  </r>
  <r>
    <x v="172"/>
    <s v="João Carvalho"/>
    <x v="0"/>
    <x v="171"/>
    <x v="7"/>
    <x v="1"/>
    <n v="15"/>
    <x v="0"/>
    <s v="Yes"/>
    <n v="30"/>
    <s v="Yes"/>
    <n v="20"/>
    <n v="3"/>
    <x v="3"/>
  </r>
  <r>
    <x v="173"/>
    <s v="Klara Fagundes"/>
    <x v="2"/>
    <x v="172"/>
    <x v="7"/>
    <x v="0"/>
    <n v="10"/>
    <x v="1"/>
    <s v="No"/>
    <s v="-"/>
    <s v="Yes"/>
    <n v="20"/>
    <n v="15"/>
    <x v="7"/>
  </r>
  <r>
    <x v="174"/>
    <s v="Lúcia Mendonça"/>
    <x v="1"/>
    <x v="173"/>
    <x v="7"/>
    <x v="1"/>
    <n v="5"/>
    <x v="0"/>
    <s v="No"/>
    <s v="-"/>
    <s v="No"/>
    <n v="0"/>
    <n v="1"/>
    <x v="4"/>
  </r>
  <r>
    <x v="175"/>
    <s v="Marcelo Novaes"/>
    <x v="1"/>
    <x v="174"/>
    <x v="7"/>
    <x v="0"/>
    <n v="5"/>
    <x v="0"/>
    <s v="No"/>
    <s v="-"/>
    <s v="No"/>
    <n v="0"/>
    <n v="0"/>
    <x v="1"/>
  </r>
  <r>
    <x v="176"/>
    <s v="Nina Pacheco"/>
    <x v="0"/>
    <x v="175"/>
    <x v="7"/>
    <x v="1"/>
    <n v="15"/>
    <x v="2"/>
    <s v="Yes"/>
    <n v="30"/>
    <s v="Yes"/>
    <n v="20"/>
    <n v="7"/>
    <x v="12"/>
  </r>
  <r>
    <x v="177"/>
    <s v="Olívia Rios"/>
    <x v="2"/>
    <x v="176"/>
    <x v="7"/>
    <x v="0"/>
    <n v="10"/>
    <x v="1"/>
    <s v="No"/>
    <s v="-"/>
    <s v="Yes"/>
    <n v="20"/>
    <n v="10"/>
    <x v="2"/>
  </r>
  <r>
    <x v="178"/>
    <s v="Paulo Quintana"/>
    <x v="1"/>
    <x v="177"/>
    <x v="7"/>
    <x v="1"/>
    <n v="5"/>
    <x v="2"/>
    <s v="No"/>
    <s v="-"/>
    <s v="No"/>
    <n v="0"/>
    <n v="1"/>
    <x v="4"/>
  </r>
  <r>
    <x v="179"/>
    <s v="Raquel Domingos"/>
    <x v="0"/>
    <x v="178"/>
    <x v="7"/>
    <x v="0"/>
    <n v="15"/>
    <x v="0"/>
    <s v="Yes"/>
    <n v="30"/>
    <s v="Yes"/>
    <n v="20"/>
    <n v="15"/>
    <x v="14"/>
  </r>
  <r>
    <x v="180"/>
    <s v="Samuel Viana"/>
    <x v="2"/>
    <x v="179"/>
    <x v="7"/>
    <x v="1"/>
    <n v="10"/>
    <x v="0"/>
    <s v="No"/>
    <s v="-"/>
    <s v="Yes"/>
    <n v="20"/>
    <n v="5"/>
    <x v="13"/>
  </r>
  <r>
    <x v="181"/>
    <s v="Tatiane Rocha"/>
    <x v="1"/>
    <x v="180"/>
    <x v="7"/>
    <x v="0"/>
    <n v="5"/>
    <x v="1"/>
    <s v="No"/>
    <s v="-"/>
    <s v="No"/>
    <n v="0"/>
    <n v="0"/>
    <x v="1"/>
  </r>
  <r>
    <x v="182"/>
    <s v="Ulysses Farias"/>
    <x v="0"/>
    <x v="181"/>
    <x v="7"/>
    <x v="1"/>
    <n v="15"/>
    <x v="2"/>
    <s v="Yes"/>
    <n v="30"/>
    <s v="Yes"/>
    <n v="20"/>
    <n v="20"/>
    <x v="8"/>
  </r>
  <r>
    <x v="183"/>
    <s v="Vanessa Moreira"/>
    <x v="2"/>
    <x v="182"/>
    <x v="7"/>
    <x v="0"/>
    <n v="10"/>
    <x v="2"/>
    <s v="No"/>
    <s v="-"/>
    <s v="Yes"/>
    <n v="20"/>
    <n v="12"/>
    <x v="10"/>
  </r>
  <r>
    <x v="184"/>
    <s v="William Carvalho"/>
    <x v="1"/>
    <x v="183"/>
    <x v="7"/>
    <x v="1"/>
    <n v="5"/>
    <x v="0"/>
    <s v="No"/>
    <s v="-"/>
    <s v="No"/>
    <n v="0"/>
    <n v="2"/>
    <x v="11"/>
  </r>
  <r>
    <x v="185"/>
    <s v="Ximena Barros"/>
    <x v="0"/>
    <x v="184"/>
    <x v="7"/>
    <x v="0"/>
    <n v="15"/>
    <x v="1"/>
    <s v="Yes"/>
    <n v="30"/>
    <s v="Yes"/>
    <n v="20"/>
    <n v="5"/>
    <x v="0"/>
  </r>
  <r>
    <x v="186"/>
    <s v="Yara Machado"/>
    <x v="2"/>
    <x v="185"/>
    <x v="7"/>
    <x v="1"/>
    <n v="10"/>
    <x v="0"/>
    <s v="No"/>
    <s v="-"/>
    <s v="Yes"/>
    <n v="20"/>
    <n v="10"/>
    <x v="2"/>
  </r>
  <r>
    <x v="187"/>
    <s v="Zacarias Costa"/>
    <x v="1"/>
    <x v="186"/>
    <x v="7"/>
    <x v="0"/>
    <n v="5"/>
    <x v="2"/>
    <s v="No"/>
    <s v="-"/>
    <s v="No"/>
    <n v="0"/>
    <n v="0"/>
    <x v="1"/>
  </r>
  <r>
    <x v="188"/>
    <s v="André Lopes"/>
    <x v="0"/>
    <x v="187"/>
    <x v="8"/>
    <x v="1"/>
    <n v="15"/>
    <x v="0"/>
    <s v="Yes"/>
    <n v="30"/>
    <s v="Yes"/>
    <n v="20"/>
    <n v="3"/>
    <x v="3"/>
  </r>
  <r>
    <x v="189"/>
    <s v="Beatriz Souza"/>
    <x v="2"/>
    <x v="188"/>
    <x v="8"/>
    <x v="0"/>
    <n v="10"/>
    <x v="1"/>
    <s v="No"/>
    <s v="-"/>
    <s v="Yes"/>
    <n v="20"/>
    <n v="15"/>
    <x v="7"/>
  </r>
  <r>
    <x v="190"/>
    <s v="Caio Pereira"/>
    <x v="1"/>
    <x v="189"/>
    <x v="8"/>
    <x v="1"/>
    <n v="5"/>
    <x v="0"/>
    <s v="No"/>
    <s v="-"/>
    <s v="No"/>
    <n v="0"/>
    <n v="1"/>
    <x v="4"/>
  </r>
  <r>
    <x v="191"/>
    <s v="Daniela Araújo"/>
    <x v="0"/>
    <x v="190"/>
    <x v="8"/>
    <x v="0"/>
    <n v="15"/>
    <x v="2"/>
    <s v="Yes"/>
    <n v="30"/>
    <s v="Yes"/>
    <n v="20"/>
    <n v="7"/>
    <x v="12"/>
  </r>
  <r>
    <x v="192"/>
    <s v="Eduardo Santos"/>
    <x v="2"/>
    <x v="191"/>
    <x v="8"/>
    <x v="1"/>
    <n v="10"/>
    <x v="0"/>
    <s v="No"/>
    <s v="-"/>
    <s v="Yes"/>
    <n v="20"/>
    <n v="10"/>
    <x v="2"/>
  </r>
  <r>
    <x v="193"/>
    <s v="Fernanda Lima"/>
    <x v="1"/>
    <x v="192"/>
    <x v="8"/>
    <x v="0"/>
    <n v="5"/>
    <x v="1"/>
    <s v="No"/>
    <s v="-"/>
    <s v="No"/>
    <n v="0"/>
    <n v="0"/>
    <x v="1"/>
  </r>
  <r>
    <x v="194"/>
    <s v="Gabriel Teixeira"/>
    <x v="0"/>
    <x v="193"/>
    <x v="8"/>
    <x v="1"/>
    <n v="15"/>
    <x v="0"/>
    <s v="Yes"/>
    <n v="30"/>
    <s v="Yes"/>
    <n v="20"/>
    <n v="20"/>
    <x v="8"/>
  </r>
  <r>
    <x v="195"/>
    <s v="Helena Ribeiro"/>
    <x v="2"/>
    <x v="194"/>
    <x v="8"/>
    <x v="0"/>
    <n v="10"/>
    <x v="2"/>
    <s v="No"/>
    <s v="-"/>
    <s v="Yes"/>
    <n v="20"/>
    <n v="15"/>
    <x v="7"/>
  </r>
  <r>
    <x v="196"/>
    <s v="Igor Mendes"/>
    <x v="1"/>
    <x v="195"/>
    <x v="8"/>
    <x v="1"/>
    <n v="5"/>
    <x v="0"/>
    <s v="No"/>
    <s v="-"/>
    <s v="No"/>
    <n v="0"/>
    <n v="1"/>
    <x v="4"/>
  </r>
  <r>
    <x v="197"/>
    <s v="Joana Silveira"/>
    <x v="0"/>
    <x v="196"/>
    <x v="8"/>
    <x v="0"/>
    <n v="15"/>
    <x v="1"/>
    <s v="Yes"/>
    <n v="30"/>
    <s v="Yes"/>
    <n v="20"/>
    <n v="3"/>
    <x v="3"/>
  </r>
  <r>
    <x v="198"/>
    <s v="Lucas Martins"/>
    <x v="2"/>
    <x v="197"/>
    <x v="8"/>
    <x v="1"/>
    <n v="10"/>
    <x v="0"/>
    <s v="No"/>
    <s v="-"/>
    <s v="Yes"/>
    <n v="20"/>
    <n v="10"/>
    <x v="2"/>
  </r>
  <r>
    <x v="199"/>
    <s v="Marcela Gouveia"/>
    <x v="1"/>
    <x v="198"/>
    <x v="8"/>
    <x v="0"/>
    <n v="5"/>
    <x v="2"/>
    <s v="No"/>
    <s v="-"/>
    <s v="No"/>
    <n v="0"/>
    <n v="0"/>
    <x v="1"/>
  </r>
  <r>
    <x v="200"/>
    <s v="Nicolas Borges"/>
    <x v="0"/>
    <x v="199"/>
    <x v="8"/>
    <x v="1"/>
    <n v="15"/>
    <x v="0"/>
    <s v="Yes"/>
    <n v="30"/>
    <s v="Yes"/>
    <n v="20"/>
    <n v="15"/>
    <x v="14"/>
  </r>
  <r>
    <x v="201"/>
    <s v="Olivia Freitas"/>
    <x v="2"/>
    <x v="200"/>
    <x v="8"/>
    <x v="0"/>
    <n v="10"/>
    <x v="1"/>
    <s v="No"/>
    <s v="-"/>
    <s v="Yes"/>
    <n v="20"/>
    <n v="15"/>
    <x v="7"/>
  </r>
  <r>
    <x v="202"/>
    <s v="Paulo Nogueira"/>
    <x v="1"/>
    <x v="201"/>
    <x v="8"/>
    <x v="1"/>
    <n v="5"/>
    <x v="0"/>
    <s v="No"/>
    <s v="-"/>
    <s v="No"/>
    <n v="0"/>
    <n v="1"/>
    <x v="4"/>
  </r>
  <r>
    <x v="203"/>
    <s v="Raquel Andrade"/>
    <x v="0"/>
    <x v="202"/>
    <x v="8"/>
    <x v="0"/>
    <n v="15"/>
    <x v="2"/>
    <s v="Yes"/>
    <n v="30"/>
    <s v="Yes"/>
    <n v="20"/>
    <n v="7"/>
    <x v="12"/>
  </r>
  <r>
    <x v="204"/>
    <s v="Sônia Carvalho"/>
    <x v="2"/>
    <x v="203"/>
    <x v="8"/>
    <x v="1"/>
    <n v="10"/>
    <x v="0"/>
    <s v="No"/>
    <s v="-"/>
    <s v="Yes"/>
    <n v="20"/>
    <n v="10"/>
    <x v="2"/>
  </r>
  <r>
    <x v="205"/>
    <s v="Tiago Rodrigues"/>
    <x v="1"/>
    <x v="204"/>
    <x v="8"/>
    <x v="0"/>
    <n v="5"/>
    <x v="0"/>
    <s v="No"/>
    <s v="-"/>
    <s v="No"/>
    <n v="0"/>
    <n v="0"/>
    <x v="1"/>
  </r>
  <r>
    <x v="206"/>
    <s v="Ursula Monteiro"/>
    <x v="0"/>
    <x v="205"/>
    <x v="8"/>
    <x v="1"/>
    <n v="15"/>
    <x v="2"/>
    <s v="Yes"/>
    <n v="30"/>
    <s v="Yes"/>
    <n v="20"/>
    <n v="7"/>
    <x v="12"/>
  </r>
  <r>
    <x v="207"/>
    <s v="Vanessa Pereira"/>
    <x v="2"/>
    <x v="206"/>
    <x v="8"/>
    <x v="0"/>
    <n v="10"/>
    <x v="1"/>
    <s v="No"/>
    <s v="-"/>
    <s v="Yes"/>
    <n v="20"/>
    <n v="10"/>
    <x v="2"/>
  </r>
  <r>
    <x v="208"/>
    <s v="Walter Silva"/>
    <x v="1"/>
    <x v="207"/>
    <x v="8"/>
    <x v="1"/>
    <n v="5"/>
    <x v="2"/>
    <s v="No"/>
    <s v="-"/>
    <s v="No"/>
    <n v="0"/>
    <n v="1"/>
    <x v="4"/>
  </r>
  <r>
    <x v="209"/>
    <s v="Xavier Almeida"/>
    <x v="0"/>
    <x v="208"/>
    <x v="8"/>
    <x v="0"/>
    <n v="15"/>
    <x v="0"/>
    <s v="Yes"/>
    <n v="30"/>
    <s v="Yes"/>
    <n v="20"/>
    <n v="15"/>
    <x v="14"/>
  </r>
  <r>
    <x v="210"/>
    <s v="Yasmine Correia"/>
    <x v="2"/>
    <x v="209"/>
    <x v="8"/>
    <x v="1"/>
    <n v="10"/>
    <x v="0"/>
    <s v="No"/>
    <s v="-"/>
    <s v="Yes"/>
    <n v="20"/>
    <n v="5"/>
    <x v="13"/>
  </r>
  <r>
    <x v="211"/>
    <s v="Zacarias Almeida"/>
    <x v="1"/>
    <x v="210"/>
    <x v="8"/>
    <x v="0"/>
    <n v="5"/>
    <x v="1"/>
    <s v="No"/>
    <s v="-"/>
    <s v="No"/>
    <n v="0"/>
    <n v="0"/>
    <x v="1"/>
  </r>
  <r>
    <x v="212"/>
    <s v="Amanda Costa"/>
    <x v="0"/>
    <x v="211"/>
    <x v="8"/>
    <x v="1"/>
    <n v="15"/>
    <x v="2"/>
    <s v="Yes"/>
    <n v="30"/>
    <s v="Yes"/>
    <n v="20"/>
    <n v="20"/>
    <x v="8"/>
  </r>
  <r>
    <x v="213"/>
    <s v="Bruno Ferreira"/>
    <x v="2"/>
    <x v="212"/>
    <x v="8"/>
    <x v="0"/>
    <n v="10"/>
    <x v="2"/>
    <s v="No"/>
    <s v="-"/>
    <s v="Yes"/>
    <n v="20"/>
    <n v="12"/>
    <x v="10"/>
  </r>
  <r>
    <x v="214"/>
    <s v="Carla Dias"/>
    <x v="1"/>
    <x v="213"/>
    <x v="8"/>
    <x v="1"/>
    <n v="5"/>
    <x v="0"/>
    <s v="No"/>
    <s v="-"/>
    <s v="No"/>
    <n v="0"/>
    <n v="2"/>
    <x v="11"/>
  </r>
  <r>
    <x v="215"/>
    <s v="Diogo Martins"/>
    <x v="0"/>
    <x v="214"/>
    <x v="8"/>
    <x v="0"/>
    <n v="15"/>
    <x v="1"/>
    <s v="Yes"/>
    <n v="30"/>
    <s v="Yes"/>
    <n v="20"/>
    <n v="5"/>
    <x v="0"/>
  </r>
  <r>
    <x v="216"/>
    <s v="Elisa Campos"/>
    <x v="2"/>
    <x v="215"/>
    <x v="8"/>
    <x v="1"/>
    <n v="10"/>
    <x v="0"/>
    <s v="No"/>
    <s v="-"/>
    <s v="Yes"/>
    <n v="20"/>
    <n v="10"/>
    <x v="2"/>
  </r>
  <r>
    <x v="217"/>
    <s v="Fabiana Lima"/>
    <x v="1"/>
    <x v="216"/>
    <x v="8"/>
    <x v="0"/>
    <n v="5"/>
    <x v="2"/>
    <s v="No"/>
    <s v="-"/>
    <s v="No"/>
    <n v="0"/>
    <n v="0"/>
    <x v="1"/>
  </r>
  <r>
    <x v="218"/>
    <s v="Gabriel Santos"/>
    <x v="0"/>
    <x v="217"/>
    <x v="9"/>
    <x v="1"/>
    <n v="15"/>
    <x v="0"/>
    <s v="Yes"/>
    <n v="30"/>
    <s v="Yes"/>
    <n v="20"/>
    <n v="3"/>
    <x v="3"/>
  </r>
  <r>
    <x v="219"/>
    <s v="Helena Ferreira"/>
    <x v="2"/>
    <x v="218"/>
    <x v="9"/>
    <x v="0"/>
    <n v="10"/>
    <x v="1"/>
    <s v="No"/>
    <s v="-"/>
    <s v="Yes"/>
    <n v="20"/>
    <n v="15"/>
    <x v="7"/>
  </r>
  <r>
    <x v="220"/>
    <s v="Ígor Nunes"/>
    <x v="1"/>
    <x v="219"/>
    <x v="9"/>
    <x v="1"/>
    <n v="5"/>
    <x v="0"/>
    <s v="No"/>
    <s v="-"/>
    <s v="No"/>
    <n v="0"/>
    <n v="1"/>
    <x v="4"/>
  </r>
  <r>
    <x v="221"/>
    <s v="Joana Silveira"/>
    <x v="0"/>
    <x v="220"/>
    <x v="9"/>
    <x v="0"/>
    <n v="15"/>
    <x v="2"/>
    <s v="Yes"/>
    <n v="30"/>
    <s v="Yes"/>
    <n v="20"/>
    <n v="7"/>
    <x v="12"/>
  </r>
  <r>
    <x v="222"/>
    <s v="Kléber Oliveira"/>
    <x v="2"/>
    <x v="221"/>
    <x v="9"/>
    <x v="1"/>
    <n v="10"/>
    <x v="0"/>
    <s v="No"/>
    <s v="-"/>
    <s v="Yes"/>
    <n v="20"/>
    <n v="10"/>
    <x v="2"/>
  </r>
  <r>
    <x v="223"/>
    <s v="Luciana Morais"/>
    <x v="1"/>
    <x v="222"/>
    <x v="9"/>
    <x v="0"/>
    <n v="5"/>
    <x v="1"/>
    <s v="No"/>
    <s v="-"/>
    <s v="No"/>
    <n v="0"/>
    <n v="0"/>
    <x v="1"/>
  </r>
  <r>
    <x v="224"/>
    <s v="Marcos Vinícius"/>
    <x v="0"/>
    <x v="223"/>
    <x v="9"/>
    <x v="1"/>
    <n v="15"/>
    <x v="0"/>
    <s v="Yes"/>
    <n v="30"/>
    <s v="Yes"/>
    <n v="20"/>
    <n v="20"/>
    <x v="8"/>
  </r>
  <r>
    <x v="225"/>
    <s v="Natália Barros"/>
    <x v="2"/>
    <x v="224"/>
    <x v="9"/>
    <x v="0"/>
    <n v="10"/>
    <x v="2"/>
    <s v="No"/>
    <s v="-"/>
    <s v="Yes"/>
    <n v="20"/>
    <n v="15"/>
    <x v="7"/>
  </r>
  <r>
    <x v="226"/>
    <s v="Oscar Sampaio"/>
    <x v="1"/>
    <x v="225"/>
    <x v="9"/>
    <x v="1"/>
    <n v="5"/>
    <x v="0"/>
    <s v="No"/>
    <s v="-"/>
    <s v="No"/>
    <n v="0"/>
    <n v="1"/>
    <x v="4"/>
  </r>
  <r>
    <x v="227"/>
    <s v="Patrícia Leite"/>
    <x v="0"/>
    <x v="226"/>
    <x v="9"/>
    <x v="0"/>
    <n v="15"/>
    <x v="1"/>
    <s v="Yes"/>
    <n v="30"/>
    <s v="Yes"/>
    <n v="20"/>
    <n v="3"/>
    <x v="3"/>
  </r>
  <r>
    <x v="228"/>
    <s v="Quênia Rocha"/>
    <x v="2"/>
    <x v="227"/>
    <x v="9"/>
    <x v="1"/>
    <n v="10"/>
    <x v="0"/>
    <s v="No"/>
    <s v="-"/>
    <s v="Yes"/>
    <n v="20"/>
    <n v="10"/>
    <x v="2"/>
  </r>
  <r>
    <x v="229"/>
    <s v="Rafael Torres"/>
    <x v="1"/>
    <x v="228"/>
    <x v="9"/>
    <x v="0"/>
    <n v="5"/>
    <x v="2"/>
    <s v="No"/>
    <s v="-"/>
    <s v="No"/>
    <n v="0"/>
    <n v="0"/>
    <x v="1"/>
  </r>
  <r>
    <x v="230"/>
    <s v="Sandra Gouveia"/>
    <x v="0"/>
    <x v="229"/>
    <x v="9"/>
    <x v="1"/>
    <n v="15"/>
    <x v="0"/>
    <s v="Yes"/>
    <n v="30"/>
    <s v="Yes"/>
    <n v="20"/>
    <n v="15"/>
    <x v="14"/>
  </r>
  <r>
    <x v="231"/>
    <s v="Tiago Lacerda"/>
    <x v="2"/>
    <x v="230"/>
    <x v="9"/>
    <x v="0"/>
    <n v="10"/>
    <x v="1"/>
    <s v="No"/>
    <s v="-"/>
    <s v="Yes"/>
    <n v="20"/>
    <n v="15"/>
    <x v="7"/>
  </r>
  <r>
    <x v="232"/>
    <s v="Ursula Fonseca"/>
    <x v="1"/>
    <x v="231"/>
    <x v="9"/>
    <x v="1"/>
    <n v="5"/>
    <x v="0"/>
    <s v="No"/>
    <s v="-"/>
    <s v="No"/>
    <n v="0"/>
    <n v="1"/>
    <x v="4"/>
  </r>
  <r>
    <x v="233"/>
    <s v="Vanessa Andrade"/>
    <x v="0"/>
    <x v="232"/>
    <x v="9"/>
    <x v="0"/>
    <n v="15"/>
    <x v="2"/>
    <s v="Yes"/>
    <n v="30"/>
    <s v="Yes"/>
    <n v="20"/>
    <n v="7"/>
    <x v="12"/>
  </r>
  <r>
    <x v="234"/>
    <s v="William Castro"/>
    <x v="2"/>
    <x v="233"/>
    <x v="9"/>
    <x v="1"/>
    <n v="10"/>
    <x v="0"/>
    <s v="No"/>
    <s v="-"/>
    <s v="Yes"/>
    <n v="20"/>
    <n v="10"/>
    <x v="2"/>
  </r>
  <r>
    <x v="235"/>
    <s v="Xavier Monteiro"/>
    <x v="1"/>
    <x v="234"/>
    <x v="9"/>
    <x v="0"/>
    <n v="5"/>
    <x v="1"/>
    <s v="No"/>
    <s v="-"/>
    <s v="No"/>
    <n v="0"/>
    <n v="0"/>
    <x v="1"/>
  </r>
  <r>
    <x v="236"/>
    <s v="Yasmin Figueira"/>
    <x v="0"/>
    <x v="235"/>
    <x v="9"/>
    <x v="1"/>
    <n v="15"/>
    <x v="0"/>
    <s v="Yes"/>
    <n v="30"/>
    <s v="Yes"/>
    <n v="20"/>
    <n v="15"/>
    <x v="14"/>
  </r>
  <r>
    <x v="237"/>
    <s v="Zacarias Mendonça"/>
    <x v="2"/>
    <x v="236"/>
    <x v="9"/>
    <x v="0"/>
    <n v="10"/>
    <x v="2"/>
    <s v="No"/>
    <s v="-"/>
    <s v="Yes"/>
    <n v="20"/>
    <n v="12"/>
    <x v="10"/>
  </r>
  <r>
    <x v="238"/>
    <s v="Amanda Menezes"/>
    <x v="1"/>
    <x v="237"/>
    <x v="9"/>
    <x v="1"/>
    <n v="5"/>
    <x v="0"/>
    <s v="No"/>
    <s v="-"/>
    <s v="No"/>
    <n v="0"/>
    <n v="2"/>
    <x v="11"/>
  </r>
  <r>
    <x v="239"/>
    <s v="Bruno Santos"/>
    <x v="0"/>
    <x v="238"/>
    <x v="9"/>
    <x v="0"/>
    <n v="15"/>
    <x v="1"/>
    <s v="Yes"/>
    <n v="30"/>
    <s v="Yes"/>
    <n v="20"/>
    <n v="5"/>
    <x v="0"/>
  </r>
  <r>
    <x v="240"/>
    <s v="Carla Ferreira"/>
    <x v="2"/>
    <x v="239"/>
    <x v="9"/>
    <x v="1"/>
    <n v="10"/>
    <x v="0"/>
    <s v="No"/>
    <s v="-"/>
    <s v="Yes"/>
    <n v="20"/>
    <n v="10"/>
    <x v="2"/>
  </r>
  <r>
    <x v="241"/>
    <s v="Diogo Alves"/>
    <x v="1"/>
    <x v="240"/>
    <x v="9"/>
    <x v="0"/>
    <n v="5"/>
    <x v="2"/>
    <s v="No"/>
    <s v="-"/>
    <s v="No"/>
    <n v="0"/>
    <n v="0"/>
    <x v="1"/>
  </r>
  <r>
    <x v="242"/>
    <s v="Elisa Neves"/>
    <x v="0"/>
    <x v="241"/>
    <x v="9"/>
    <x v="1"/>
    <n v="15"/>
    <x v="0"/>
    <s v="Yes"/>
    <n v="30"/>
    <s v="Yes"/>
    <n v="20"/>
    <n v="3"/>
    <x v="3"/>
  </r>
  <r>
    <x v="243"/>
    <s v="Fabiano Pires"/>
    <x v="2"/>
    <x v="242"/>
    <x v="9"/>
    <x v="0"/>
    <n v="10"/>
    <x v="1"/>
    <s v="No"/>
    <s v="-"/>
    <s v="Yes"/>
    <n v="20"/>
    <n v="15"/>
    <x v="7"/>
  </r>
  <r>
    <x v="244"/>
    <s v="Giovana Ribeiro"/>
    <x v="1"/>
    <x v="243"/>
    <x v="9"/>
    <x v="1"/>
    <n v="5"/>
    <x v="0"/>
    <s v="No"/>
    <s v="-"/>
    <s v="No"/>
    <n v="0"/>
    <n v="1"/>
    <x v="4"/>
  </r>
  <r>
    <x v="245"/>
    <s v="Hélio Costa"/>
    <x v="0"/>
    <x v="244"/>
    <x v="9"/>
    <x v="0"/>
    <n v="15"/>
    <x v="2"/>
    <s v="Yes"/>
    <n v="30"/>
    <s v="Yes"/>
    <n v="20"/>
    <n v="7"/>
    <x v="12"/>
  </r>
  <r>
    <x v="246"/>
    <s v="Íris Loureiro"/>
    <x v="2"/>
    <x v="245"/>
    <x v="9"/>
    <x v="1"/>
    <n v="10"/>
    <x v="0"/>
    <s v="No"/>
    <s v="-"/>
    <s v="Yes"/>
    <n v="20"/>
    <n v="10"/>
    <x v="2"/>
  </r>
  <r>
    <x v="247"/>
    <s v="João Pereira"/>
    <x v="1"/>
    <x v="246"/>
    <x v="9"/>
    <x v="0"/>
    <n v="5"/>
    <x v="1"/>
    <s v="No"/>
    <s v="-"/>
    <s v="No"/>
    <n v="0"/>
    <n v="0"/>
    <x v="1"/>
  </r>
  <r>
    <x v="248"/>
    <s v="Klara Silva"/>
    <x v="0"/>
    <x v="247"/>
    <x v="9"/>
    <x v="1"/>
    <n v="15"/>
    <x v="0"/>
    <s v="Yes"/>
    <n v="30"/>
    <s v="Yes"/>
    <n v="20"/>
    <n v="20"/>
    <x v="8"/>
  </r>
  <r>
    <x v="249"/>
    <s v="Luciana Barros"/>
    <x v="2"/>
    <x v="248"/>
    <x v="10"/>
    <x v="0"/>
    <n v="10"/>
    <x v="2"/>
    <s v="No"/>
    <s v="-"/>
    <s v="Yes"/>
    <n v="20"/>
    <n v="15"/>
    <x v="7"/>
  </r>
  <r>
    <x v="250"/>
    <s v="Marcos Gomes"/>
    <x v="1"/>
    <x v="249"/>
    <x v="10"/>
    <x v="1"/>
    <n v="5"/>
    <x v="0"/>
    <s v="No"/>
    <s v="-"/>
    <s v="No"/>
    <n v="0"/>
    <n v="1"/>
    <x v="4"/>
  </r>
  <r>
    <x v="251"/>
    <s v="Natália Soares"/>
    <x v="0"/>
    <x v="250"/>
    <x v="10"/>
    <x v="0"/>
    <n v="15"/>
    <x v="1"/>
    <s v="Yes"/>
    <n v="30"/>
    <s v="Yes"/>
    <n v="20"/>
    <n v="3"/>
    <x v="3"/>
  </r>
  <r>
    <x v="252"/>
    <s v="Oscar Machado"/>
    <x v="2"/>
    <x v="251"/>
    <x v="10"/>
    <x v="1"/>
    <n v="10"/>
    <x v="0"/>
    <s v="No"/>
    <s v="-"/>
    <s v="Yes"/>
    <n v="20"/>
    <n v="10"/>
    <x v="2"/>
  </r>
  <r>
    <x v="253"/>
    <s v="Patrícia Lima"/>
    <x v="1"/>
    <x v="252"/>
    <x v="10"/>
    <x v="0"/>
    <n v="5"/>
    <x v="2"/>
    <s v="No"/>
    <s v="-"/>
    <s v="No"/>
    <n v="0"/>
    <n v="0"/>
    <x v="1"/>
  </r>
  <r>
    <x v="254"/>
    <s v="Quirino Neto"/>
    <x v="0"/>
    <x v="253"/>
    <x v="10"/>
    <x v="1"/>
    <n v="15"/>
    <x v="0"/>
    <s v="Yes"/>
    <n v="30"/>
    <s v="Yes"/>
    <n v="20"/>
    <n v="15"/>
    <x v="14"/>
  </r>
  <r>
    <x v="255"/>
    <s v="Rafaela Souza"/>
    <x v="1"/>
    <x v="254"/>
    <x v="10"/>
    <x v="0"/>
    <n v="5"/>
    <x v="0"/>
    <s v="No"/>
    <s v="-"/>
    <s v="No"/>
    <n v="0"/>
    <n v="0"/>
    <x v="1"/>
  </r>
  <r>
    <x v="256"/>
    <s v="Sandro Almeida"/>
    <x v="0"/>
    <x v="255"/>
    <x v="10"/>
    <x v="1"/>
    <n v="15"/>
    <x v="2"/>
    <s v="Yes"/>
    <n v="30"/>
    <s v="Yes"/>
    <n v="20"/>
    <n v="7"/>
    <x v="12"/>
  </r>
  <r>
    <x v="257"/>
    <s v="Tânia Ribeiro"/>
    <x v="2"/>
    <x v="256"/>
    <x v="10"/>
    <x v="0"/>
    <n v="10"/>
    <x v="1"/>
    <s v="No"/>
    <s v="-"/>
    <s v="Yes"/>
    <n v="20"/>
    <n v="10"/>
    <x v="2"/>
  </r>
  <r>
    <x v="258"/>
    <s v="Ugo Dias"/>
    <x v="1"/>
    <x v="257"/>
    <x v="10"/>
    <x v="1"/>
    <n v="5"/>
    <x v="2"/>
    <s v="No"/>
    <s v="-"/>
    <s v="No"/>
    <n v="0"/>
    <n v="1"/>
    <x v="4"/>
  </r>
  <r>
    <x v="259"/>
    <s v="Valéria Lima"/>
    <x v="0"/>
    <x v="258"/>
    <x v="10"/>
    <x v="0"/>
    <n v="15"/>
    <x v="0"/>
    <s v="Yes"/>
    <n v="30"/>
    <s v="Yes"/>
    <n v="20"/>
    <n v="15"/>
    <x v="14"/>
  </r>
  <r>
    <x v="260"/>
    <s v="William Fernandes"/>
    <x v="2"/>
    <x v="259"/>
    <x v="10"/>
    <x v="1"/>
    <n v="10"/>
    <x v="0"/>
    <s v="No"/>
    <s v="-"/>
    <s v="Yes"/>
    <n v="20"/>
    <n v="5"/>
    <x v="13"/>
  </r>
  <r>
    <x v="261"/>
    <s v="Xuxa Mendes"/>
    <x v="1"/>
    <x v="260"/>
    <x v="10"/>
    <x v="0"/>
    <n v="5"/>
    <x v="1"/>
    <s v="No"/>
    <s v="-"/>
    <s v="No"/>
    <n v="0"/>
    <n v="0"/>
    <x v="1"/>
  </r>
  <r>
    <x v="262"/>
    <s v="Ygor Farias"/>
    <x v="0"/>
    <x v="261"/>
    <x v="10"/>
    <x v="1"/>
    <n v="15"/>
    <x v="2"/>
    <s v="Yes"/>
    <n v="30"/>
    <s v="Yes"/>
    <n v="20"/>
    <n v="20"/>
    <x v="8"/>
  </r>
  <r>
    <x v="263"/>
    <s v="Zilda Barros"/>
    <x v="2"/>
    <x v="262"/>
    <x v="10"/>
    <x v="0"/>
    <n v="10"/>
    <x v="2"/>
    <s v="No"/>
    <s v="-"/>
    <s v="Yes"/>
    <n v="20"/>
    <n v="12"/>
    <x v="10"/>
  </r>
  <r>
    <x v="264"/>
    <s v="Amanda Santos"/>
    <x v="1"/>
    <x v="263"/>
    <x v="10"/>
    <x v="1"/>
    <n v="5"/>
    <x v="0"/>
    <s v="No"/>
    <s v="-"/>
    <s v="No"/>
    <n v="0"/>
    <n v="2"/>
    <x v="11"/>
  </r>
  <r>
    <x v="265"/>
    <s v="Bruno Costa"/>
    <x v="0"/>
    <x v="264"/>
    <x v="10"/>
    <x v="0"/>
    <n v="15"/>
    <x v="1"/>
    <s v="Yes"/>
    <n v="30"/>
    <s v="Yes"/>
    <n v="20"/>
    <n v="5"/>
    <x v="0"/>
  </r>
  <r>
    <x v="266"/>
    <s v="Carla Rodrigues"/>
    <x v="2"/>
    <x v="265"/>
    <x v="10"/>
    <x v="1"/>
    <n v="10"/>
    <x v="0"/>
    <s v="No"/>
    <s v="-"/>
    <s v="Yes"/>
    <n v="20"/>
    <n v="10"/>
    <x v="2"/>
  </r>
  <r>
    <x v="267"/>
    <s v="Diogo Pereira"/>
    <x v="1"/>
    <x v="266"/>
    <x v="10"/>
    <x v="0"/>
    <n v="5"/>
    <x v="2"/>
    <s v="No"/>
    <s v="-"/>
    <s v="No"/>
    <n v="0"/>
    <n v="0"/>
    <x v="1"/>
  </r>
  <r>
    <x v="268"/>
    <s v="Elisa Correia"/>
    <x v="0"/>
    <x v="267"/>
    <x v="10"/>
    <x v="1"/>
    <n v="15"/>
    <x v="0"/>
    <s v="Yes"/>
    <n v="30"/>
    <s v="Yes"/>
    <n v="20"/>
    <n v="3"/>
    <x v="3"/>
  </r>
  <r>
    <x v="269"/>
    <s v="Fábio Lourenço"/>
    <x v="2"/>
    <x v="268"/>
    <x v="10"/>
    <x v="0"/>
    <n v="10"/>
    <x v="1"/>
    <s v="No"/>
    <s v="-"/>
    <s v="Yes"/>
    <n v="20"/>
    <n v="15"/>
    <x v="7"/>
  </r>
  <r>
    <x v="270"/>
    <s v="Gabriela Neves"/>
    <x v="1"/>
    <x v="269"/>
    <x v="10"/>
    <x v="1"/>
    <n v="5"/>
    <x v="0"/>
    <s v="No"/>
    <s v="-"/>
    <s v="No"/>
    <n v="0"/>
    <n v="1"/>
    <x v="4"/>
  </r>
  <r>
    <x v="271"/>
    <s v="Henrique Gonçalves"/>
    <x v="0"/>
    <x v="270"/>
    <x v="10"/>
    <x v="0"/>
    <n v="15"/>
    <x v="2"/>
    <s v="Yes"/>
    <n v="30"/>
    <s v="Yes"/>
    <n v="20"/>
    <n v="7"/>
    <x v="12"/>
  </r>
  <r>
    <x v="272"/>
    <s v="Íris Santos"/>
    <x v="2"/>
    <x v="271"/>
    <x v="10"/>
    <x v="1"/>
    <n v="10"/>
    <x v="0"/>
    <s v="No"/>
    <s v="-"/>
    <s v="Yes"/>
    <n v="20"/>
    <n v="10"/>
    <x v="2"/>
  </r>
  <r>
    <x v="273"/>
    <s v="João Marcelo Alves"/>
    <x v="1"/>
    <x v="272"/>
    <x v="10"/>
    <x v="0"/>
    <n v="5"/>
    <x v="1"/>
    <s v="No"/>
    <s v="-"/>
    <s v="No"/>
    <n v="0"/>
    <n v="0"/>
    <x v="1"/>
  </r>
  <r>
    <x v="274"/>
    <s v="Klara Fonseca"/>
    <x v="0"/>
    <x v="273"/>
    <x v="10"/>
    <x v="1"/>
    <n v="15"/>
    <x v="0"/>
    <s v="Yes"/>
    <n v="30"/>
    <s v="Yes"/>
    <n v="20"/>
    <n v="20"/>
    <x v="8"/>
  </r>
  <r>
    <x v="275"/>
    <s v="Lucas Mendonça"/>
    <x v="2"/>
    <x v="274"/>
    <x v="10"/>
    <x v="0"/>
    <n v="10"/>
    <x v="2"/>
    <s v="No"/>
    <s v="-"/>
    <s v="Yes"/>
    <n v="20"/>
    <n v="15"/>
    <x v="7"/>
  </r>
  <r>
    <x v="276"/>
    <s v="Marcela Torres"/>
    <x v="1"/>
    <x v="275"/>
    <x v="10"/>
    <x v="1"/>
    <n v="5"/>
    <x v="0"/>
    <s v="No"/>
    <s v="-"/>
    <s v="No"/>
    <n v="0"/>
    <n v="1"/>
    <x v="4"/>
  </r>
  <r>
    <x v="277"/>
    <s v="Natália Castro"/>
    <x v="0"/>
    <x v="276"/>
    <x v="10"/>
    <x v="0"/>
    <n v="15"/>
    <x v="1"/>
    <s v="Yes"/>
    <n v="30"/>
    <s v="Yes"/>
    <n v="20"/>
    <n v="3"/>
    <x v="3"/>
  </r>
  <r>
    <x v="278"/>
    <s v="Oscar Martins"/>
    <x v="2"/>
    <x v="277"/>
    <x v="10"/>
    <x v="1"/>
    <n v="10"/>
    <x v="0"/>
    <s v="No"/>
    <s v="-"/>
    <s v="Yes"/>
    <n v="20"/>
    <n v="10"/>
    <x v="2"/>
  </r>
  <r>
    <x v="279"/>
    <s v="Patrícia Oliveira"/>
    <x v="1"/>
    <x v="278"/>
    <x v="11"/>
    <x v="0"/>
    <n v="5"/>
    <x v="2"/>
    <s v="No"/>
    <s v="-"/>
    <s v="No"/>
    <n v="0"/>
    <n v="0"/>
    <x v="1"/>
  </r>
  <r>
    <x v="280"/>
    <s v="Quentin Nogueira"/>
    <x v="0"/>
    <x v="279"/>
    <x v="11"/>
    <x v="1"/>
    <n v="15"/>
    <x v="0"/>
    <s v="Yes"/>
    <n v="30"/>
    <s v="Yes"/>
    <n v="20"/>
    <n v="15"/>
    <x v="14"/>
  </r>
  <r>
    <x v="281"/>
    <s v="Raquel Silva"/>
    <x v="2"/>
    <x v="280"/>
    <x v="11"/>
    <x v="0"/>
    <n v="10"/>
    <x v="1"/>
    <s v="No"/>
    <s v="-"/>
    <s v="Yes"/>
    <n v="20"/>
    <n v="15"/>
    <x v="7"/>
  </r>
  <r>
    <x v="282"/>
    <s v="Sandro Gomes"/>
    <x v="1"/>
    <x v="281"/>
    <x v="11"/>
    <x v="1"/>
    <n v="5"/>
    <x v="0"/>
    <s v="No"/>
    <s v="-"/>
    <s v="No"/>
    <n v="0"/>
    <n v="1"/>
    <x v="4"/>
  </r>
  <r>
    <x v="283"/>
    <s v="Tânia Machado"/>
    <x v="0"/>
    <x v="282"/>
    <x v="11"/>
    <x v="0"/>
    <n v="15"/>
    <x v="2"/>
    <s v="Yes"/>
    <n v="30"/>
    <s v="Yes"/>
    <n v="20"/>
    <n v="7"/>
    <x v="12"/>
  </r>
  <r>
    <x v="284"/>
    <s v="Ursula Silva"/>
    <x v="2"/>
    <x v="283"/>
    <x v="11"/>
    <x v="1"/>
    <n v="10"/>
    <x v="0"/>
    <s v="No"/>
    <s v="-"/>
    <s v="Yes"/>
    <n v="20"/>
    <n v="10"/>
    <x v="2"/>
  </r>
  <r>
    <x v="285"/>
    <s v="Vanessa Moraes"/>
    <x v="1"/>
    <x v="284"/>
    <x v="11"/>
    <x v="0"/>
    <n v="5"/>
    <x v="1"/>
    <s v="No"/>
    <s v="-"/>
    <s v="No"/>
    <n v="0"/>
    <n v="0"/>
    <x v="1"/>
  </r>
  <r>
    <x v="286"/>
    <s v="William Carvalho"/>
    <x v="0"/>
    <x v="285"/>
    <x v="11"/>
    <x v="1"/>
    <n v="15"/>
    <x v="0"/>
    <s v="Yes"/>
    <n v="30"/>
    <s v="Yes"/>
    <n v="20"/>
    <n v="20"/>
    <x v="8"/>
  </r>
  <r>
    <x v="287"/>
    <s v="Xavier Reis"/>
    <x v="2"/>
    <x v="286"/>
    <x v="11"/>
    <x v="0"/>
    <n v="10"/>
    <x v="2"/>
    <s v="No"/>
    <s v="-"/>
    <s v="Yes"/>
    <n v="20"/>
    <n v="12"/>
    <x v="10"/>
  </r>
  <r>
    <x v="288"/>
    <s v="Yasmin Rocha"/>
    <x v="1"/>
    <x v="287"/>
    <x v="11"/>
    <x v="1"/>
    <n v="5"/>
    <x v="0"/>
    <s v="No"/>
    <s v="-"/>
    <s v="No"/>
    <n v="0"/>
    <n v="2"/>
    <x v="11"/>
  </r>
  <r>
    <x v="289"/>
    <s v="Zacarias Duarte"/>
    <x v="0"/>
    <x v="288"/>
    <x v="11"/>
    <x v="0"/>
    <n v="15"/>
    <x v="1"/>
    <s v="Yes"/>
    <n v="30"/>
    <s v="Yes"/>
    <n v="20"/>
    <n v="5"/>
    <x v="0"/>
  </r>
  <r>
    <x v="290"/>
    <s v="Amanda Freitas"/>
    <x v="2"/>
    <x v="289"/>
    <x v="11"/>
    <x v="1"/>
    <n v="10"/>
    <x v="0"/>
    <s v="No"/>
    <s v="-"/>
    <s v="Yes"/>
    <n v="20"/>
    <n v="10"/>
    <x v="2"/>
  </r>
  <r>
    <x v="291"/>
    <s v="Bruno Almeida"/>
    <x v="1"/>
    <x v="290"/>
    <x v="11"/>
    <x v="0"/>
    <n v="5"/>
    <x v="2"/>
    <s v="No"/>
    <s v="-"/>
    <s v="No"/>
    <n v="0"/>
    <n v="0"/>
    <x v="1"/>
  </r>
  <r>
    <x v="292"/>
    <s v="Carla Siqueira"/>
    <x v="0"/>
    <x v="291"/>
    <x v="11"/>
    <x v="1"/>
    <n v="15"/>
    <x v="0"/>
    <s v="Yes"/>
    <n v="30"/>
    <s v="Yes"/>
    <n v="20"/>
    <n v="3"/>
    <x v="3"/>
  </r>
  <r>
    <x v="293"/>
    <s v="Diogo Ramos"/>
    <x v="2"/>
    <x v="292"/>
    <x v="11"/>
    <x v="0"/>
    <n v="10"/>
    <x v="1"/>
    <s v="No"/>
    <s v="-"/>
    <s v="Yes"/>
    <n v="20"/>
    <n v="15"/>
    <x v="7"/>
  </r>
  <r>
    <x v="294"/>
    <s v="Elisa Magalhães"/>
    <x v="1"/>
    <x v="293"/>
    <x v="11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A52:B56" firstHeaderRow="1" firstDataRow="1" firstDataCol="1"/>
  <pivotFields count="14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5:B18" firstHeaderRow="1" firstDataRow="1" firstDataCol="1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Subscriber ID" fld="0" subtotal="count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A44:B48" firstHeaderRow="1" firstDataRow="1" firstDataCol="1"/>
  <pivotFields count="14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9" baseField="2" baseItem="1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A3" firstHeaderRow="1" firstDataRow="1" firstDataCol="0"/>
  <pivotFields count="14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Items count="1">
    <i/>
  </rowItems>
  <colItems count="1">
    <i/>
  </colItems>
  <dataFields count="1">
    <dataField name="Contagem de Subscriber ID" fld="0" subtotal="count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36:E41" firstHeaderRow="1" firstDataRow="2" firstDataCol="1"/>
  <pivotFields count="14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Subscriber ID" fld="0" subtotal="count" baseField="7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fieldPosition="0">
        <references count="1">
          <reference field="7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Col="1" outline="0" fieldPosition="0"/>
    </format>
  </formats>
  <chartFormats count="9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29:B33" firstHeaderRow="1" firstDataRow="1" firstDataCol="1" rowPageCount="1" colPageCount="1"/>
  <pivotFields count="14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Contagem de Subscriber ID" fld="0" subtotal="count" baseField="2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Row="1" outline="0" fieldPosition="0"/>
    </format>
  </formats>
  <chartFormats count="4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>
  <location ref="A21:E23" firstHeaderRow="1" firstDataRow="2" firstDataCol="1"/>
  <pivotFields count="14">
    <pivotField showAll="0"/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oma de Total Value" fld="13" baseField="0" baseItem="0" numFmtId="164"/>
  </dataFields>
  <formats count="13">
    <format dxfId="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dataOnly="0" labelOnly="1" outline="0" axis="axisValues" fieldPosition="0"/>
    </format>
    <format dxfId="73">
      <pivotArea dataOnly="0" labelOnly="1" fieldPosition="0">
        <references count="1">
          <reference field="2" count="0"/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dataOnly="0" labelOnly="1" grandCol="1" outline="0" fieldPosition="0"/>
    </format>
  </format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1" sourceName="Plan">
  <pivotTables>
    <pivotTable tabId="3" name="Tabela dinâmica5"/>
    <pivotTable tabId="3" name="Tabela dinâmica1"/>
    <pivotTable tabId="3" name="Tabela dinâmica2"/>
    <pivotTable tabId="3" name="Tabela dinâmica3"/>
    <pivotTable tabId="3" name="Tabela dinâmica4"/>
    <pivotTable tabId="3" name="Tabela dinâmica6"/>
    <pivotTable tabId="3" name="Tabela dinâmica7"/>
  </pivotTables>
  <data>
    <tabular pivotCacheId="1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nth___Year" sourceName="Month / Year">
  <pivotTables>
    <pivotTable tabId="3" name="Tabela dinâmica2"/>
    <pivotTable tabId="3" name="Tabela dinâmica1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" crossFilter="showItemsWithNoData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lan 1" cache="SegmentaçãodeDados_Plan1" caption="Plan" rowHeight="241300"/>
  <slicer name="Month / Year" cache="SegmentaçãodeDados_Month___Year" caption="Month / Year" rowHeight="241300"/>
</slicers>
</file>

<file path=xl/tables/table1.xml><?xml version="1.0" encoding="utf-8"?>
<table xmlns="http://schemas.openxmlformats.org/spreadsheetml/2006/main" id="1" name="Tabela1" displayName="Tabela1" ref="A1:N296" totalsRowShown="0" dataDxfId="93">
  <autoFilter ref="A1:N296"/>
  <tableColumns count="14">
    <tableColumn id="1" name="Subscriber ID" dataDxfId="92"/>
    <tableColumn id="2" name="Name" dataDxfId="91"/>
    <tableColumn id="3" name="Plan" dataDxfId="90"/>
    <tableColumn id="4" name="Start Date" dataDxfId="89"/>
    <tableColumn id="14" name="Month / Year" dataDxfId="88">
      <calculatedColumnFormula>TEXT(Tabela1[[#This Row],[Start Date]],"MM/AAAA")</calculatedColumnFormula>
    </tableColumn>
    <tableColumn id="5" name="Auto Renewal" dataDxfId="87"/>
    <tableColumn id="6" name="Subscription Price" dataDxfId="86" dataCellStyle="Moeda"/>
    <tableColumn id="7" name="Subscription Type" dataDxfId="85"/>
    <tableColumn id="8" name="EA Play Season Pass" dataDxfId="84"/>
    <tableColumn id="13" name="EA Play Season Pass_x000a_Price" dataDxfId="83" dataCellStyle="Moeda"/>
    <tableColumn id="9" name="Minecraft Season Pass" dataDxfId="82"/>
    <tableColumn id="10" name="Minecraft Season Pass Price" dataDxfId="81" dataCellStyle="Moeda"/>
    <tableColumn id="11" name="Coupon Value" dataDxfId="80" dataCellStyle="Moeda"/>
    <tableColumn id="12" name="Total Value" dataDxfId="7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5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N296"/>
  <sheetViews>
    <sheetView topLeftCell="A2" zoomScale="90" zoomScaleNormal="90" workbookViewId="0">
      <selection activeCell="D16" sqref="D1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4.625" customWidth="1"/>
    <col min="6" max="6" width="18" bestFit="1" customWidth="1"/>
    <col min="7" max="7" width="14.75" bestFit="1" customWidth="1"/>
    <col min="8" max="8" width="22" bestFit="1" customWidth="1"/>
    <col min="9" max="9" width="20.625" bestFit="1" customWidth="1"/>
    <col min="10" max="10" width="20.625" customWidth="1"/>
    <col min="11" max="11" width="16.75" bestFit="1" customWidth="1"/>
    <col min="12" max="12" width="21.25" bestFit="1" customWidth="1"/>
    <col min="13" max="13" width="12.75" bestFit="1" customWidth="1"/>
    <col min="14" max="14" width="10.625" bestFit="1" customWidth="1"/>
  </cols>
  <sheetData>
    <row r="1" spans="1:14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313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</row>
    <row r="2" spans="1:14">
      <c r="A2" s="8">
        <v>3231</v>
      </c>
      <c r="B2" s="8" t="s">
        <v>17</v>
      </c>
      <c r="C2" s="8" t="s">
        <v>18</v>
      </c>
      <c r="D2" s="10">
        <v>45292</v>
      </c>
      <c r="E2" s="10" t="str">
        <f>TEXT(Tabela1[[#This Row],[Start Date]],"MM/AAAA")</f>
        <v>01/2024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</row>
    <row r="3" spans="1:14">
      <c r="A3" s="8">
        <v>3232</v>
      </c>
      <c r="B3" s="8" t="s">
        <v>21</v>
      </c>
      <c r="C3" s="8" t="s">
        <v>22</v>
      </c>
      <c r="D3" s="10">
        <v>45306</v>
      </c>
      <c r="E3" s="10" t="str">
        <f>TEXT(Tabela1[[#This Row],[Start Date]],"MM/AAAA")</f>
        <v>01/2024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</row>
    <row r="4" spans="1:14">
      <c r="A4" s="8">
        <v>3233</v>
      </c>
      <c r="B4" s="8" t="s">
        <v>25</v>
      </c>
      <c r="C4" s="8" t="s">
        <v>26</v>
      </c>
      <c r="D4" s="10">
        <v>45332</v>
      </c>
      <c r="E4" s="10" t="str">
        <f>TEXT(Tabela1[[#This Row],[Start Date]],"MM/AAAA")</f>
        <v>02/2024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</row>
    <row r="5" spans="1:14">
      <c r="A5" s="8">
        <v>3234</v>
      </c>
      <c r="B5" s="8" t="s">
        <v>28</v>
      </c>
      <c r="C5" s="8" t="s">
        <v>18</v>
      </c>
      <c r="D5" s="10">
        <v>45342</v>
      </c>
      <c r="E5" s="10" t="str">
        <f>TEXT(Tabela1[[#This Row],[Start Date]],"MM/AAAA")</f>
        <v>02/2024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</row>
    <row r="6" spans="1:14">
      <c r="A6" s="8">
        <v>3235</v>
      </c>
      <c r="B6" s="8" t="s">
        <v>29</v>
      </c>
      <c r="C6" s="8" t="s">
        <v>22</v>
      </c>
      <c r="D6" s="10">
        <v>45356</v>
      </c>
      <c r="E6" s="10" t="str">
        <f>TEXT(Tabela1[[#This Row],[Start Date]],"MM/AAAA")</f>
        <v>03/2024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</row>
    <row r="7" spans="1:14">
      <c r="A7" s="8">
        <v>3236</v>
      </c>
      <c r="B7" s="8" t="s">
        <v>34</v>
      </c>
      <c r="C7" s="8" t="s">
        <v>26</v>
      </c>
      <c r="D7" s="10">
        <v>45353</v>
      </c>
      <c r="E7" s="10" t="str">
        <f>TEXT(Tabela1[[#This Row],[Start Date]],"MM/AAAA")</f>
        <v>03/2024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</row>
    <row r="8" spans="1:14">
      <c r="A8" s="8">
        <v>3237</v>
      </c>
      <c r="B8" s="8" t="s">
        <v>35</v>
      </c>
      <c r="C8" s="8" t="s">
        <v>18</v>
      </c>
      <c r="D8" s="10">
        <v>45354</v>
      </c>
      <c r="E8" s="10" t="str">
        <f>TEXT(Tabela1[[#This Row],[Start Date]],"MM/AAAA")</f>
        <v>03/2024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</row>
    <row r="9" spans="1:14">
      <c r="A9" s="8">
        <v>3238</v>
      </c>
      <c r="B9" s="8" t="s">
        <v>36</v>
      </c>
      <c r="C9" s="8" t="s">
        <v>22</v>
      </c>
      <c r="D9" s="10">
        <v>45355</v>
      </c>
      <c r="E9" s="10" t="str">
        <f>TEXT(Tabela1[[#This Row],[Start Date]],"MM/AAAA")</f>
        <v>03/2024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</row>
    <row r="10" spans="1:14">
      <c r="A10" s="8">
        <v>3239</v>
      </c>
      <c r="B10" s="8" t="s">
        <v>37</v>
      </c>
      <c r="C10" s="8" t="s">
        <v>18</v>
      </c>
      <c r="D10" s="10">
        <v>45356</v>
      </c>
      <c r="E10" s="10" t="str">
        <f>TEXT(Tabela1[[#This Row],[Start Date]],"MM/AAAA")</f>
        <v>03/2024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</row>
    <row r="11" spans="1:14">
      <c r="A11" s="8">
        <v>3240</v>
      </c>
      <c r="B11" s="8" t="s">
        <v>38</v>
      </c>
      <c r="C11" s="8" t="s">
        <v>26</v>
      </c>
      <c r="D11" s="10">
        <v>45357</v>
      </c>
      <c r="E11" s="10" t="str">
        <f>TEXT(Tabela1[[#This Row],[Start Date]],"MM/AAAA")</f>
        <v>03/2024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</row>
    <row r="12" spans="1:14">
      <c r="A12" s="8">
        <v>3241</v>
      </c>
      <c r="B12" s="8" t="s">
        <v>39</v>
      </c>
      <c r="C12" s="8" t="s">
        <v>22</v>
      </c>
      <c r="D12" s="10">
        <v>45358</v>
      </c>
      <c r="E12" s="10" t="str">
        <f>TEXT(Tabela1[[#This Row],[Start Date]],"MM/AAAA")</f>
        <v>03/2024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</row>
    <row r="13" spans="1:14">
      <c r="A13" s="8">
        <v>3242</v>
      </c>
      <c r="B13" s="8" t="s">
        <v>40</v>
      </c>
      <c r="C13" s="8" t="s">
        <v>18</v>
      </c>
      <c r="D13" s="10">
        <v>45359</v>
      </c>
      <c r="E13" s="10" t="str">
        <f>TEXT(Tabela1[[#This Row],[Start Date]],"MM/AAAA")</f>
        <v>03/2024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</row>
    <row r="14" spans="1:14">
      <c r="A14" s="8">
        <v>3243</v>
      </c>
      <c r="B14" s="8" t="s">
        <v>41</v>
      </c>
      <c r="C14" s="8" t="s">
        <v>26</v>
      </c>
      <c r="D14" s="10">
        <v>45360</v>
      </c>
      <c r="E14" s="10" t="str">
        <f>TEXT(Tabela1[[#This Row],[Start Date]],"MM/AAAA")</f>
        <v>03/2024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</row>
    <row r="15" spans="1:14">
      <c r="A15" s="8">
        <v>3244</v>
      </c>
      <c r="B15" s="8" t="s">
        <v>42</v>
      </c>
      <c r="C15" s="8" t="s">
        <v>22</v>
      </c>
      <c r="D15" s="10">
        <v>45361</v>
      </c>
      <c r="E15" s="10" t="str">
        <f>TEXT(Tabela1[[#This Row],[Start Date]],"MM/AAAA")</f>
        <v>03/2024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</row>
    <row r="16" spans="1:14">
      <c r="A16" s="8">
        <v>3245</v>
      </c>
      <c r="B16" s="8" t="s">
        <v>43</v>
      </c>
      <c r="C16" s="8" t="s">
        <v>18</v>
      </c>
      <c r="D16" s="10">
        <v>45362</v>
      </c>
      <c r="E16" s="10" t="str">
        <f>TEXT(Tabela1[[#This Row],[Start Date]],"MM/AAAA")</f>
        <v>03/2024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</row>
    <row r="17" spans="1:14">
      <c r="A17" s="8">
        <v>3246</v>
      </c>
      <c r="B17" s="8" t="s">
        <v>44</v>
      </c>
      <c r="C17" s="8" t="s">
        <v>26</v>
      </c>
      <c r="D17" s="10">
        <v>45363</v>
      </c>
      <c r="E17" s="10" t="str">
        <f>TEXT(Tabela1[[#This Row],[Start Date]],"MM/AAAA")</f>
        <v>03/2024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</row>
    <row r="18" spans="1:14">
      <c r="A18" s="8">
        <v>3247</v>
      </c>
      <c r="B18" s="8" t="s">
        <v>45</v>
      </c>
      <c r="C18" s="8" t="s">
        <v>22</v>
      </c>
      <c r="D18" s="10">
        <v>45364</v>
      </c>
      <c r="E18" s="10" t="str">
        <f>TEXT(Tabela1[[#This Row],[Start Date]],"MM/AAAA")</f>
        <v>03/2024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</row>
    <row r="19" spans="1:14">
      <c r="A19" s="8">
        <v>3248</v>
      </c>
      <c r="B19" s="8" t="s">
        <v>46</v>
      </c>
      <c r="C19" s="8" t="s">
        <v>18</v>
      </c>
      <c r="D19" s="10">
        <v>45365</v>
      </c>
      <c r="E19" s="10" t="str">
        <f>TEXT(Tabela1[[#This Row],[Start Date]],"MM/AAAA")</f>
        <v>03/2024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</row>
    <row r="20" spans="1:14">
      <c r="A20" s="8">
        <v>3249</v>
      </c>
      <c r="B20" s="8" t="s">
        <v>47</v>
      </c>
      <c r="C20" s="8" t="s">
        <v>26</v>
      </c>
      <c r="D20" s="10">
        <v>45366</v>
      </c>
      <c r="E20" s="10" t="str">
        <f>TEXT(Tabela1[[#This Row],[Start Date]],"MM/AAAA")</f>
        <v>03/2024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</row>
    <row r="21" spans="1:14">
      <c r="A21" s="8">
        <v>3250</v>
      </c>
      <c r="B21" s="8" t="s">
        <v>48</v>
      </c>
      <c r="C21" s="8" t="s">
        <v>22</v>
      </c>
      <c r="D21" s="10">
        <v>45367</v>
      </c>
      <c r="E21" s="10" t="str">
        <f>TEXT(Tabela1[[#This Row],[Start Date]],"MM/AAAA")</f>
        <v>03/2024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</row>
    <row r="22" spans="1:14">
      <c r="A22" s="8">
        <v>3251</v>
      </c>
      <c r="B22" s="8" t="s">
        <v>49</v>
      </c>
      <c r="C22" s="8" t="s">
        <v>18</v>
      </c>
      <c r="D22" s="10">
        <v>45368</v>
      </c>
      <c r="E22" s="10" t="str">
        <f>TEXT(Tabela1[[#This Row],[Start Date]],"MM/AAAA")</f>
        <v>03/2024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</row>
    <row r="23" spans="1:14">
      <c r="A23" s="8">
        <v>3252</v>
      </c>
      <c r="B23" s="8" t="s">
        <v>50</v>
      </c>
      <c r="C23" s="8" t="s">
        <v>26</v>
      </c>
      <c r="D23" s="10">
        <v>45369</v>
      </c>
      <c r="E23" s="10" t="str">
        <f>TEXT(Tabela1[[#This Row],[Start Date]],"MM/AAAA")</f>
        <v>03/2024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</row>
    <row r="24" spans="1:14">
      <c r="A24" s="8">
        <v>3253</v>
      </c>
      <c r="B24" s="8" t="s">
        <v>51</v>
      </c>
      <c r="C24" s="8" t="s">
        <v>22</v>
      </c>
      <c r="D24" s="10">
        <v>45370</v>
      </c>
      <c r="E24" s="10" t="str">
        <f>TEXT(Tabela1[[#This Row],[Start Date]],"MM/AAAA")</f>
        <v>03/2024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</row>
    <row r="25" spans="1:14">
      <c r="A25" s="8">
        <v>3254</v>
      </c>
      <c r="B25" s="8" t="s">
        <v>52</v>
      </c>
      <c r="C25" s="8" t="s">
        <v>18</v>
      </c>
      <c r="D25" s="10">
        <v>45371</v>
      </c>
      <c r="E25" s="10" t="str">
        <f>TEXT(Tabela1[[#This Row],[Start Date]],"MM/AAAA")</f>
        <v>03/2024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</row>
    <row r="26" spans="1:14">
      <c r="A26" s="8">
        <v>3255</v>
      </c>
      <c r="B26" s="8" t="s">
        <v>53</v>
      </c>
      <c r="C26" s="8" t="s">
        <v>26</v>
      </c>
      <c r="D26" s="10">
        <v>45372</v>
      </c>
      <c r="E26" s="10" t="str">
        <f>TEXT(Tabela1[[#This Row],[Start Date]],"MM/AAAA")</f>
        <v>03/2024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</row>
    <row r="27" spans="1:14">
      <c r="A27" s="8">
        <v>3256</v>
      </c>
      <c r="B27" s="8" t="s">
        <v>54</v>
      </c>
      <c r="C27" s="8" t="s">
        <v>22</v>
      </c>
      <c r="D27" s="10">
        <v>45373</v>
      </c>
      <c r="E27" s="10" t="str">
        <f>TEXT(Tabela1[[#This Row],[Start Date]],"MM/AAAA")</f>
        <v>03/2024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</row>
    <row r="28" spans="1:14">
      <c r="A28" s="8">
        <v>3257</v>
      </c>
      <c r="B28" s="8" t="s">
        <v>55</v>
      </c>
      <c r="C28" s="8" t="s">
        <v>18</v>
      </c>
      <c r="D28" s="10">
        <v>45374</v>
      </c>
      <c r="E28" s="10" t="str">
        <f>TEXT(Tabela1[[#This Row],[Start Date]],"MM/AAAA")</f>
        <v>03/2024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</row>
    <row r="29" spans="1:14">
      <c r="A29" s="8">
        <v>3258</v>
      </c>
      <c r="B29" s="8" t="s">
        <v>56</v>
      </c>
      <c r="C29" s="8" t="s">
        <v>26</v>
      </c>
      <c r="D29" s="10">
        <v>45375</v>
      </c>
      <c r="E29" s="10" t="str">
        <f>TEXT(Tabela1[[#This Row],[Start Date]],"MM/AAAA")</f>
        <v>03/2024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</row>
    <row r="30" spans="1:14">
      <c r="A30" s="8">
        <v>3259</v>
      </c>
      <c r="B30" s="8" t="s">
        <v>57</v>
      </c>
      <c r="C30" s="8" t="s">
        <v>22</v>
      </c>
      <c r="D30" s="10">
        <v>45376</v>
      </c>
      <c r="E30" s="10" t="str">
        <f>TEXT(Tabela1[[#This Row],[Start Date]],"MM/AAAA")</f>
        <v>03/2024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</row>
    <row r="31" spans="1:14">
      <c r="A31" s="8">
        <v>3260</v>
      </c>
      <c r="B31" s="8" t="s">
        <v>58</v>
      </c>
      <c r="C31" s="8" t="s">
        <v>18</v>
      </c>
      <c r="D31" s="10">
        <v>45377</v>
      </c>
      <c r="E31" s="10" t="str">
        <f>TEXT(Tabela1[[#This Row],[Start Date]],"MM/AAAA")</f>
        <v>03/2024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</row>
    <row r="32" spans="1:14">
      <c r="A32" s="8">
        <v>3261</v>
      </c>
      <c r="B32" s="8" t="s">
        <v>59</v>
      </c>
      <c r="C32" s="8" t="s">
        <v>26</v>
      </c>
      <c r="D32" s="10">
        <v>45378</v>
      </c>
      <c r="E32" s="10" t="str">
        <f>TEXT(Tabela1[[#This Row],[Start Date]],"MM/AAAA")</f>
        <v>03/2024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</row>
    <row r="33" spans="1:14">
      <c r="A33" s="8">
        <v>3262</v>
      </c>
      <c r="B33" s="8" t="s">
        <v>60</v>
      </c>
      <c r="C33" s="8" t="s">
        <v>22</v>
      </c>
      <c r="D33" s="10">
        <v>45379</v>
      </c>
      <c r="E33" s="10" t="str">
        <f>TEXT(Tabela1[[#This Row],[Start Date]],"MM/AAAA")</f>
        <v>03/2024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</row>
    <row r="34" spans="1:14">
      <c r="A34" s="8">
        <v>3263</v>
      </c>
      <c r="B34" s="8" t="s">
        <v>61</v>
      </c>
      <c r="C34" s="8" t="s">
        <v>18</v>
      </c>
      <c r="D34" s="10">
        <v>45380</v>
      </c>
      <c r="E34" s="10" t="str">
        <f>TEXT(Tabela1[[#This Row],[Start Date]],"MM/AAAA")</f>
        <v>03/2024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</row>
    <row r="35" spans="1:14">
      <c r="A35" s="8">
        <v>3264</v>
      </c>
      <c r="B35" s="8" t="s">
        <v>62</v>
      </c>
      <c r="C35" s="8" t="s">
        <v>26</v>
      </c>
      <c r="D35" s="10">
        <v>45381</v>
      </c>
      <c r="E35" s="10" t="str">
        <f>TEXT(Tabela1[[#This Row],[Start Date]],"MM/AAAA")</f>
        <v>03/2024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</row>
    <row r="36" spans="1:14">
      <c r="A36" s="8">
        <v>3265</v>
      </c>
      <c r="B36" s="8" t="s">
        <v>63</v>
      </c>
      <c r="C36" s="8" t="s">
        <v>22</v>
      </c>
      <c r="D36" s="10">
        <v>45382</v>
      </c>
      <c r="E36" s="10" t="str">
        <f>TEXT(Tabela1[[#This Row],[Start Date]],"MM/AAAA")</f>
        <v>03/2024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</row>
    <row r="37" spans="1:14">
      <c r="A37" s="8">
        <v>3266</v>
      </c>
      <c r="B37" s="8" t="s">
        <v>64</v>
      </c>
      <c r="C37" s="8" t="s">
        <v>22</v>
      </c>
      <c r="D37" s="10">
        <v>45383</v>
      </c>
      <c r="E37" s="10" t="str">
        <f>TEXT(Tabela1[[#This Row],[Start Date]],"MM/AAAA")</f>
        <v>04/2024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</row>
    <row r="38" spans="1:14">
      <c r="A38" s="8">
        <v>3267</v>
      </c>
      <c r="B38" s="8" t="s">
        <v>65</v>
      </c>
      <c r="C38" s="8" t="s">
        <v>18</v>
      </c>
      <c r="D38" s="10">
        <v>45384</v>
      </c>
      <c r="E38" s="10" t="str">
        <f>TEXT(Tabela1[[#This Row],[Start Date]],"MM/AAAA")</f>
        <v>04/2024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</row>
    <row r="39" spans="1:14">
      <c r="A39" s="8">
        <v>3268</v>
      </c>
      <c r="B39" s="8" t="s">
        <v>66</v>
      </c>
      <c r="C39" s="8" t="s">
        <v>26</v>
      </c>
      <c r="D39" s="10">
        <v>45385</v>
      </c>
      <c r="E39" s="10" t="str">
        <f>TEXT(Tabela1[[#This Row],[Start Date]],"MM/AAAA")</f>
        <v>04/2024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</row>
    <row r="40" spans="1:14">
      <c r="A40" s="8">
        <v>3269</v>
      </c>
      <c r="B40" s="8" t="s">
        <v>67</v>
      </c>
      <c r="C40" s="8" t="s">
        <v>22</v>
      </c>
      <c r="D40" s="10">
        <v>45386</v>
      </c>
      <c r="E40" s="10" t="str">
        <f>TEXT(Tabela1[[#This Row],[Start Date]],"MM/AAAA")</f>
        <v>04/2024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</row>
    <row r="41" spans="1:14">
      <c r="A41" s="8">
        <v>3270</v>
      </c>
      <c r="B41" s="8" t="s">
        <v>68</v>
      </c>
      <c r="C41" s="8" t="s">
        <v>18</v>
      </c>
      <c r="D41" s="10">
        <v>45387</v>
      </c>
      <c r="E41" s="10" t="str">
        <f>TEXT(Tabela1[[#This Row],[Start Date]],"MM/AAAA")</f>
        <v>04/2024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</row>
    <row r="42" spans="1:14">
      <c r="A42" s="8">
        <v>3271</v>
      </c>
      <c r="B42" s="8" t="s">
        <v>69</v>
      </c>
      <c r="C42" s="8" t="s">
        <v>26</v>
      </c>
      <c r="D42" s="10">
        <v>45388</v>
      </c>
      <c r="E42" s="10" t="str">
        <f>TEXT(Tabela1[[#This Row],[Start Date]],"MM/AAAA")</f>
        <v>04/2024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</row>
    <row r="43" spans="1:14">
      <c r="A43" s="8">
        <v>3272</v>
      </c>
      <c r="B43" s="8" t="s">
        <v>70</v>
      </c>
      <c r="C43" s="8" t="s">
        <v>22</v>
      </c>
      <c r="D43" s="10">
        <v>45389</v>
      </c>
      <c r="E43" s="10" t="str">
        <f>TEXT(Tabela1[[#This Row],[Start Date]],"MM/AAAA")</f>
        <v>04/2024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</row>
    <row r="44" spans="1:14">
      <c r="A44" s="8">
        <v>3273</v>
      </c>
      <c r="B44" s="8" t="s">
        <v>71</v>
      </c>
      <c r="C44" s="8" t="s">
        <v>18</v>
      </c>
      <c r="D44" s="10">
        <v>45390</v>
      </c>
      <c r="E44" s="10" t="str">
        <f>TEXT(Tabela1[[#This Row],[Start Date]],"MM/AAAA")</f>
        <v>04/2024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</row>
    <row r="45" spans="1:14">
      <c r="A45" s="8">
        <v>3274</v>
      </c>
      <c r="B45" s="8" t="s">
        <v>72</v>
      </c>
      <c r="C45" s="8" t="s">
        <v>26</v>
      </c>
      <c r="D45" s="10">
        <v>45391</v>
      </c>
      <c r="E45" s="10" t="str">
        <f>TEXT(Tabela1[[#This Row],[Start Date]],"MM/AAAA")</f>
        <v>04/2024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</row>
    <row r="46" spans="1:14">
      <c r="A46" s="8">
        <v>3275</v>
      </c>
      <c r="B46" s="8" t="s">
        <v>73</v>
      </c>
      <c r="C46" s="8" t="s">
        <v>22</v>
      </c>
      <c r="D46" s="10">
        <v>45392</v>
      </c>
      <c r="E46" s="10" t="str">
        <f>TEXT(Tabela1[[#This Row],[Start Date]],"MM/AAAA")</f>
        <v>04/2024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</row>
    <row r="47" spans="1:14">
      <c r="A47" s="8">
        <v>3276</v>
      </c>
      <c r="B47" s="8" t="s">
        <v>74</v>
      </c>
      <c r="C47" s="8" t="s">
        <v>18</v>
      </c>
      <c r="D47" s="10">
        <v>45393</v>
      </c>
      <c r="E47" s="10" t="str">
        <f>TEXT(Tabela1[[#This Row],[Start Date]],"MM/AAAA")</f>
        <v>04/2024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</row>
    <row r="48" spans="1:14">
      <c r="A48" s="8">
        <v>3277</v>
      </c>
      <c r="B48" s="8" t="s">
        <v>75</v>
      </c>
      <c r="C48" s="8" t="s">
        <v>26</v>
      </c>
      <c r="D48" s="10">
        <v>45394</v>
      </c>
      <c r="E48" s="10" t="str">
        <f>TEXT(Tabela1[[#This Row],[Start Date]],"MM/AAAA")</f>
        <v>04/2024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</row>
    <row r="49" spans="1:14">
      <c r="A49" s="8">
        <v>3278</v>
      </c>
      <c r="B49" s="8" t="s">
        <v>76</v>
      </c>
      <c r="C49" s="8" t="s">
        <v>22</v>
      </c>
      <c r="D49" s="10">
        <v>45395</v>
      </c>
      <c r="E49" s="10" t="str">
        <f>TEXT(Tabela1[[#This Row],[Start Date]],"MM/AAAA")</f>
        <v>04/2024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</row>
    <row r="50" spans="1:14">
      <c r="A50" s="8">
        <v>3279</v>
      </c>
      <c r="B50" s="8" t="s">
        <v>77</v>
      </c>
      <c r="C50" s="8" t="s">
        <v>18</v>
      </c>
      <c r="D50" s="10">
        <v>45396</v>
      </c>
      <c r="E50" s="10" t="str">
        <f>TEXT(Tabela1[[#This Row],[Start Date]],"MM/AAAA")</f>
        <v>04/2024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</row>
    <row r="51" spans="1:14">
      <c r="A51" s="8">
        <v>3280</v>
      </c>
      <c r="B51" s="8" t="s">
        <v>78</v>
      </c>
      <c r="C51" s="8" t="s">
        <v>26</v>
      </c>
      <c r="D51" s="10">
        <v>45397</v>
      </c>
      <c r="E51" s="10" t="str">
        <f>TEXT(Tabela1[[#This Row],[Start Date]],"MM/AAAA")</f>
        <v>04/2024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</row>
    <row r="52" spans="1:14">
      <c r="A52" s="8">
        <v>3281</v>
      </c>
      <c r="B52" s="8" t="s">
        <v>79</v>
      </c>
      <c r="C52" s="8" t="s">
        <v>22</v>
      </c>
      <c r="D52" s="10">
        <v>45398</v>
      </c>
      <c r="E52" s="10" t="str">
        <f>TEXT(Tabela1[[#This Row],[Start Date]],"MM/AAAA")</f>
        <v>04/2024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</row>
    <row r="53" spans="1:14">
      <c r="A53" s="8">
        <v>3282</v>
      </c>
      <c r="B53" s="8" t="s">
        <v>80</v>
      </c>
      <c r="C53" s="8" t="s">
        <v>18</v>
      </c>
      <c r="D53" s="10">
        <v>45399</v>
      </c>
      <c r="E53" s="10" t="str">
        <f>TEXT(Tabela1[[#This Row],[Start Date]],"MM/AAAA")</f>
        <v>04/2024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</row>
    <row r="54" spans="1:14">
      <c r="A54" s="8">
        <v>3283</v>
      </c>
      <c r="B54" s="8" t="s">
        <v>81</v>
      </c>
      <c r="C54" s="8" t="s">
        <v>26</v>
      </c>
      <c r="D54" s="10">
        <v>45400</v>
      </c>
      <c r="E54" s="10" t="str">
        <f>TEXT(Tabela1[[#This Row],[Start Date]],"MM/AAAA")</f>
        <v>04/2024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</row>
    <row r="55" spans="1:14">
      <c r="A55" s="8">
        <v>3284</v>
      </c>
      <c r="B55" s="8" t="s">
        <v>82</v>
      </c>
      <c r="C55" s="8" t="s">
        <v>22</v>
      </c>
      <c r="D55" s="10">
        <v>45401</v>
      </c>
      <c r="E55" s="10" t="str">
        <f>TEXT(Tabela1[[#This Row],[Start Date]],"MM/AAAA")</f>
        <v>04/2024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</row>
    <row r="56" spans="1:14">
      <c r="A56" s="8">
        <v>3285</v>
      </c>
      <c r="B56" s="8" t="s">
        <v>83</v>
      </c>
      <c r="C56" s="8" t="s">
        <v>18</v>
      </c>
      <c r="D56" s="10">
        <v>45402</v>
      </c>
      <c r="E56" s="10" t="str">
        <f>TEXT(Tabela1[[#This Row],[Start Date]],"MM/AAAA")</f>
        <v>04/2024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</row>
    <row r="57" spans="1:14">
      <c r="A57" s="8">
        <v>3286</v>
      </c>
      <c r="B57" s="8" t="s">
        <v>84</v>
      </c>
      <c r="C57" s="8" t="s">
        <v>26</v>
      </c>
      <c r="D57" s="10">
        <v>45403</v>
      </c>
      <c r="E57" s="10" t="str">
        <f>TEXT(Tabela1[[#This Row],[Start Date]],"MM/AAAA")</f>
        <v>04/2024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</row>
    <row r="58" spans="1:14">
      <c r="A58" s="8">
        <v>3287</v>
      </c>
      <c r="B58" s="8" t="s">
        <v>85</v>
      </c>
      <c r="C58" s="8" t="s">
        <v>22</v>
      </c>
      <c r="D58" s="10">
        <v>45404</v>
      </c>
      <c r="E58" s="10" t="str">
        <f>TEXT(Tabela1[[#This Row],[Start Date]],"MM/AAAA")</f>
        <v>04/2024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</row>
    <row r="59" spans="1:14">
      <c r="A59" s="8">
        <v>3288</v>
      </c>
      <c r="B59" s="8" t="s">
        <v>86</v>
      </c>
      <c r="C59" s="8" t="s">
        <v>18</v>
      </c>
      <c r="D59" s="10">
        <v>45405</v>
      </c>
      <c r="E59" s="10" t="str">
        <f>TEXT(Tabela1[[#This Row],[Start Date]],"MM/AAAA")</f>
        <v>04/2024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</row>
    <row r="60" spans="1:14">
      <c r="A60" s="8">
        <v>3289</v>
      </c>
      <c r="B60" s="8" t="s">
        <v>87</v>
      </c>
      <c r="C60" s="8" t="s">
        <v>26</v>
      </c>
      <c r="D60" s="10">
        <v>45406</v>
      </c>
      <c r="E60" s="10" t="str">
        <f>TEXT(Tabela1[[#This Row],[Start Date]],"MM/AAAA")</f>
        <v>04/2024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</row>
    <row r="61" spans="1:14">
      <c r="A61" s="8">
        <v>3290</v>
      </c>
      <c r="B61" s="8" t="s">
        <v>88</v>
      </c>
      <c r="C61" s="8" t="s">
        <v>22</v>
      </c>
      <c r="D61" s="10">
        <v>45407</v>
      </c>
      <c r="E61" s="10" t="str">
        <f>TEXT(Tabela1[[#This Row],[Start Date]],"MM/AAAA")</f>
        <v>04/2024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</row>
    <row r="62" spans="1:14">
      <c r="A62" s="8">
        <v>3291</v>
      </c>
      <c r="B62" s="8" t="s">
        <v>89</v>
      </c>
      <c r="C62" s="8" t="s">
        <v>18</v>
      </c>
      <c r="D62" s="10">
        <v>45408</v>
      </c>
      <c r="E62" s="10" t="str">
        <f>TEXT(Tabela1[[#This Row],[Start Date]],"MM/AAAA")</f>
        <v>04/2024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</row>
    <row r="63" spans="1:14">
      <c r="A63" s="8">
        <v>3292</v>
      </c>
      <c r="B63" s="8" t="s">
        <v>90</v>
      </c>
      <c r="C63" s="8" t="s">
        <v>26</v>
      </c>
      <c r="D63" s="10">
        <v>45409</v>
      </c>
      <c r="E63" s="10" t="str">
        <f>TEXT(Tabela1[[#This Row],[Start Date]],"MM/AAAA")</f>
        <v>04/2024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</row>
    <row r="64" spans="1:14">
      <c r="A64" s="8">
        <v>3293</v>
      </c>
      <c r="B64" s="8" t="s">
        <v>91</v>
      </c>
      <c r="C64" s="8" t="s">
        <v>22</v>
      </c>
      <c r="D64" s="10">
        <v>45410</v>
      </c>
      <c r="E64" s="10" t="str">
        <f>TEXT(Tabela1[[#This Row],[Start Date]],"MM/AAAA")</f>
        <v>04/2024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</row>
    <row r="65" spans="1:14">
      <c r="A65" s="8">
        <v>3294</v>
      </c>
      <c r="B65" s="8" t="s">
        <v>92</v>
      </c>
      <c r="C65" s="8" t="s">
        <v>18</v>
      </c>
      <c r="D65" s="10">
        <v>45411</v>
      </c>
      <c r="E65" s="10" t="str">
        <f>TEXT(Tabela1[[#This Row],[Start Date]],"MM/AAAA")</f>
        <v>04/2024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</row>
    <row r="66" spans="1:14">
      <c r="A66" s="8">
        <v>3295</v>
      </c>
      <c r="B66" s="8" t="s">
        <v>93</v>
      </c>
      <c r="C66" s="8" t="s">
        <v>26</v>
      </c>
      <c r="D66" s="10">
        <v>45412</v>
      </c>
      <c r="E66" s="10" t="str">
        <f>TEXT(Tabela1[[#This Row],[Start Date]],"MM/AAAA")</f>
        <v>04/2024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</row>
    <row r="67" spans="1:14">
      <c r="A67" s="8">
        <v>3296</v>
      </c>
      <c r="B67" s="8" t="s">
        <v>94</v>
      </c>
      <c r="C67" s="8" t="s">
        <v>22</v>
      </c>
      <c r="D67" s="10">
        <v>45413</v>
      </c>
      <c r="E67" s="10" t="str">
        <f>TEXT(Tabela1[[#This Row],[Start Date]],"MM/AAAA")</f>
        <v>05/2024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</row>
    <row r="68" spans="1:14">
      <c r="A68" s="8">
        <v>3297</v>
      </c>
      <c r="B68" s="8" t="s">
        <v>95</v>
      </c>
      <c r="C68" s="8" t="s">
        <v>18</v>
      </c>
      <c r="D68" s="10">
        <v>45414</v>
      </c>
      <c r="E68" s="10" t="str">
        <f>TEXT(Tabela1[[#This Row],[Start Date]],"MM/AAAA")</f>
        <v>05/2024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</row>
    <row r="69" spans="1:14">
      <c r="A69" s="8">
        <v>3298</v>
      </c>
      <c r="B69" s="8" t="s">
        <v>96</v>
      </c>
      <c r="C69" s="8" t="s">
        <v>26</v>
      </c>
      <c r="D69" s="10">
        <v>45415</v>
      </c>
      <c r="E69" s="10" t="str">
        <f>TEXT(Tabela1[[#This Row],[Start Date]],"MM/AAAA")</f>
        <v>05/2024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</row>
    <row r="70" spans="1:14">
      <c r="A70" s="8">
        <v>3299</v>
      </c>
      <c r="B70" s="8" t="s">
        <v>97</v>
      </c>
      <c r="C70" s="8" t="s">
        <v>22</v>
      </c>
      <c r="D70" s="10">
        <v>45416</v>
      </c>
      <c r="E70" s="10" t="str">
        <f>TEXT(Tabela1[[#This Row],[Start Date]],"MM/AAAA")</f>
        <v>05/2024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</row>
    <row r="71" spans="1:14">
      <c r="A71" s="8">
        <v>3300</v>
      </c>
      <c r="B71" s="8" t="s">
        <v>98</v>
      </c>
      <c r="C71" s="8" t="s">
        <v>18</v>
      </c>
      <c r="D71" s="10">
        <v>45417</v>
      </c>
      <c r="E71" s="10" t="str">
        <f>TEXT(Tabela1[[#This Row],[Start Date]],"MM/AAAA")</f>
        <v>05/2024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</row>
    <row r="72" spans="1:14">
      <c r="A72" s="8">
        <v>3301</v>
      </c>
      <c r="B72" s="8" t="s">
        <v>99</v>
      </c>
      <c r="C72" s="8" t="s">
        <v>26</v>
      </c>
      <c r="D72" s="10">
        <v>45418</v>
      </c>
      <c r="E72" s="10" t="str">
        <f>TEXT(Tabela1[[#This Row],[Start Date]],"MM/AAAA")</f>
        <v>05/2024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</row>
    <row r="73" spans="1:14">
      <c r="A73" s="8">
        <v>3302</v>
      </c>
      <c r="B73" s="8" t="s">
        <v>100</v>
      </c>
      <c r="C73" s="8" t="s">
        <v>22</v>
      </c>
      <c r="D73" s="10">
        <v>45419</v>
      </c>
      <c r="E73" s="10" t="str">
        <f>TEXT(Tabela1[[#This Row],[Start Date]],"MM/AAAA")</f>
        <v>05/2024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</row>
    <row r="74" spans="1:14">
      <c r="A74" s="8">
        <v>3303</v>
      </c>
      <c r="B74" s="8" t="s">
        <v>101</v>
      </c>
      <c r="C74" s="8" t="s">
        <v>18</v>
      </c>
      <c r="D74" s="10">
        <v>45420</v>
      </c>
      <c r="E74" s="10" t="str">
        <f>TEXT(Tabela1[[#This Row],[Start Date]],"MM/AAAA")</f>
        <v>05/2024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</row>
    <row r="75" spans="1:14">
      <c r="A75" s="8">
        <v>3304</v>
      </c>
      <c r="B75" s="8" t="s">
        <v>102</v>
      </c>
      <c r="C75" s="8" t="s">
        <v>26</v>
      </c>
      <c r="D75" s="10">
        <v>45421</v>
      </c>
      <c r="E75" s="10" t="str">
        <f>TEXT(Tabela1[[#This Row],[Start Date]],"MM/AAAA")</f>
        <v>05/2024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</row>
    <row r="76" spans="1:14">
      <c r="A76" s="8">
        <v>3305</v>
      </c>
      <c r="B76" s="8" t="s">
        <v>103</v>
      </c>
      <c r="C76" s="8" t="s">
        <v>22</v>
      </c>
      <c r="D76" s="10">
        <v>45422</v>
      </c>
      <c r="E76" s="10" t="str">
        <f>TEXT(Tabela1[[#This Row],[Start Date]],"MM/AAAA")</f>
        <v>05/2024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</row>
    <row r="77" spans="1:14">
      <c r="A77" s="8">
        <v>3306</v>
      </c>
      <c r="B77" s="8" t="s">
        <v>104</v>
      </c>
      <c r="C77" s="8" t="s">
        <v>18</v>
      </c>
      <c r="D77" s="10">
        <v>45423</v>
      </c>
      <c r="E77" s="10" t="str">
        <f>TEXT(Tabela1[[#This Row],[Start Date]],"MM/AAAA")</f>
        <v>05/2024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</row>
    <row r="78" spans="1:14">
      <c r="A78" s="8">
        <v>3307</v>
      </c>
      <c r="B78" s="8" t="s">
        <v>105</v>
      </c>
      <c r="C78" s="8" t="s">
        <v>26</v>
      </c>
      <c r="D78" s="10">
        <v>45424</v>
      </c>
      <c r="E78" s="10" t="str">
        <f>TEXT(Tabela1[[#This Row],[Start Date]],"MM/AAAA")</f>
        <v>05/2024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</row>
    <row r="79" spans="1:14">
      <c r="A79" s="8">
        <v>3308</v>
      </c>
      <c r="B79" s="8" t="s">
        <v>106</v>
      </c>
      <c r="C79" s="8" t="s">
        <v>22</v>
      </c>
      <c r="D79" s="10">
        <v>45425</v>
      </c>
      <c r="E79" s="10" t="str">
        <f>TEXT(Tabela1[[#This Row],[Start Date]],"MM/AAAA")</f>
        <v>05/2024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</row>
    <row r="80" spans="1:14">
      <c r="A80" s="8">
        <v>3309</v>
      </c>
      <c r="B80" s="8" t="s">
        <v>107</v>
      </c>
      <c r="C80" s="8" t="s">
        <v>18</v>
      </c>
      <c r="D80" s="10">
        <v>45426</v>
      </c>
      <c r="E80" s="10" t="str">
        <f>TEXT(Tabela1[[#This Row],[Start Date]],"MM/AAAA")</f>
        <v>05/2024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</row>
    <row r="81" spans="1:14">
      <c r="A81" s="8">
        <v>3310</v>
      </c>
      <c r="B81" s="8" t="s">
        <v>108</v>
      </c>
      <c r="C81" s="8" t="s">
        <v>26</v>
      </c>
      <c r="D81" s="10">
        <v>45427</v>
      </c>
      <c r="E81" s="10" t="str">
        <f>TEXT(Tabela1[[#This Row],[Start Date]],"MM/AAAA")</f>
        <v>05/2024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</row>
    <row r="82" spans="1:14">
      <c r="A82" s="8">
        <v>3311</v>
      </c>
      <c r="B82" s="8" t="s">
        <v>109</v>
      </c>
      <c r="C82" s="8" t="s">
        <v>22</v>
      </c>
      <c r="D82" s="10">
        <v>45428</v>
      </c>
      <c r="E82" s="10" t="str">
        <f>TEXT(Tabela1[[#This Row],[Start Date]],"MM/AAAA")</f>
        <v>05/2024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</row>
    <row r="83" spans="1:14">
      <c r="A83" s="8">
        <v>3312</v>
      </c>
      <c r="B83" s="8" t="s">
        <v>110</v>
      </c>
      <c r="C83" s="8" t="s">
        <v>18</v>
      </c>
      <c r="D83" s="10">
        <v>45429</v>
      </c>
      <c r="E83" s="10" t="str">
        <f>TEXT(Tabela1[[#This Row],[Start Date]],"MM/AAAA")</f>
        <v>05/2024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</row>
    <row r="84" spans="1:14">
      <c r="A84" s="8">
        <v>3313</v>
      </c>
      <c r="B84" s="8" t="s">
        <v>111</v>
      </c>
      <c r="C84" s="8" t="s">
        <v>26</v>
      </c>
      <c r="D84" s="10">
        <v>45430</v>
      </c>
      <c r="E84" s="10" t="str">
        <f>TEXT(Tabela1[[#This Row],[Start Date]],"MM/AAAA")</f>
        <v>05/2024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</row>
    <row r="85" spans="1:14">
      <c r="A85" s="8">
        <v>3314</v>
      </c>
      <c r="B85" s="8" t="s">
        <v>112</v>
      </c>
      <c r="C85" s="8" t="s">
        <v>22</v>
      </c>
      <c r="D85" s="10">
        <v>45431</v>
      </c>
      <c r="E85" s="10" t="str">
        <f>TEXT(Tabela1[[#This Row],[Start Date]],"MM/AAAA")</f>
        <v>05/2024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</row>
    <row r="86" spans="1:14">
      <c r="A86" s="8">
        <v>3315</v>
      </c>
      <c r="B86" s="8" t="s">
        <v>113</v>
      </c>
      <c r="C86" s="8" t="s">
        <v>18</v>
      </c>
      <c r="D86" s="10">
        <v>45432</v>
      </c>
      <c r="E86" s="10" t="str">
        <f>TEXT(Tabela1[[#This Row],[Start Date]],"MM/AAAA")</f>
        <v>05/2024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</row>
    <row r="87" spans="1:14">
      <c r="A87" s="8">
        <v>3316</v>
      </c>
      <c r="B87" s="8" t="s">
        <v>114</v>
      </c>
      <c r="C87" s="8" t="s">
        <v>26</v>
      </c>
      <c r="D87" s="10">
        <v>45433</v>
      </c>
      <c r="E87" s="10" t="str">
        <f>TEXT(Tabela1[[#This Row],[Start Date]],"MM/AAAA")</f>
        <v>05/2024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</row>
    <row r="88" spans="1:14">
      <c r="A88" s="8">
        <v>3317</v>
      </c>
      <c r="B88" s="8" t="s">
        <v>115</v>
      </c>
      <c r="C88" s="8" t="s">
        <v>22</v>
      </c>
      <c r="D88" s="10">
        <v>45434</v>
      </c>
      <c r="E88" s="10" t="str">
        <f>TEXT(Tabela1[[#This Row],[Start Date]],"MM/AAAA")</f>
        <v>05/2024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</row>
    <row r="89" spans="1:14">
      <c r="A89" s="8">
        <v>3318</v>
      </c>
      <c r="B89" s="8" t="s">
        <v>116</v>
      </c>
      <c r="C89" s="8" t="s">
        <v>18</v>
      </c>
      <c r="D89" s="10">
        <v>45435</v>
      </c>
      <c r="E89" s="10" t="str">
        <f>TEXT(Tabela1[[#This Row],[Start Date]],"MM/AAAA")</f>
        <v>05/2024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</row>
    <row r="90" spans="1:14">
      <c r="A90" s="8">
        <v>3319</v>
      </c>
      <c r="B90" s="8" t="s">
        <v>117</v>
      </c>
      <c r="C90" s="8" t="s">
        <v>26</v>
      </c>
      <c r="D90" s="10">
        <v>45436</v>
      </c>
      <c r="E90" s="10" t="str">
        <f>TEXT(Tabela1[[#This Row],[Start Date]],"MM/AAAA")</f>
        <v>05/2024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</row>
    <row r="91" spans="1:14">
      <c r="A91" s="8">
        <v>3320</v>
      </c>
      <c r="B91" s="8" t="s">
        <v>118</v>
      </c>
      <c r="C91" s="8" t="s">
        <v>22</v>
      </c>
      <c r="D91" s="10">
        <v>45437</v>
      </c>
      <c r="E91" s="10" t="str">
        <f>TEXT(Tabela1[[#This Row],[Start Date]],"MM/AAAA")</f>
        <v>05/2024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</row>
    <row r="92" spans="1:14">
      <c r="A92" s="8">
        <v>3321</v>
      </c>
      <c r="B92" s="8" t="s">
        <v>119</v>
      </c>
      <c r="C92" s="8" t="s">
        <v>18</v>
      </c>
      <c r="D92" s="10">
        <v>45438</v>
      </c>
      <c r="E92" s="10" t="str">
        <f>TEXT(Tabela1[[#This Row],[Start Date]],"MM/AAAA")</f>
        <v>05/2024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</row>
    <row r="93" spans="1:14">
      <c r="A93" s="8">
        <v>3322</v>
      </c>
      <c r="B93" s="8" t="s">
        <v>120</v>
      </c>
      <c r="C93" s="8" t="s">
        <v>26</v>
      </c>
      <c r="D93" s="10">
        <v>45439</v>
      </c>
      <c r="E93" s="10" t="str">
        <f>TEXT(Tabela1[[#This Row],[Start Date]],"MM/AAAA")</f>
        <v>05/2024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</row>
    <row r="94" spans="1:14">
      <c r="A94" s="8">
        <v>3323</v>
      </c>
      <c r="B94" s="8" t="s">
        <v>121</v>
      </c>
      <c r="C94" s="8" t="s">
        <v>22</v>
      </c>
      <c r="D94" s="10">
        <v>45440</v>
      </c>
      <c r="E94" s="10" t="str">
        <f>TEXT(Tabela1[[#This Row],[Start Date]],"MM/AAAA")</f>
        <v>05/2024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</row>
    <row r="95" spans="1:14">
      <c r="A95" s="8">
        <v>3324</v>
      </c>
      <c r="B95" s="8" t="s">
        <v>122</v>
      </c>
      <c r="C95" s="8" t="s">
        <v>18</v>
      </c>
      <c r="D95" s="10">
        <v>45441</v>
      </c>
      <c r="E95" s="10" t="str">
        <f>TEXT(Tabela1[[#This Row],[Start Date]],"MM/AAAA")</f>
        <v>05/2024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</row>
    <row r="96" spans="1:14">
      <c r="A96" s="8">
        <v>3325</v>
      </c>
      <c r="B96" s="8" t="s">
        <v>123</v>
      </c>
      <c r="C96" s="8" t="s">
        <v>26</v>
      </c>
      <c r="D96" s="10">
        <v>45442</v>
      </c>
      <c r="E96" s="10" t="str">
        <f>TEXT(Tabela1[[#This Row],[Start Date]],"MM/AAAA")</f>
        <v>05/2024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</row>
    <row r="97" spans="1:14">
      <c r="A97" s="8">
        <v>3326</v>
      </c>
      <c r="B97" s="8" t="s">
        <v>124</v>
      </c>
      <c r="C97" s="8" t="s">
        <v>22</v>
      </c>
      <c r="D97" s="10">
        <v>45443</v>
      </c>
      <c r="E97" s="10" t="str">
        <f>TEXT(Tabela1[[#This Row],[Start Date]],"MM/AAAA")</f>
        <v>05/2024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</row>
    <row r="98" spans="1:14">
      <c r="A98" s="8">
        <v>3327</v>
      </c>
      <c r="B98" s="8" t="s">
        <v>125</v>
      </c>
      <c r="C98" s="8" t="s">
        <v>18</v>
      </c>
      <c r="D98" s="10">
        <v>45444</v>
      </c>
      <c r="E98" s="10" t="str">
        <f>TEXT(Tabela1[[#This Row],[Start Date]],"MM/AAAA")</f>
        <v>06/2024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</row>
    <row r="99" spans="1:14">
      <c r="A99" s="8">
        <v>3328</v>
      </c>
      <c r="B99" s="8" t="s">
        <v>126</v>
      </c>
      <c r="C99" s="8" t="s">
        <v>26</v>
      </c>
      <c r="D99" s="10">
        <v>45445</v>
      </c>
      <c r="E99" s="10" t="str">
        <f>TEXT(Tabela1[[#This Row],[Start Date]],"MM/AAAA")</f>
        <v>06/2024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</row>
    <row r="100" spans="1:14">
      <c r="A100" s="8">
        <v>3329</v>
      </c>
      <c r="B100" s="8" t="s">
        <v>127</v>
      </c>
      <c r="C100" s="8" t="s">
        <v>22</v>
      </c>
      <c r="D100" s="10">
        <v>45446</v>
      </c>
      <c r="E100" s="10" t="str">
        <f>TEXT(Tabela1[[#This Row],[Start Date]],"MM/AAAA")</f>
        <v>06/2024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</row>
    <row r="101" spans="1:14">
      <c r="A101" s="8">
        <v>3330</v>
      </c>
      <c r="B101" s="8" t="s">
        <v>128</v>
      </c>
      <c r="C101" s="8" t="s">
        <v>18</v>
      </c>
      <c r="D101" s="10">
        <v>45447</v>
      </c>
      <c r="E101" s="10" t="str">
        <f>TEXT(Tabela1[[#This Row],[Start Date]],"MM/AAAA")</f>
        <v>06/2024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</row>
    <row r="102" spans="1:14">
      <c r="A102" s="8">
        <v>3331</v>
      </c>
      <c r="B102" s="8" t="s">
        <v>129</v>
      </c>
      <c r="C102" s="8" t="s">
        <v>26</v>
      </c>
      <c r="D102" s="10">
        <v>45448</v>
      </c>
      <c r="E102" s="10" t="str">
        <f>TEXT(Tabela1[[#This Row],[Start Date]],"MM/AAAA")</f>
        <v>06/2024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</row>
    <row r="103" spans="1:14">
      <c r="A103" s="8">
        <v>3332</v>
      </c>
      <c r="B103" s="8" t="s">
        <v>130</v>
      </c>
      <c r="C103" s="8" t="s">
        <v>22</v>
      </c>
      <c r="D103" s="10">
        <v>45449</v>
      </c>
      <c r="E103" s="10" t="str">
        <f>TEXT(Tabela1[[#This Row],[Start Date]],"MM/AAAA")</f>
        <v>06/2024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</row>
    <row r="104" spans="1:14">
      <c r="A104" s="8">
        <v>3333</v>
      </c>
      <c r="B104" s="8" t="s">
        <v>131</v>
      </c>
      <c r="C104" s="8" t="s">
        <v>18</v>
      </c>
      <c r="D104" s="10">
        <v>45450</v>
      </c>
      <c r="E104" s="10" t="str">
        <f>TEXT(Tabela1[[#This Row],[Start Date]],"MM/AAAA")</f>
        <v>06/2024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</row>
    <row r="105" spans="1:14">
      <c r="A105" s="8">
        <v>3334</v>
      </c>
      <c r="B105" s="8" t="s">
        <v>132</v>
      </c>
      <c r="C105" s="8" t="s">
        <v>26</v>
      </c>
      <c r="D105" s="10">
        <v>45451</v>
      </c>
      <c r="E105" s="10" t="str">
        <f>TEXT(Tabela1[[#This Row],[Start Date]],"MM/AAAA")</f>
        <v>06/2024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</row>
    <row r="106" spans="1:14">
      <c r="A106" s="8">
        <v>3335</v>
      </c>
      <c r="B106" s="8" t="s">
        <v>133</v>
      </c>
      <c r="C106" s="8" t="s">
        <v>22</v>
      </c>
      <c r="D106" s="10">
        <v>45452</v>
      </c>
      <c r="E106" s="10" t="str">
        <f>TEXT(Tabela1[[#This Row],[Start Date]],"MM/AAAA")</f>
        <v>06/2024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</row>
    <row r="107" spans="1:14">
      <c r="A107" s="8">
        <v>3336</v>
      </c>
      <c r="B107" s="8" t="s">
        <v>134</v>
      </c>
      <c r="C107" s="8" t="s">
        <v>22</v>
      </c>
      <c r="D107" s="10">
        <v>45453</v>
      </c>
      <c r="E107" s="10" t="str">
        <f>TEXT(Tabela1[[#This Row],[Start Date]],"MM/AAAA")</f>
        <v>06/2024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</row>
    <row r="108" spans="1:14">
      <c r="A108" s="8">
        <v>3337</v>
      </c>
      <c r="B108" s="8" t="s">
        <v>135</v>
      </c>
      <c r="C108" s="8" t="s">
        <v>18</v>
      </c>
      <c r="D108" s="10">
        <v>45454</v>
      </c>
      <c r="E108" s="10" t="str">
        <f>TEXT(Tabela1[[#This Row],[Start Date]],"MM/AAAA")</f>
        <v>06/2024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</row>
    <row r="109" spans="1:14">
      <c r="A109" s="8">
        <v>3338</v>
      </c>
      <c r="B109" s="8" t="s">
        <v>136</v>
      </c>
      <c r="C109" s="8" t="s">
        <v>26</v>
      </c>
      <c r="D109" s="10">
        <v>45455</v>
      </c>
      <c r="E109" s="10" t="str">
        <f>TEXT(Tabela1[[#This Row],[Start Date]],"MM/AAAA")</f>
        <v>06/2024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</row>
    <row r="110" spans="1:14">
      <c r="A110" s="8">
        <v>3339</v>
      </c>
      <c r="B110" s="8" t="s">
        <v>137</v>
      </c>
      <c r="C110" s="8" t="s">
        <v>22</v>
      </c>
      <c r="D110" s="10">
        <v>45456</v>
      </c>
      <c r="E110" s="10" t="str">
        <f>TEXT(Tabela1[[#This Row],[Start Date]],"MM/AAAA")</f>
        <v>06/2024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</row>
    <row r="111" spans="1:14">
      <c r="A111" s="8">
        <v>3340</v>
      </c>
      <c r="B111" s="8" t="s">
        <v>138</v>
      </c>
      <c r="C111" s="8" t="s">
        <v>18</v>
      </c>
      <c r="D111" s="10">
        <v>45457</v>
      </c>
      <c r="E111" s="10" t="str">
        <f>TEXT(Tabela1[[#This Row],[Start Date]],"MM/AAAA")</f>
        <v>06/2024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</row>
    <row r="112" spans="1:14">
      <c r="A112" s="8">
        <v>3341</v>
      </c>
      <c r="B112" s="8" t="s">
        <v>139</v>
      </c>
      <c r="C112" s="8" t="s">
        <v>26</v>
      </c>
      <c r="D112" s="10">
        <v>45458</v>
      </c>
      <c r="E112" s="10" t="str">
        <f>TEXT(Tabela1[[#This Row],[Start Date]],"MM/AAAA")</f>
        <v>06/2024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</row>
    <row r="113" spans="1:14">
      <c r="A113" s="8">
        <v>3342</v>
      </c>
      <c r="B113" s="8" t="s">
        <v>140</v>
      </c>
      <c r="C113" s="8" t="s">
        <v>22</v>
      </c>
      <c r="D113" s="10">
        <v>45459</v>
      </c>
      <c r="E113" s="10" t="str">
        <f>TEXT(Tabela1[[#This Row],[Start Date]],"MM/AAAA")</f>
        <v>06/2024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</row>
    <row r="114" spans="1:14">
      <c r="A114" s="8">
        <v>3343</v>
      </c>
      <c r="B114" s="8" t="s">
        <v>141</v>
      </c>
      <c r="C114" s="8" t="s">
        <v>18</v>
      </c>
      <c r="D114" s="10">
        <v>45460</v>
      </c>
      <c r="E114" s="10" t="str">
        <f>TEXT(Tabela1[[#This Row],[Start Date]],"MM/AAAA")</f>
        <v>06/2024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</row>
    <row r="115" spans="1:14">
      <c r="A115" s="8">
        <v>3344</v>
      </c>
      <c r="B115" s="8" t="s">
        <v>142</v>
      </c>
      <c r="C115" s="8" t="s">
        <v>26</v>
      </c>
      <c r="D115" s="10">
        <v>45461</v>
      </c>
      <c r="E115" s="10" t="str">
        <f>TEXT(Tabela1[[#This Row],[Start Date]],"MM/AAAA")</f>
        <v>06/2024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</row>
    <row r="116" spans="1:14">
      <c r="A116" s="8">
        <v>3345</v>
      </c>
      <c r="B116" s="8" t="s">
        <v>143</v>
      </c>
      <c r="C116" s="8" t="s">
        <v>22</v>
      </c>
      <c r="D116" s="10">
        <v>45462</v>
      </c>
      <c r="E116" s="10" t="str">
        <f>TEXT(Tabela1[[#This Row],[Start Date]],"MM/AAAA")</f>
        <v>06/2024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</row>
    <row r="117" spans="1:14">
      <c r="A117" s="8">
        <v>3346</v>
      </c>
      <c r="B117" s="8" t="s">
        <v>144</v>
      </c>
      <c r="C117" s="8" t="s">
        <v>18</v>
      </c>
      <c r="D117" s="10">
        <v>45463</v>
      </c>
      <c r="E117" s="10" t="str">
        <f>TEXT(Tabela1[[#This Row],[Start Date]],"MM/AAAA")</f>
        <v>06/2024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</row>
    <row r="118" spans="1:14">
      <c r="A118" s="8">
        <v>3347</v>
      </c>
      <c r="B118" s="8" t="s">
        <v>145</v>
      </c>
      <c r="C118" s="8" t="s">
        <v>26</v>
      </c>
      <c r="D118" s="10">
        <v>45464</v>
      </c>
      <c r="E118" s="10" t="str">
        <f>TEXT(Tabela1[[#This Row],[Start Date]],"MM/AAAA")</f>
        <v>06/2024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</row>
    <row r="119" spans="1:14">
      <c r="A119" s="8">
        <v>3348</v>
      </c>
      <c r="B119" s="8" t="s">
        <v>146</v>
      </c>
      <c r="C119" s="8" t="s">
        <v>22</v>
      </c>
      <c r="D119" s="10">
        <v>45465</v>
      </c>
      <c r="E119" s="10" t="str">
        <f>TEXT(Tabela1[[#This Row],[Start Date]],"MM/AAAA")</f>
        <v>06/2024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</row>
    <row r="120" spans="1:14">
      <c r="A120" s="8">
        <v>3349</v>
      </c>
      <c r="B120" s="8" t="s">
        <v>122</v>
      </c>
      <c r="C120" s="8" t="s">
        <v>18</v>
      </c>
      <c r="D120" s="10">
        <v>45466</v>
      </c>
      <c r="E120" s="10" t="str">
        <f>TEXT(Tabela1[[#This Row],[Start Date]],"MM/AAAA")</f>
        <v>06/2024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</row>
    <row r="121" spans="1:14">
      <c r="A121" s="8">
        <v>3350</v>
      </c>
      <c r="B121" s="8" t="s">
        <v>147</v>
      </c>
      <c r="C121" s="8" t="s">
        <v>26</v>
      </c>
      <c r="D121" s="10">
        <v>45467</v>
      </c>
      <c r="E121" s="10" t="str">
        <f>TEXT(Tabela1[[#This Row],[Start Date]],"MM/AAAA")</f>
        <v>06/2024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</row>
    <row r="122" spans="1:14">
      <c r="A122" s="8">
        <v>3351</v>
      </c>
      <c r="B122" s="8" t="s">
        <v>148</v>
      </c>
      <c r="C122" s="8" t="s">
        <v>22</v>
      </c>
      <c r="D122" s="10">
        <v>45468</v>
      </c>
      <c r="E122" s="10" t="str">
        <f>TEXT(Tabela1[[#This Row],[Start Date]],"MM/AAAA")</f>
        <v>06/2024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</row>
    <row r="123" spans="1:14">
      <c r="A123" s="8">
        <v>3352</v>
      </c>
      <c r="B123" s="8" t="s">
        <v>149</v>
      </c>
      <c r="C123" s="8" t="s">
        <v>18</v>
      </c>
      <c r="D123" s="10">
        <v>45469</v>
      </c>
      <c r="E123" s="10" t="str">
        <f>TEXT(Tabela1[[#This Row],[Start Date]],"MM/AAAA")</f>
        <v>06/2024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</row>
    <row r="124" spans="1:14">
      <c r="A124" s="8">
        <v>3353</v>
      </c>
      <c r="B124" s="8" t="s">
        <v>150</v>
      </c>
      <c r="C124" s="8" t="s">
        <v>26</v>
      </c>
      <c r="D124" s="10">
        <v>45470</v>
      </c>
      <c r="E124" s="10" t="str">
        <f>TEXT(Tabela1[[#This Row],[Start Date]],"MM/AAAA")</f>
        <v>06/2024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</row>
    <row r="125" spans="1:14">
      <c r="A125" s="8">
        <v>3354</v>
      </c>
      <c r="B125" s="8" t="s">
        <v>151</v>
      </c>
      <c r="C125" s="8" t="s">
        <v>22</v>
      </c>
      <c r="D125" s="10">
        <v>45471</v>
      </c>
      <c r="E125" s="10" t="str">
        <f>TEXT(Tabela1[[#This Row],[Start Date]],"MM/AAAA")</f>
        <v>06/2024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</row>
    <row r="126" spans="1:14">
      <c r="A126" s="8">
        <v>3355</v>
      </c>
      <c r="B126" s="8" t="s">
        <v>152</v>
      </c>
      <c r="C126" s="8" t="s">
        <v>18</v>
      </c>
      <c r="D126" s="10">
        <v>45472</v>
      </c>
      <c r="E126" s="10" t="str">
        <f>TEXT(Tabela1[[#This Row],[Start Date]],"MM/AAAA")</f>
        <v>06/2024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</row>
    <row r="127" spans="1:14">
      <c r="A127" s="8">
        <v>3356</v>
      </c>
      <c r="B127" s="8" t="s">
        <v>153</v>
      </c>
      <c r="C127" s="8" t="s">
        <v>26</v>
      </c>
      <c r="D127" s="10">
        <v>45473</v>
      </c>
      <c r="E127" s="10" t="str">
        <f>TEXT(Tabela1[[#This Row],[Start Date]],"MM/AAAA")</f>
        <v>06/2024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</row>
    <row r="128" spans="1:14">
      <c r="A128" s="8">
        <v>3357</v>
      </c>
      <c r="B128" s="8" t="s">
        <v>154</v>
      </c>
      <c r="C128" s="8" t="s">
        <v>22</v>
      </c>
      <c r="D128" s="10">
        <v>45474</v>
      </c>
      <c r="E128" s="10" t="str">
        <f>TEXT(Tabela1[[#This Row],[Start Date]],"MM/AAAA")</f>
        <v>07/2024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</row>
    <row r="129" spans="1:14">
      <c r="A129" s="8">
        <v>3358</v>
      </c>
      <c r="B129" s="8" t="s">
        <v>155</v>
      </c>
      <c r="C129" s="8" t="s">
        <v>18</v>
      </c>
      <c r="D129" s="10">
        <v>45475</v>
      </c>
      <c r="E129" s="10" t="str">
        <f>TEXT(Tabela1[[#This Row],[Start Date]],"MM/AAAA")</f>
        <v>07/2024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</row>
    <row r="130" spans="1:14">
      <c r="A130" s="8">
        <v>3359</v>
      </c>
      <c r="B130" s="8" t="s">
        <v>156</v>
      </c>
      <c r="C130" s="8" t="s">
        <v>26</v>
      </c>
      <c r="D130" s="10">
        <v>45476</v>
      </c>
      <c r="E130" s="10" t="str">
        <f>TEXT(Tabela1[[#This Row],[Start Date]],"MM/AAAA")</f>
        <v>07/2024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</row>
    <row r="131" spans="1:14">
      <c r="A131" s="8">
        <v>3360</v>
      </c>
      <c r="B131" s="8" t="s">
        <v>157</v>
      </c>
      <c r="C131" s="8" t="s">
        <v>22</v>
      </c>
      <c r="D131" s="10">
        <v>45477</v>
      </c>
      <c r="E131" s="10" t="str">
        <f>TEXT(Tabela1[[#This Row],[Start Date]],"MM/AAAA")</f>
        <v>07/2024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</row>
    <row r="132" spans="1:14">
      <c r="A132" s="8">
        <v>3361</v>
      </c>
      <c r="B132" s="8" t="s">
        <v>158</v>
      </c>
      <c r="C132" s="8" t="s">
        <v>18</v>
      </c>
      <c r="D132" s="10">
        <v>45478</v>
      </c>
      <c r="E132" s="10" t="str">
        <f>TEXT(Tabela1[[#This Row],[Start Date]],"MM/AAAA")</f>
        <v>07/2024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</row>
    <row r="133" spans="1:14">
      <c r="A133" s="8">
        <v>3362</v>
      </c>
      <c r="B133" s="8" t="s">
        <v>159</v>
      </c>
      <c r="C133" s="8" t="s">
        <v>26</v>
      </c>
      <c r="D133" s="10">
        <v>45479</v>
      </c>
      <c r="E133" s="10" t="str">
        <f>TEXT(Tabela1[[#This Row],[Start Date]],"MM/AAAA")</f>
        <v>07/2024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</row>
    <row r="134" spans="1:14">
      <c r="A134" s="8">
        <v>3363</v>
      </c>
      <c r="B134" s="8" t="s">
        <v>160</v>
      </c>
      <c r="C134" s="8" t="s">
        <v>22</v>
      </c>
      <c r="D134" s="10">
        <v>45480</v>
      </c>
      <c r="E134" s="10" t="str">
        <f>TEXT(Tabela1[[#This Row],[Start Date]],"MM/AAAA")</f>
        <v>07/2024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</row>
    <row r="135" spans="1:14">
      <c r="A135" s="8">
        <v>3364</v>
      </c>
      <c r="B135" s="8" t="s">
        <v>161</v>
      </c>
      <c r="C135" s="8" t="s">
        <v>18</v>
      </c>
      <c r="D135" s="10">
        <v>45481</v>
      </c>
      <c r="E135" s="10" t="str">
        <f>TEXT(Tabela1[[#This Row],[Start Date]],"MM/AAAA")</f>
        <v>07/2024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</row>
    <row r="136" spans="1:14">
      <c r="A136" s="8">
        <v>3365</v>
      </c>
      <c r="B136" s="8" t="s">
        <v>162</v>
      </c>
      <c r="C136" s="8" t="s">
        <v>26</v>
      </c>
      <c r="D136" s="10">
        <v>45482</v>
      </c>
      <c r="E136" s="10" t="str">
        <f>TEXT(Tabela1[[#This Row],[Start Date]],"MM/AAAA")</f>
        <v>07/2024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</row>
    <row r="137" spans="1:14">
      <c r="A137" s="8">
        <v>3366</v>
      </c>
      <c r="B137" s="8" t="s">
        <v>163</v>
      </c>
      <c r="C137" s="8" t="s">
        <v>22</v>
      </c>
      <c r="D137" s="10">
        <v>45483</v>
      </c>
      <c r="E137" s="10" t="str">
        <f>TEXT(Tabela1[[#This Row],[Start Date]],"MM/AAAA")</f>
        <v>07/2024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</row>
    <row r="138" spans="1:14">
      <c r="A138" s="8">
        <v>3367</v>
      </c>
      <c r="B138" s="8" t="s">
        <v>164</v>
      </c>
      <c r="C138" s="8" t="s">
        <v>18</v>
      </c>
      <c r="D138" s="10">
        <v>45484</v>
      </c>
      <c r="E138" s="10" t="str">
        <f>TEXT(Tabela1[[#This Row],[Start Date]],"MM/AAAA")</f>
        <v>07/2024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</row>
    <row r="139" spans="1:14">
      <c r="A139" s="8">
        <v>3368</v>
      </c>
      <c r="B139" s="8" t="s">
        <v>165</v>
      </c>
      <c r="C139" s="8" t="s">
        <v>26</v>
      </c>
      <c r="D139" s="10">
        <v>45485</v>
      </c>
      <c r="E139" s="10" t="str">
        <f>TEXT(Tabela1[[#This Row],[Start Date]],"MM/AAAA")</f>
        <v>07/2024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</row>
    <row r="140" spans="1:14">
      <c r="A140" s="8">
        <v>3369</v>
      </c>
      <c r="B140" s="8" t="s">
        <v>166</v>
      </c>
      <c r="C140" s="8" t="s">
        <v>22</v>
      </c>
      <c r="D140" s="10">
        <v>45486</v>
      </c>
      <c r="E140" s="10" t="str">
        <f>TEXT(Tabela1[[#This Row],[Start Date]],"MM/AAAA")</f>
        <v>07/2024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</row>
    <row r="141" spans="1:14">
      <c r="A141" s="8">
        <v>3370</v>
      </c>
      <c r="B141" s="8" t="s">
        <v>167</v>
      </c>
      <c r="C141" s="8" t="s">
        <v>18</v>
      </c>
      <c r="D141" s="10">
        <v>45487</v>
      </c>
      <c r="E141" s="10" t="str">
        <f>TEXT(Tabela1[[#This Row],[Start Date]],"MM/AAAA")</f>
        <v>07/2024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</row>
    <row r="142" spans="1:14">
      <c r="A142" s="8">
        <v>3371</v>
      </c>
      <c r="B142" s="8" t="s">
        <v>168</v>
      </c>
      <c r="C142" s="8" t="s">
        <v>26</v>
      </c>
      <c r="D142" s="10">
        <v>45488</v>
      </c>
      <c r="E142" s="10" t="str">
        <f>TEXT(Tabela1[[#This Row],[Start Date]],"MM/AAAA")</f>
        <v>07/2024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</row>
    <row r="143" spans="1:14">
      <c r="A143" s="8">
        <v>3372</v>
      </c>
      <c r="B143" s="8" t="s">
        <v>169</v>
      </c>
      <c r="C143" s="8" t="s">
        <v>22</v>
      </c>
      <c r="D143" s="10">
        <v>45489</v>
      </c>
      <c r="E143" s="10" t="str">
        <f>TEXT(Tabela1[[#This Row],[Start Date]],"MM/AAAA")</f>
        <v>07/2024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</row>
    <row r="144" spans="1:14">
      <c r="A144" s="8">
        <v>3373</v>
      </c>
      <c r="B144" s="8" t="s">
        <v>170</v>
      </c>
      <c r="C144" s="8" t="s">
        <v>18</v>
      </c>
      <c r="D144" s="10">
        <v>45490</v>
      </c>
      <c r="E144" s="10" t="str">
        <f>TEXT(Tabela1[[#This Row],[Start Date]],"MM/AAAA")</f>
        <v>07/2024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</row>
    <row r="145" spans="1:14">
      <c r="A145" s="8">
        <v>3374</v>
      </c>
      <c r="B145" s="8" t="s">
        <v>171</v>
      </c>
      <c r="C145" s="8" t="s">
        <v>26</v>
      </c>
      <c r="D145" s="10">
        <v>45491</v>
      </c>
      <c r="E145" s="10" t="str">
        <f>TEXT(Tabela1[[#This Row],[Start Date]],"MM/AAAA")</f>
        <v>07/2024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</row>
    <row r="146" spans="1:14">
      <c r="A146" s="8">
        <v>3375</v>
      </c>
      <c r="B146" s="8" t="s">
        <v>172</v>
      </c>
      <c r="C146" s="8" t="s">
        <v>22</v>
      </c>
      <c r="D146" s="10">
        <v>45492</v>
      </c>
      <c r="E146" s="10" t="str">
        <f>TEXT(Tabela1[[#This Row],[Start Date]],"MM/AAAA")</f>
        <v>07/2024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</row>
    <row r="147" spans="1:14">
      <c r="A147" s="8">
        <v>3376</v>
      </c>
      <c r="B147" s="8" t="s">
        <v>173</v>
      </c>
      <c r="C147" s="8" t="s">
        <v>18</v>
      </c>
      <c r="D147" s="10">
        <v>45493</v>
      </c>
      <c r="E147" s="10" t="str">
        <f>TEXT(Tabela1[[#This Row],[Start Date]],"MM/AAAA")</f>
        <v>07/2024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</row>
    <row r="148" spans="1:14">
      <c r="A148" s="8">
        <v>3377</v>
      </c>
      <c r="B148" s="8" t="s">
        <v>174</v>
      </c>
      <c r="C148" s="8" t="s">
        <v>26</v>
      </c>
      <c r="D148" s="10">
        <v>45494</v>
      </c>
      <c r="E148" s="10" t="str">
        <f>TEXT(Tabela1[[#This Row],[Start Date]],"MM/AAAA")</f>
        <v>07/2024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</row>
    <row r="149" spans="1:14">
      <c r="A149" s="8">
        <v>3378</v>
      </c>
      <c r="B149" s="8" t="s">
        <v>175</v>
      </c>
      <c r="C149" s="8" t="s">
        <v>22</v>
      </c>
      <c r="D149" s="10">
        <v>45495</v>
      </c>
      <c r="E149" s="10" t="str">
        <f>TEXT(Tabela1[[#This Row],[Start Date]],"MM/AAAA")</f>
        <v>07/2024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</row>
    <row r="150" spans="1:14">
      <c r="A150" s="8">
        <v>3379</v>
      </c>
      <c r="B150" s="8" t="s">
        <v>176</v>
      </c>
      <c r="C150" s="8" t="s">
        <v>18</v>
      </c>
      <c r="D150" s="10">
        <v>45496</v>
      </c>
      <c r="E150" s="10" t="str">
        <f>TEXT(Tabela1[[#This Row],[Start Date]],"MM/AAAA")</f>
        <v>07/2024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</row>
    <row r="151" spans="1:14">
      <c r="A151" s="8">
        <v>3380</v>
      </c>
      <c r="B151" s="8" t="s">
        <v>177</v>
      </c>
      <c r="C151" s="8" t="s">
        <v>26</v>
      </c>
      <c r="D151" s="10">
        <v>45497</v>
      </c>
      <c r="E151" s="10" t="str">
        <f>TEXT(Tabela1[[#This Row],[Start Date]],"MM/AAAA")</f>
        <v>07/2024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</row>
    <row r="152" spans="1:14">
      <c r="A152" s="8">
        <v>3381</v>
      </c>
      <c r="B152" s="8" t="s">
        <v>178</v>
      </c>
      <c r="C152" s="8" t="s">
        <v>22</v>
      </c>
      <c r="D152" s="10">
        <v>45498</v>
      </c>
      <c r="E152" s="10" t="str">
        <f>TEXT(Tabela1[[#This Row],[Start Date]],"MM/AAAA")</f>
        <v>07/2024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</row>
    <row r="153" spans="1:14">
      <c r="A153" s="8">
        <v>3382</v>
      </c>
      <c r="B153" s="8" t="s">
        <v>179</v>
      </c>
      <c r="C153" s="8" t="s">
        <v>18</v>
      </c>
      <c r="D153" s="10">
        <v>45499</v>
      </c>
      <c r="E153" s="10" t="str">
        <f>TEXT(Tabela1[[#This Row],[Start Date]],"MM/AAAA")</f>
        <v>07/2024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</row>
    <row r="154" spans="1:14">
      <c r="A154" s="8">
        <v>3383</v>
      </c>
      <c r="B154" s="8" t="s">
        <v>180</v>
      </c>
      <c r="C154" s="8" t="s">
        <v>26</v>
      </c>
      <c r="D154" s="10">
        <v>45500</v>
      </c>
      <c r="E154" s="10" t="str">
        <f>TEXT(Tabela1[[#This Row],[Start Date]],"MM/AAAA")</f>
        <v>07/2024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</row>
    <row r="155" spans="1:14">
      <c r="A155" s="8">
        <v>3384</v>
      </c>
      <c r="B155" s="8" t="s">
        <v>181</v>
      </c>
      <c r="C155" s="8" t="s">
        <v>22</v>
      </c>
      <c r="D155" s="10">
        <v>45501</v>
      </c>
      <c r="E155" s="10" t="str">
        <f>TEXT(Tabela1[[#This Row],[Start Date]],"MM/AAAA")</f>
        <v>07/2024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</row>
    <row r="156" spans="1:14">
      <c r="A156" s="8">
        <v>3385</v>
      </c>
      <c r="B156" s="8" t="s">
        <v>182</v>
      </c>
      <c r="C156" s="8" t="s">
        <v>18</v>
      </c>
      <c r="D156" s="10">
        <v>45502</v>
      </c>
      <c r="E156" s="10" t="str">
        <f>TEXT(Tabela1[[#This Row],[Start Date]],"MM/AAAA")</f>
        <v>07/2024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</row>
    <row r="157" spans="1:14">
      <c r="A157" s="8">
        <v>3386</v>
      </c>
      <c r="B157" s="8" t="s">
        <v>183</v>
      </c>
      <c r="C157" s="8" t="s">
        <v>26</v>
      </c>
      <c r="D157" s="10">
        <v>45503</v>
      </c>
      <c r="E157" s="10" t="str">
        <f>TEXT(Tabela1[[#This Row],[Start Date]],"MM/AAAA")</f>
        <v>07/2024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</row>
    <row r="158" spans="1:14">
      <c r="A158" s="8">
        <v>3387</v>
      </c>
      <c r="B158" s="8" t="s">
        <v>184</v>
      </c>
      <c r="C158" s="8" t="s">
        <v>22</v>
      </c>
      <c r="D158" s="10">
        <v>45504</v>
      </c>
      <c r="E158" s="10" t="str">
        <f>TEXT(Tabela1[[#This Row],[Start Date]],"MM/AAAA")</f>
        <v>07/2024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</row>
    <row r="159" spans="1:14">
      <c r="A159" s="8">
        <v>3388</v>
      </c>
      <c r="B159" s="8" t="s">
        <v>185</v>
      </c>
      <c r="C159" s="8" t="s">
        <v>18</v>
      </c>
      <c r="D159" s="10">
        <v>45505</v>
      </c>
      <c r="E159" s="10" t="str">
        <f>TEXT(Tabela1[[#This Row],[Start Date]],"MM/AAAA")</f>
        <v>08/2024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</row>
    <row r="160" spans="1:14">
      <c r="A160" s="8">
        <v>3389</v>
      </c>
      <c r="B160" s="8" t="s">
        <v>186</v>
      </c>
      <c r="C160" s="8" t="s">
        <v>26</v>
      </c>
      <c r="D160" s="10">
        <v>45506</v>
      </c>
      <c r="E160" s="10" t="str">
        <f>TEXT(Tabela1[[#This Row],[Start Date]],"MM/AAAA")</f>
        <v>08/2024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</row>
    <row r="161" spans="1:14">
      <c r="A161" s="8">
        <v>3390</v>
      </c>
      <c r="B161" s="8" t="s">
        <v>187</v>
      </c>
      <c r="C161" s="8" t="s">
        <v>22</v>
      </c>
      <c r="D161" s="10">
        <v>45507</v>
      </c>
      <c r="E161" s="10" t="str">
        <f>TEXT(Tabela1[[#This Row],[Start Date]],"MM/AAAA")</f>
        <v>08/2024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</row>
    <row r="162" spans="1:14">
      <c r="A162" s="8">
        <v>3391</v>
      </c>
      <c r="B162" s="8" t="s">
        <v>87</v>
      </c>
      <c r="C162" s="8" t="s">
        <v>18</v>
      </c>
      <c r="D162" s="10">
        <v>45508</v>
      </c>
      <c r="E162" s="10" t="str">
        <f>TEXT(Tabela1[[#This Row],[Start Date]],"MM/AAAA")</f>
        <v>08/2024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</row>
    <row r="163" spans="1:14">
      <c r="A163" s="8">
        <v>3392</v>
      </c>
      <c r="B163" s="8" t="s">
        <v>188</v>
      </c>
      <c r="C163" s="8" t="s">
        <v>26</v>
      </c>
      <c r="D163" s="10">
        <v>45509</v>
      </c>
      <c r="E163" s="10" t="str">
        <f>TEXT(Tabela1[[#This Row],[Start Date]],"MM/AAAA")</f>
        <v>08/2024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</row>
    <row r="164" spans="1:14">
      <c r="A164" s="8">
        <v>3393</v>
      </c>
      <c r="B164" s="8" t="s">
        <v>189</v>
      </c>
      <c r="C164" s="8" t="s">
        <v>22</v>
      </c>
      <c r="D164" s="10">
        <v>45510</v>
      </c>
      <c r="E164" s="10" t="str">
        <f>TEXT(Tabela1[[#This Row],[Start Date]],"MM/AAAA")</f>
        <v>08/2024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</row>
    <row r="165" spans="1:14">
      <c r="A165" s="8">
        <v>3394</v>
      </c>
      <c r="B165" s="8" t="s">
        <v>190</v>
      </c>
      <c r="C165" s="8" t="s">
        <v>18</v>
      </c>
      <c r="D165" s="10">
        <v>45511</v>
      </c>
      <c r="E165" s="10" t="str">
        <f>TEXT(Tabela1[[#This Row],[Start Date]],"MM/AAAA")</f>
        <v>08/2024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</row>
    <row r="166" spans="1:14">
      <c r="A166" s="8">
        <v>3395</v>
      </c>
      <c r="B166" s="8" t="s">
        <v>191</v>
      </c>
      <c r="C166" s="8" t="s">
        <v>26</v>
      </c>
      <c r="D166" s="10">
        <v>45512</v>
      </c>
      <c r="E166" s="10" t="str">
        <f>TEXT(Tabela1[[#This Row],[Start Date]],"MM/AAAA")</f>
        <v>08/2024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</row>
    <row r="167" spans="1:14">
      <c r="A167" s="8">
        <v>3396</v>
      </c>
      <c r="B167" s="8" t="s">
        <v>192</v>
      </c>
      <c r="C167" s="8" t="s">
        <v>22</v>
      </c>
      <c r="D167" s="10">
        <v>45513</v>
      </c>
      <c r="E167" s="10" t="str">
        <f>TEXT(Tabela1[[#This Row],[Start Date]],"MM/AAAA")</f>
        <v>08/2024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</row>
    <row r="168" spans="1:14">
      <c r="A168" s="8">
        <v>3397</v>
      </c>
      <c r="B168" s="8" t="s">
        <v>119</v>
      </c>
      <c r="C168" s="8" t="s">
        <v>18</v>
      </c>
      <c r="D168" s="10">
        <v>45514</v>
      </c>
      <c r="E168" s="10" t="str">
        <f>TEXT(Tabela1[[#This Row],[Start Date]],"MM/AAAA")</f>
        <v>08/2024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</row>
    <row r="169" spans="1:14">
      <c r="A169" s="8">
        <v>3398</v>
      </c>
      <c r="B169" s="8" t="s">
        <v>193</v>
      </c>
      <c r="C169" s="8" t="s">
        <v>26</v>
      </c>
      <c r="D169" s="10">
        <v>45515</v>
      </c>
      <c r="E169" s="10" t="str">
        <f>TEXT(Tabela1[[#This Row],[Start Date]],"MM/AAAA")</f>
        <v>08/2024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</row>
    <row r="170" spans="1:14">
      <c r="A170" s="8">
        <v>3399</v>
      </c>
      <c r="B170" s="8" t="s">
        <v>194</v>
      </c>
      <c r="C170" s="8" t="s">
        <v>22</v>
      </c>
      <c r="D170" s="10">
        <v>45516</v>
      </c>
      <c r="E170" s="10" t="str">
        <f>TEXT(Tabela1[[#This Row],[Start Date]],"MM/AAAA")</f>
        <v>08/2024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</row>
    <row r="171" spans="1:14">
      <c r="A171" s="8">
        <v>3400</v>
      </c>
      <c r="B171" s="8" t="s">
        <v>195</v>
      </c>
      <c r="C171" s="8" t="s">
        <v>18</v>
      </c>
      <c r="D171" s="10">
        <v>45517</v>
      </c>
      <c r="E171" s="10" t="str">
        <f>TEXT(Tabela1[[#This Row],[Start Date]],"MM/AAAA")</f>
        <v>08/2024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</row>
    <row r="172" spans="1:14">
      <c r="A172" s="8">
        <v>3401</v>
      </c>
      <c r="B172" s="8" t="s">
        <v>196</v>
      </c>
      <c r="C172" s="8" t="s">
        <v>26</v>
      </c>
      <c r="D172" s="10">
        <v>45518</v>
      </c>
      <c r="E172" s="10" t="str">
        <f>TEXT(Tabela1[[#This Row],[Start Date]],"MM/AAAA")</f>
        <v>08/2024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</row>
    <row r="173" spans="1:14">
      <c r="A173" s="8">
        <v>3402</v>
      </c>
      <c r="B173" s="8" t="s">
        <v>197</v>
      </c>
      <c r="C173" s="8" t="s">
        <v>22</v>
      </c>
      <c r="D173" s="10">
        <v>45519</v>
      </c>
      <c r="E173" s="10" t="str">
        <f>TEXT(Tabela1[[#This Row],[Start Date]],"MM/AAAA")</f>
        <v>08/2024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</row>
    <row r="174" spans="1:14">
      <c r="A174" s="8">
        <v>3403</v>
      </c>
      <c r="B174" s="8" t="s">
        <v>198</v>
      </c>
      <c r="C174" s="8" t="s">
        <v>18</v>
      </c>
      <c r="D174" s="10">
        <v>45520</v>
      </c>
      <c r="E174" s="10" t="str">
        <f>TEXT(Tabela1[[#This Row],[Start Date]],"MM/AAAA")</f>
        <v>08/2024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</row>
    <row r="175" spans="1:14">
      <c r="A175" s="8">
        <v>3404</v>
      </c>
      <c r="B175" s="8" t="s">
        <v>199</v>
      </c>
      <c r="C175" s="8" t="s">
        <v>26</v>
      </c>
      <c r="D175" s="10">
        <v>45521</v>
      </c>
      <c r="E175" s="10" t="str">
        <f>TEXT(Tabela1[[#This Row],[Start Date]],"MM/AAAA")</f>
        <v>08/2024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</row>
    <row r="176" spans="1:14">
      <c r="A176" s="8">
        <v>3405</v>
      </c>
      <c r="B176" s="8" t="s">
        <v>200</v>
      </c>
      <c r="C176" s="8" t="s">
        <v>22</v>
      </c>
      <c r="D176" s="10">
        <v>45522</v>
      </c>
      <c r="E176" s="10" t="str">
        <f>TEXT(Tabela1[[#This Row],[Start Date]],"MM/AAAA")</f>
        <v>08/2024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</row>
    <row r="177" spans="1:14">
      <c r="A177" s="8">
        <v>3406</v>
      </c>
      <c r="B177" s="8" t="s">
        <v>201</v>
      </c>
      <c r="C177" s="8" t="s">
        <v>22</v>
      </c>
      <c r="D177" s="10">
        <v>45523</v>
      </c>
      <c r="E177" s="10" t="str">
        <f>TEXT(Tabela1[[#This Row],[Start Date]],"MM/AAAA")</f>
        <v>08/2024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</row>
    <row r="178" spans="1:14">
      <c r="A178" s="8">
        <v>3407</v>
      </c>
      <c r="B178" s="8" t="s">
        <v>202</v>
      </c>
      <c r="C178" s="8" t="s">
        <v>18</v>
      </c>
      <c r="D178" s="10">
        <v>45524</v>
      </c>
      <c r="E178" s="10" t="str">
        <f>TEXT(Tabela1[[#This Row],[Start Date]],"MM/AAAA")</f>
        <v>08/2024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</row>
    <row r="179" spans="1:14">
      <c r="A179" s="8">
        <v>3408</v>
      </c>
      <c r="B179" s="8" t="s">
        <v>203</v>
      </c>
      <c r="C179" s="8" t="s">
        <v>26</v>
      </c>
      <c r="D179" s="10">
        <v>45525</v>
      </c>
      <c r="E179" s="10" t="str">
        <f>TEXT(Tabela1[[#This Row],[Start Date]],"MM/AAAA")</f>
        <v>08/2024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</row>
    <row r="180" spans="1:14">
      <c r="A180" s="8">
        <v>3409</v>
      </c>
      <c r="B180" s="8" t="s">
        <v>204</v>
      </c>
      <c r="C180" s="8" t="s">
        <v>22</v>
      </c>
      <c r="D180" s="10">
        <v>45526</v>
      </c>
      <c r="E180" s="10" t="str">
        <f>TEXT(Tabela1[[#This Row],[Start Date]],"MM/AAAA")</f>
        <v>08/2024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</row>
    <row r="181" spans="1:14">
      <c r="A181" s="8">
        <v>3410</v>
      </c>
      <c r="B181" s="8" t="s">
        <v>205</v>
      </c>
      <c r="C181" s="8" t="s">
        <v>18</v>
      </c>
      <c r="D181" s="10">
        <v>45527</v>
      </c>
      <c r="E181" s="10" t="str">
        <f>TEXT(Tabela1[[#This Row],[Start Date]],"MM/AAAA")</f>
        <v>08/2024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</row>
    <row r="182" spans="1:14">
      <c r="A182" s="8">
        <v>3411</v>
      </c>
      <c r="B182" s="8" t="s">
        <v>206</v>
      </c>
      <c r="C182" s="8" t="s">
        <v>26</v>
      </c>
      <c r="D182" s="10">
        <v>45528</v>
      </c>
      <c r="E182" s="10" t="str">
        <f>TEXT(Tabela1[[#This Row],[Start Date]],"MM/AAAA")</f>
        <v>08/2024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</row>
    <row r="183" spans="1:14">
      <c r="A183" s="8">
        <v>3412</v>
      </c>
      <c r="B183" s="8" t="s">
        <v>207</v>
      </c>
      <c r="C183" s="8" t="s">
        <v>22</v>
      </c>
      <c r="D183" s="10">
        <v>45529</v>
      </c>
      <c r="E183" s="10" t="str">
        <f>TEXT(Tabela1[[#This Row],[Start Date]],"MM/AAAA")</f>
        <v>08/2024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</row>
    <row r="184" spans="1:14">
      <c r="A184" s="8">
        <v>3413</v>
      </c>
      <c r="B184" s="8" t="s">
        <v>208</v>
      </c>
      <c r="C184" s="8" t="s">
        <v>18</v>
      </c>
      <c r="D184" s="10">
        <v>45530</v>
      </c>
      <c r="E184" s="10" t="str">
        <f>TEXT(Tabela1[[#This Row],[Start Date]],"MM/AAAA")</f>
        <v>08/2024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</row>
    <row r="185" spans="1:14">
      <c r="A185" s="8">
        <v>3414</v>
      </c>
      <c r="B185" s="8" t="s">
        <v>209</v>
      </c>
      <c r="C185" s="8" t="s">
        <v>26</v>
      </c>
      <c r="D185" s="10">
        <v>45531</v>
      </c>
      <c r="E185" s="10" t="str">
        <f>TEXT(Tabela1[[#This Row],[Start Date]],"MM/AAAA")</f>
        <v>08/2024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</row>
    <row r="186" spans="1:14">
      <c r="A186" s="8">
        <v>3415</v>
      </c>
      <c r="B186" s="8" t="s">
        <v>210</v>
      </c>
      <c r="C186" s="8" t="s">
        <v>22</v>
      </c>
      <c r="D186" s="10">
        <v>45532</v>
      </c>
      <c r="E186" s="10" t="str">
        <f>TEXT(Tabela1[[#This Row],[Start Date]],"MM/AAAA")</f>
        <v>08/2024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</row>
    <row r="187" spans="1:14">
      <c r="A187" s="8">
        <v>3416</v>
      </c>
      <c r="B187" s="8" t="s">
        <v>211</v>
      </c>
      <c r="C187" s="8" t="s">
        <v>18</v>
      </c>
      <c r="D187" s="10">
        <v>45533</v>
      </c>
      <c r="E187" s="10" t="str">
        <f>TEXT(Tabela1[[#This Row],[Start Date]],"MM/AAAA")</f>
        <v>08/2024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</row>
    <row r="188" spans="1:14">
      <c r="A188" s="8">
        <v>3417</v>
      </c>
      <c r="B188" s="8" t="s">
        <v>212</v>
      </c>
      <c r="C188" s="8" t="s">
        <v>26</v>
      </c>
      <c r="D188" s="10">
        <v>45534</v>
      </c>
      <c r="E188" s="10" t="str">
        <f>TEXT(Tabela1[[#This Row],[Start Date]],"MM/AAAA")</f>
        <v>08/2024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</row>
    <row r="189" spans="1:14">
      <c r="A189" s="8">
        <v>3418</v>
      </c>
      <c r="B189" s="8" t="s">
        <v>213</v>
      </c>
      <c r="C189" s="8" t="s">
        <v>22</v>
      </c>
      <c r="D189" s="10">
        <v>45535</v>
      </c>
      <c r="E189" s="10" t="str">
        <f>TEXT(Tabela1[[#This Row],[Start Date]],"MM/AAAA")</f>
        <v>08/2024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</row>
    <row r="190" spans="1:14">
      <c r="A190" s="8">
        <v>3419</v>
      </c>
      <c r="B190" s="8" t="s">
        <v>214</v>
      </c>
      <c r="C190" s="8" t="s">
        <v>18</v>
      </c>
      <c r="D190" s="10">
        <v>45536</v>
      </c>
      <c r="E190" s="10" t="str">
        <f>TEXT(Tabela1[[#This Row],[Start Date]],"MM/AAAA")</f>
        <v>09/2024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</row>
    <row r="191" spans="1:14">
      <c r="A191" s="8">
        <v>3420</v>
      </c>
      <c r="B191" s="8" t="s">
        <v>215</v>
      </c>
      <c r="C191" s="8" t="s">
        <v>26</v>
      </c>
      <c r="D191" s="10">
        <v>45537</v>
      </c>
      <c r="E191" s="10" t="str">
        <f>TEXT(Tabela1[[#This Row],[Start Date]],"MM/AAAA")</f>
        <v>09/2024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</row>
    <row r="192" spans="1:14">
      <c r="A192" s="8">
        <v>3421</v>
      </c>
      <c r="B192" s="8" t="s">
        <v>44</v>
      </c>
      <c r="C192" s="8" t="s">
        <v>22</v>
      </c>
      <c r="D192" s="10">
        <v>45538</v>
      </c>
      <c r="E192" s="10" t="str">
        <f>TEXT(Tabela1[[#This Row],[Start Date]],"MM/AAAA")</f>
        <v>09/2024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</row>
    <row r="193" spans="1:14">
      <c r="A193" s="8">
        <v>3422</v>
      </c>
      <c r="B193" s="8" t="s">
        <v>216</v>
      </c>
      <c r="C193" s="8" t="s">
        <v>18</v>
      </c>
      <c r="D193" s="10">
        <v>45539</v>
      </c>
      <c r="E193" s="10" t="str">
        <f>TEXT(Tabela1[[#This Row],[Start Date]],"MM/AAAA")</f>
        <v>09/2024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</row>
    <row r="194" spans="1:14">
      <c r="A194" s="8">
        <v>3423</v>
      </c>
      <c r="B194" s="8" t="s">
        <v>217</v>
      </c>
      <c r="C194" s="8" t="s">
        <v>26</v>
      </c>
      <c r="D194" s="10">
        <v>45540</v>
      </c>
      <c r="E194" s="10" t="str">
        <f>TEXT(Tabela1[[#This Row],[Start Date]],"MM/AAAA")</f>
        <v>09/2024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</row>
    <row r="195" spans="1:14">
      <c r="A195" s="8">
        <v>3424</v>
      </c>
      <c r="B195" s="8" t="s">
        <v>43</v>
      </c>
      <c r="C195" s="8" t="s">
        <v>22</v>
      </c>
      <c r="D195" s="10">
        <v>45541</v>
      </c>
      <c r="E195" s="10" t="str">
        <f>TEXT(Tabela1[[#This Row],[Start Date]],"MM/AAAA")</f>
        <v>09/2024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</row>
    <row r="196" spans="1:14">
      <c r="A196" s="8">
        <v>3425</v>
      </c>
      <c r="B196" s="8" t="s">
        <v>218</v>
      </c>
      <c r="C196" s="8" t="s">
        <v>18</v>
      </c>
      <c r="D196" s="10">
        <v>45542</v>
      </c>
      <c r="E196" s="10" t="str">
        <f>TEXT(Tabela1[[#This Row],[Start Date]],"MM/AAAA")</f>
        <v>09/2024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</row>
    <row r="197" spans="1:14">
      <c r="A197" s="8">
        <v>3426</v>
      </c>
      <c r="B197" s="8" t="s">
        <v>196</v>
      </c>
      <c r="C197" s="8" t="s">
        <v>26</v>
      </c>
      <c r="D197" s="10">
        <v>45543</v>
      </c>
      <c r="E197" s="10" t="str">
        <f>TEXT(Tabela1[[#This Row],[Start Date]],"MM/AAAA")</f>
        <v>09/2024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</row>
    <row r="198" spans="1:14">
      <c r="A198" s="8">
        <v>3427</v>
      </c>
      <c r="B198" s="8" t="s">
        <v>219</v>
      </c>
      <c r="C198" s="8" t="s">
        <v>22</v>
      </c>
      <c r="D198" s="10">
        <v>45544</v>
      </c>
      <c r="E198" s="10" t="str">
        <f>TEXT(Tabela1[[#This Row],[Start Date]],"MM/AAAA")</f>
        <v>09/2024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</row>
    <row r="199" spans="1:14">
      <c r="A199" s="8">
        <v>3428</v>
      </c>
      <c r="B199" s="8" t="s">
        <v>220</v>
      </c>
      <c r="C199" s="8" t="s">
        <v>18</v>
      </c>
      <c r="D199" s="10">
        <v>45545</v>
      </c>
      <c r="E199" s="10" t="str">
        <f>TEXT(Tabela1[[#This Row],[Start Date]],"MM/AAAA")</f>
        <v>09/2024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</row>
    <row r="200" spans="1:14">
      <c r="A200" s="8">
        <v>3429</v>
      </c>
      <c r="B200" s="8" t="s">
        <v>221</v>
      </c>
      <c r="C200" s="8" t="s">
        <v>26</v>
      </c>
      <c r="D200" s="10">
        <v>45546</v>
      </c>
      <c r="E200" s="10" t="str">
        <f>TEXT(Tabela1[[#This Row],[Start Date]],"MM/AAAA")</f>
        <v>09/2024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</row>
    <row r="201" spans="1:14">
      <c r="A201" s="8">
        <v>3430</v>
      </c>
      <c r="B201" s="8" t="s">
        <v>222</v>
      </c>
      <c r="C201" s="8" t="s">
        <v>22</v>
      </c>
      <c r="D201" s="10">
        <v>45547</v>
      </c>
      <c r="E201" s="10" t="str">
        <f>TEXT(Tabela1[[#This Row],[Start Date]],"MM/AAAA")</f>
        <v>09/2024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</row>
    <row r="202" spans="1:14">
      <c r="A202" s="8">
        <v>3431</v>
      </c>
      <c r="B202" s="8" t="s">
        <v>223</v>
      </c>
      <c r="C202" s="8" t="s">
        <v>18</v>
      </c>
      <c r="D202" s="10">
        <v>45548</v>
      </c>
      <c r="E202" s="10" t="str">
        <f>TEXT(Tabela1[[#This Row],[Start Date]],"MM/AAAA")</f>
        <v>09/2024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</row>
    <row r="203" spans="1:14">
      <c r="A203" s="8">
        <v>3432</v>
      </c>
      <c r="B203" s="8" t="s">
        <v>224</v>
      </c>
      <c r="C203" s="8" t="s">
        <v>26</v>
      </c>
      <c r="D203" s="10">
        <v>45549</v>
      </c>
      <c r="E203" s="10" t="str">
        <f>TEXT(Tabela1[[#This Row],[Start Date]],"MM/AAAA")</f>
        <v>09/2024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</row>
    <row r="204" spans="1:14">
      <c r="A204" s="8">
        <v>3433</v>
      </c>
      <c r="B204" s="8" t="s">
        <v>225</v>
      </c>
      <c r="C204" s="8" t="s">
        <v>22</v>
      </c>
      <c r="D204" s="10">
        <v>45550</v>
      </c>
      <c r="E204" s="10" t="str">
        <f>TEXT(Tabela1[[#This Row],[Start Date]],"MM/AAAA")</f>
        <v>09/2024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</row>
    <row r="205" spans="1:14">
      <c r="A205" s="8">
        <v>3434</v>
      </c>
      <c r="B205" s="8" t="s">
        <v>226</v>
      </c>
      <c r="C205" s="8" t="s">
        <v>18</v>
      </c>
      <c r="D205" s="10">
        <v>45551</v>
      </c>
      <c r="E205" s="10" t="str">
        <f>TEXT(Tabela1[[#This Row],[Start Date]],"MM/AAAA")</f>
        <v>09/2024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</row>
    <row r="206" spans="1:14">
      <c r="A206" s="8">
        <v>3435</v>
      </c>
      <c r="B206" s="8" t="s">
        <v>227</v>
      </c>
      <c r="C206" s="8" t="s">
        <v>26</v>
      </c>
      <c r="D206" s="10">
        <v>45552</v>
      </c>
      <c r="E206" s="10" t="str">
        <f>TEXT(Tabela1[[#This Row],[Start Date]],"MM/AAAA")</f>
        <v>09/2024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</row>
    <row r="207" spans="1:14">
      <c r="A207" s="8">
        <v>3436</v>
      </c>
      <c r="B207" s="8" t="s">
        <v>228</v>
      </c>
      <c r="C207" s="8" t="s">
        <v>22</v>
      </c>
      <c r="D207" s="10">
        <v>45553</v>
      </c>
      <c r="E207" s="10" t="str">
        <f>TEXT(Tabela1[[#This Row],[Start Date]],"MM/AAAA")</f>
        <v>09/2024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</row>
    <row r="208" spans="1:14">
      <c r="A208" s="8">
        <v>3437</v>
      </c>
      <c r="B208" s="8" t="s">
        <v>229</v>
      </c>
      <c r="C208" s="8" t="s">
        <v>18</v>
      </c>
      <c r="D208" s="10">
        <v>45554</v>
      </c>
      <c r="E208" s="10" t="str">
        <f>TEXT(Tabela1[[#This Row],[Start Date]],"MM/AAAA")</f>
        <v>09/2024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</row>
    <row r="209" spans="1:14">
      <c r="A209" s="8">
        <v>3438</v>
      </c>
      <c r="B209" s="8" t="s">
        <v>230</v>
      </c>
      <c r="C209" s="8" t="s">
        <v>26</v>
      </c>
      <c r="D209" s="10">
        <v>45555</v>
      </c>
      <c r="E209" s="10" t="str">
        <f>TEXT(Tabela1[[#This Row],[Start Date]],"MM/AAAA")</f>
        <v>09/2024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</row>
    <row r="210" spans="1:14">
      <c r="A210" s="8">
        <v>3439</v>
      </c>
      <c r="B210" s="8" t="s">
        <v>231</v>
      </c>
      <c r="C210" s="8" t="s">
        <v>22</v>
      </c>
      <c r="D210" s="10">
        <v>45556</v>
      </c>
      <c r="E210" s="10" t="str">
        <f>TEXT(Tabela1[[#This Row],[Start Date]],"MM/AAAA")</f>
        <v>09/2024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</row>
    <row r="211" spans="1:14">
      <c r="A211" s="8">
        <v>3440</v>
      </c>
      <c r="B211" s="8" t="s">
        <v>232</v>
      </c>
      <c r="C211" s="8" t="s">
        <v>18</v>
      </c>
      <c r="D211" s="10">
        <v>45557</v>
      </c>
      <c r="E211" s="10" t="str">
        <f>TEXT(Tabela1[[#This Row],[Start Date]],"MM/AAAA")</f>
        <v>09/2024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</row>
    <row r="212" spans="1:14">
      <c r="A212" s="8">
        <v>3441</v>
      </c>
      <c r="B212" s="8" t="s">
        <v>233</v>
      </c>
      <c r="C212" s="8" t="s">
        <v>26</v>
      </c>
      <c r="D212" s="10">
        <v>45558</v>
      </c>
      <c r="E212" s="10" t="str">
        <f>TEXT(Tabela1[[#This Row],[Start Date]],"MM/AAAA")</f>
        <v>09/2024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</row>
    <row r="213" spans="1:14">
      <c r="A213" s="8">
        <v>3442</v>
      </c>
      <c r="B213" s="8" t="s">
        <v>234</v>
      </c>
      <c r="C213" s="8" t="s">
        <v>22</v>
      </c>
      <c r="D213" s="10">
        <v>45559</v>
      </c>
      <c r="E213" s="10" t="str">
        <f>TEXT(Tabela1[[#This Row],[Start Date]],"MM/AAAA")</f>
        <v>09/2024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</row>
    <row r="214" spans="1:14">
      <c r="A214" s="8">
        <v>3443</v>
      </c>
      <c r="B214" s="8" t="s">
        <v>235</v>
      </c>
      <c r="C214" s="8" t="s">
        <v>18</v>
      </c>
      <c r="D214" s="10">
        <v>45560</v>
      </c>
      <c r="E214" s="10" t="str">
        <f>TEXT(Tabela1[[#This Row],[Start Date]],"MM/AAAA")</f>
        <v>09/2024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</row>
    <row r="215" spans="1:14">
      <c r="A215" s="8">
        <v>3444</v>
      </c>
      <c r="B215" s="8" t="s">
        <v>236</v>
      </c>
      <c r="C215" s="8" t="s">
        <v>26</v>
      </c>
      <c r="D215" s="10">
        <v>45561</v>
      </c>
      <c r="E215" s="10" t="str">
        <f>TEXT(Tabela1[[#This Row],[Start Date]],"MM/AAAA")</f>
        <v>09/2024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</row>
    <row r="216" spans="1:14">
      <c r="A216" s="8">
        <v>3445</v>
      </c>
      <c r="B216" s="8" t="s">
        <v>66</v>
      </c>
      <c r="C216" s="8" t="s">
        <v>22</v>
      </c>
      <c r="D216" s="10">
        <v>45562</v>
      </c>
      <c r="E216" s="10" t="str">
        <f>TEXT(Tabela1[[#This Row],[Start Date]],"MM/AAAA")</f>
        <v>09/2024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</row>
    <row r="217" spans="1:14">
      <c r="A217" s="8">
        <v>3446</v>
      </c>
      <c r="B217" s="8" t="s">
        <v>237</v>
      </c>
      <c r="C217" s="8" t="s">
        <v>18</v>
      </c>
      <c r="D217" s="10">
        <v>45563</v>
      </c>
      <c r="E217" s="10" t="str">
        <f>TEXT(Tabela1[[#This Row],[Start Date]],"MM/AAAA")</f>
        <v>09/2024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</row>
    <row r="218" spans="1:14">
      <c r="A218" s="8">
        <v>3447</v>
      </c>
      <c r="B218" s="8" t="s">
        <v>238</v>
      </c>
      <c r="C218" s="8" t="s">
        <v>26</v>
      </c>
      <c r="D218" s="10">
        <v>45564</v>
      </c>
      <c r="E218" s="10" t="str">
        <f>TEXT(Tabela1[[#This Row],[Start Date]],"MM/AAAA")</f>
        <v>09/2024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</row>
    <row r="219" spans="1:14">
      <c r="A219" s="8">
        <v>3448</v>
      </c>
      <c r="B219" s="8" t="s">
        <v>239</v>
      </c>
      <c r="C219" s="8" t="s">
        <v>22</v>
      </c>
      <c r="D219" s="10">
        <v>45565</v>
      </c>
      <c r="E219" s="10" t="str">
        <f>TEXT(Tabela1[[#This Row],[Start Date]],"MM/AAAA")</f>
        <v>09/2024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</row>
    <row r="220" spans="1:14">
      <c r="A220" s="8">
        <v>3449</v>
      </c>
      <c r="B220" s="8" t="s">
        <v>240</v>
      </c>
      <c r="C220" s="8" t="s">
        <v>18</v>
      </c>
      <c r="D220" s="10">
        <v>45566</v>
      </c>
      <c r="E220" s="10" t="str">
        <f>TEXT(Tabela1[[#This Row],[Start Date]],"MM/AAAA")</f>
        <v>10/2024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</row>
    <row r="221" spans="1:14">
      <c r="A221" s="8">
        <v>3450</v>
      </c>
      <c r="B221" s="8" t="s">
        <v>241</v>
      </c>
      <c r="C221" s="8" t="s">
        <v>26</v>
      </c>
      <c r="D221" s="10">
        <v>45567</v>
      </c>
      <c r="E221" s="10" t="str">
        <f>TEXT(Tabela1[[#This Row],[Start Date]],"MM/AAAA")</f>
        <v>10/2024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</row>
    <row r="222" spans="1:14">
      <c r="A222" s="8">
        <v>3451</v>
      </c>
      <c r="B222" s="8" t="s">
        <v>242</v>
      </c>
      <c r="C222" s="8" t="s">
        <v>22</v>
      </c>
      <c r="D222" s="10">
        <v>45568</v>
      </c>
      <c r="E222" s="10" t="str">
        <f>TEXT(Tabela1[[#This Row],[Start Date]],"MM/AAAA")</f>
        <v>10/2024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</row>
    <row r="223" spans="1:14">
      <c r="A223" s="8">
        <v>3452</v>
      </c>
      <c r="B223" s="8" t="s">
        <v>220</v>
      </c>
      <c r="C223" s="8" t="s">
        <v>18</v>
      </c>
      <c r="D223" s="10">
        <v>45569</v>
      </c>
      <c r="E223" s="10" t="str">
        <f>TEXT(Tabela1[[#This Row],[Start Date]],"MM/AAAA")</f>
        <v>10/2024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</row>
    <row r="224" spans="1:14">
      <c r="A224" s="8">
        <v>3453</v>
      </c>
      <c r="B224" s="8" t="s">
        <v>74</v>
      </c>
      <c r="C224" s="8" t="s">
        <v>26</v>
      </c>
      <c r="D224" s="10">
        <v>45570</v>
      </c>
      <c r="E224" s="10" t="str">
        <f>TEXT(Tabela1[[#This Row],[Start Date]],"MM/AAAA")</f>
        <v>10/2024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</row>
    <row r="225" spans="1:14">
      <c r="A225" s="8">
        <v>3454</v>
      </c>
      <c r="B225" s="8" t="s">
        <v>243</v>
      </c>
      <c r="C225" s="8" t="s">
        <v>22</v>
      </c>
      <c r="D225" s="10">
        <v>45571</v>
      </c>
      <c r="E225" s="10" t="str">
        <f>TEXT(Tabela1[[#This Row],[Start Date]],"MM/AAAA")</f>
        <v>10/2024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</row>
    <row r="226" spans="1:14">
      <c r="A226" s="8">
        <v>3455</v>
      </c>
      <c r="B226" s="8" t="s">
        <v>244</v>
      </c>
      <c r="C226" s="8" t="s">
        <v>18</v>
      </c>
      <c r="D226" s="10">
        <v>45572</v>
      </c>
      <c r="E226" s="10" t="str">
        <f>TEXT(Tabela1[[#This Row],[Start Date]],"MM/AAAA")</f>
        <v>10/2024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</row>
    <row r="227" spans="1:14">
      <c r="A227" s="8">
        <v>3456</v>
      </c>
      <c r="B227" s="8" t="s">
        <v>245</v>
      </c>
      <c r="C227" s="8" t="s">
        <v>26</v>
      </c>
      <c r="D227" s="10">
        <v>45573</v>
      </c>
      <c r="E227" s="10" t="str">
        <f>TEXT(Tabela1[[#This Row],[Start Date]],"MM/AAAA")</f>
        <v>10/2024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</row>
    <row r="228" spans="1:14">
      <c r="A228" s="8">
        <v>3457</v>
      </c>
      <c r="B228" s="8" t="s">
        <v>246</v>
      </c>
      <c r="C228" s="8" t="s">
        <v>22</v>
      </c>
      <c r="D228" s="10">
        <v>45574</v>
      </c>
      <c r="E228" s="10" t="str">
        <f>TEXT(Tabela1[[#This Row],[Start Date]],"MM/AAAA")</f>
        <v>10/2024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</row>
    <row r="229" spans="1:14">
      <c r="A229" s="8">
        <v>3458</v>
      </c>
      <c r="B229" s="8" t="s">
        <v>247</v>
      </c>
      <c r="C229" s="8" t="s">
        <v>18</v>
      </c>
      <c r="D229" s="10">
        <v>45575</v>
      </c>
      <c r="E229" s="10" t="str">
        <f>TEXT(Tabela1[[#This Row],[Start Date]],"MM/AAAA")</f>
        <v>10/2024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</row>
    <row r="230" spans="1:14">
      <c r="A230" s="8">
        <v>3459</v>
      </c>
      <c r="B230" s="8" t="s">
        <v>248</v>
      </c>
      <c r="C230" s="8" t="s">
        <v>26</v>
      </c>
      <c r="D230" s="10">
        <v>45576</v>
      </c>
      <c r="E230" s="10" t="str">
        <f>TEXT(Tabela1[[#This Row],[Start Date]],"MM/AAAA")</f>
        <v>10/2024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</row>
    <row r="231" spans="1:14">
      <c r="A231" s="8">
        <v>3460</v>
      </c>
      <c r="B231" s="8" t="s">
        <v>156</v>
      </c>
      <c r="C231" s="8" t="s">
        <v>22</v>
      </c>
      <c r="D231" s="10">
        <v>45577</v>
      </c>
      <c r="E231" s="10" t="str">
        <f>TEXT(Tabela1[[#This Row],[Start Date]],"MM/AAAA")</f>
        <v>10/2024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</row>
    <row r="232" spans="1:14">
      <c r="A232" s="8">
        <v>3461</v>
      </c>
      <c r="B232" s="8" t="s">
        <v>249</v>
      </c>
      <c r="C232" s="8" t="s">
        <v>18</v>
      </c>
      <c r="D232" s="10">
        <v>45578</v>
      </c>
      <c r="E232" s="10" t="str">
        <f>TEXT(Tabela1[[#This Row],[Start Date]],"MM/AAAA")</f>
        <v>10/2024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</row>
    <row r="233" spans="1:14">
      <c r="A233" s="8">
        <v>3462</v>
      </c>
      <c r="B233" s="8" t="s">
        <v>250</v>
      </c>
      <c r="C233" s="8" t="s">
        <v>26</v>
      </c>
      <c r="D233" s="10">
        <v>45579</v>
      </c>
      <c r="E233" s="10" t="str">
        <f>TEXT(Tabela1[[#This Row],[Start Date]],"MM/AAAA")</f>
        <v>10/2024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</row>
    <row r="234" spans="1:14">
      <c r="A234" s="8">
        <v>3463</v>
      </c>
      <c r="B234" s="8" t="s">
        <v>251</v>
      </c>
      <c r="C234" s="8" t="s">
        <v>22</v>
      </c>
      <c r="D234" s="10">
        <v>45580</v>
      </c>
      <c r="E234" s="10" t="str">
        <f>TEXT(Tabela1[[#This Row],[Start Date]],"MM/AAAA")</f>
        <v>10/2024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</row>
    <row r="235" spans="1:14">
      <c r="A235" s="8">
        <v>3464</v>
      </c>
      <c r="B235" s="8" t="s">
        <v>252</v>
      </c>
      <c r="C235" s="8" t="s">
        <v>18</v>
      </c>
      <c r="D235" s="10">
        <v>45581</v>
      </c>
      <c r="E235" s="10" t="str">
        <f>TEXT(Tabela1[[#This Row],[Start Date]],"MM/AAAA")</f>
        <v>10/2024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</row>
    <row r="236" spans="1:14">
      <c r="A236" s="8">
        <v>3465</v>
      </c>
      <c r="B236" s="8" t="s">
        <v>253</v>
      </c>
      <c r="C236" s="8" t="s">
        <v>26</v>
      </c>
      <c r="D236" s="10">
        <v>45582</v>
      </c>
      <c r="E236" s="10" t="str">
        <f>TEXT(Tabela1[[#This Row],[Start Date]],"MM/AAAA")</f>
        <v>10/2024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</row>
    <row r="237" spans="1:14">
      <c r="A237" s="8">
        <v>3466</v>
      </c>
      <c r="B237" s="8" t="s">
        <v>254</v>
      </c>
      <c r="C237" s="8" t="s">
        <v>22</v>
      </c>
      <c r="D237" s="10">
        <v>45583</v>
      </c>
      <c r="E237" s="10" t="str">
        <f>TEXT(Tabela1[[#This Row],[Start Date]],"MM/AAAA")</f>
        <v>10/2024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</row>
    <row r="238" spans="1:14">
      <c r="A238" s="8">
        <v>3467</v>
      </c>
      <c r="B238" s="8" t="s">
        <v>255</v>
      </c>
      <c r="C238" s="8" t="s">
        <v>18</v>
      </c>
      <c r="D238" s="10">
        <v>45584</v>
      </c>
      <c r="E238" s="10" t="str">
        <f>TEXT(Tabela1[[#This Row],[Start Date]],"MM/AAAA")</f>
        <v>10/2024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</row>
    <row r="239" spans="1:14">
      <c r="A239" s="8">
        <v>3468</v>
      </c>
      <c r="B239" s="8" t="s">
        <v>256</v>
      </c>
      <c r="C239" s="8" t="s">
        <v>26</v>
      </c>
      <c r="D239" s="10">
        <v>45585</v>
      </c>
      <c r="E239" s="10" t="str">
        <f>TEXT(Tabela1[[#This Row],[Start Date]],"MM/AAAA")</f>
        <v>10/2024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</row>
    <row r="240" spans="1:14">
      <c r="A240" s="8">
        <v>3469</v>
      </c>
      <c r="B240" s="8" t="s">
        <v>257</v>
      </c>
      <c r="C240" s="8" t="s">
        <v>22</v>
      </c>
      <c r="D240" s="10">
        <v>45586</v>
      </c>
      <c r="E240" s="10" t="str">
        <f>TEXT(Tabela1[[#This Row],[Start Date]],"MM/AAAA")</f>
        <v>10/2024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</row>
    <row r="241" spans="1:14">
      <c r="A241" s="8">
        <v>3470</v>
      </c>
      <c r="B241" s="8" t="s">
        <v>258</v>
      </c>
      <c r="C241" s="8" t="s">
        <v>18</v>
      </c>
      <c r="D241" s="10">
        <v>45587</v>
      </c>
      <c r="E241" s="10" t="str">
        <f>TEXT(Tabela1[[#This Row],[Start Date]],"MM/AAAA")</f>
        <v>10/2024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</row>
    <row r="242" spans="1:14">
      <c r="A242" s="8">
        <v>3471</v>
      </c>
      <c r="B242" s="8" t="s">
        <v>259</v>
      </c>
      <c r="C242" s="8" t="s">
        <v>26</v>
      </c>
      <c r="D242" s="10">
        <v>45588</v>
      </c>
      <c r="E242" s="10" t="str">
        <f>TEXT(Tabela1[[#This Row],[Start Date]],"MM/AAAA")</f>
        <v>10/2024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</row>
    <row r="243" spans="1:14">
      <c r="A243" s="8">
        <v>3472</v>
      </c>
      <c r="B243" s="8" t="s">
        <v>260</v>
      </c>
      <c r="C243" s="8" t="s">
        <v>22</v>
      </c>
      <c r="D243" s="10">
        <v>45589</v>
      </c>
      <c r="E243" s="10" t="str">
        <f>TEXT(Tabela1[[#This Row],[Start Date]],"MM/AAAA")</f>
        <v>10/2024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</row>
    <row r="244" spans="1:14">
      <c r="A244" s="8">
        <v>3473</v>
      </c>
      <c r="B244" s="8" t="s">
        <v>169</v>
      </c>
      <c r="C244" s="8" t="s">
        <v>18</v>
      </c>
      <c r="D244" s="10">
        <v>45590</v>
      </c>
      <c r="E244" s="10" t="str">
        <f>TEXT(Tabela1[[#This Row],[Start Date]],"MM/AAAA")</f>
        <v>10/2024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</row>
    <row r="245" spans="1:14">
      <c r="A245" s="8">
        <v>3474</v>
      </c>
      <c r="B245" s="8" t="s">
        <v>261</v>
      </c>
      <c r="C245" s="8" t="s">
        <v>26</v>
      </c>
      <c r="D245" s="10">
        <v>45591</v>
      </c>
      <c r="E245" s="10" t="str">
        <f>TEXT(Tabela1[[#This Row],[Start Date]],"MM/AAAA")</f>
        <v>10/2024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</row>
    <row r="246" spans="1:14">
      <c r="A246" s="8">
        <v>3475</v>
      </c>
      <c r="B246" s="8" t="s">
        <v>262</v>
      </c>
      <c r="C246" s="8" t="s">
        <v>22</v>
      </c>
      <c r="D246" s="10">
        <v>45592</v>
      </c>
      <c r="E246" s="10" t="str">
        <f>TEXT(Tabela1[[#This Row],[Start Date]],"MM/AAAA")</f>
        <v>10/2024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</row>
    <row r="247" spans="1:14">
      <c r="A247" s="8">
        <v>3476</v>
      </c>
      <c r="B247" s="8" t="s">
        <v>263</v>
      </c>
      <c r="C247" s="8" t="s">
        <v>18</v>
      </c>
      <c r="D247" s="10">
        <v>45593</v>
      </c>
      <c r="E247" s="10" t="str">
        <f>TEXT(Tabela1[[#This Row],[Start Date]],"MM/AAAA")</f>
        <v>10/2024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</row>
    <row r="248" spans="1:14">
      <c r="A248" s="8">
        <v>3477</v>
      </c>
      <c r="B248" s="8" t="s">
        <v>264</v>
      </c>
      <c r="C248" s="8" t="s">
        <v>26</v>
      </c>
      <c r="D248" s="10">
        <v>45594</v>
      </c>
      <c r="E248" s="10" t="str">
        <f>TEXT(Tabela1[[#This Row],[Start Date]],"MM/AAAA")</f>
        <v>10/2024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</row>
    <row r="249" spans="1:14">
      <c r="A249" s="8">
        <v>3478</v>
      </c>
      <c r="B249" s="8" t="s">
        <v>265</v>
      </c>
      <c r="C249" s="8" t="s">
        <v>22</v>
      </c>
      <c r="D249" s="10">
        <v>45595</v>
      </c>
      <c r="E249" s="10" t="str">
        <f>TEXT(Tabela1[[#This Row],[Start Date]],"MM/AAAA")</f>
        <v>10/2024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</row>
    <row r="250" spans="1:14">
      <c r="A250" s="8">
        <v>3479</v>
      </c>
      <c r="B250" s="8" t="s">
        <v>266</v>
      </c>
      <c r="C250" s="8" t="s">
        <v>18</v>
      </c>
      <c r="D250" s="10">
        <v>45596</v>
      </c>
      <c r="E250" s="10" t="str">
        <f>TEXT(Tabela1[[#This Row],[Start Date]],"MM/AAAA")</f>
        <v>10/2024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</row>
    <row r="251" spans="1:14">
      <c r="A251" s="8">
        <v>3480</v>
      </c>
      <c r="B251" s="8" t="s">
        <v>267</v>
      </c>
      <c r="C251" s="8" t="s">
        <v>26</v>
      </c>
      <c r="D251" s="10">
        <v>45597</v>
      </c>
      <c r="E251" s="10" t="str">
        <f>TEXT(Tabela1[[#This Row],[Start Date]],"MM/AAAA")</f>
        <v>11/2024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</row>
    <row r="252" spans="1:14">
      <c r="A252" s="8">
        <v>3481</v>
      </c>
      <c r="B252" s="8" t="s">
        <v>268</v>
      </c>
      <c r="C252" s="8" t="s">
        <v>22</v>
      </c>
      <c r="D252" s="10">
        <v>45598</v>
      </c>
      <c r="E252" s="10" t="str">
        <f>TEXT(Tabela1[[#This Row],[Start Date]],"MM/AAAA")</f>
        <v>11/2024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</row>
    <row r="253" spans="1:14">
      <c r="A253" s="8">
        <v>3482</v>
      </c>
      <c r="B253" s="8" t="s">
        <v>269</v>
      </c>
      <c r="C253" s="8" t="s">
        <v>18</v>
      </c>
      <c r="D253" s="10">
        <v>45599</v>
      </c>
      <c r="E253" s="10" t="str">
        <f>TEXT(Tabela1[[#This Row],[Start Date]],"MM/AAAA")</f>
        <v>11/2024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</row>
    <row r="254" spans="1:14">
      <c r="A254" s="8">
        <v>3483</v>
      </c>
      <c r="B254" s="8" t="s">
        <v>270</v>
      </c>
      <c r="C254" s="8" t="s">
        <v>26</v>
      </c>
      <c r="D254" s="10">
        <v>45600</v>
      </c>
      <c r="E254" s="10" t="str">
        <f>TEXT(Tabela1[[#This Row],[Start Date]],"MM/AAAA")</f>
        <v>11/2024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</row>
    <row r="255" spans="1:14">
      <c r="A255" s="8">
        <v>3484</v>
      </c>
      <c r="B255" s="8" t="s">
        <v>271</v>
      </c>
      <c r="C255" s="8" t="s">
        <v>22</v>
      </c>
      <c r="D255" s="10">
        <v>45601</v>
      </c>
      <c r="E255" s="10" t="str">
        <f>TEXT(Tabela1[[#This Row],[Start Date]],"MM/AAAA")</f>
        <v>11/2024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</row>
    <row r="256" spans="1:14">
      <c r="A256" s="8">
        <v>3485</v>
      </c>
      <c r="B256" s="8" t="s">
        <v>272</v>
      </c>
      <c r="C256" s="8" t="s">
        <v>18</v>
      </c>
      <c r="D256" s="10">
        <v>45602</v>
      </c>
      <c r="E256" s="10" t="str">
        <f>TEXT(Tabela1[[#This Row],[Start Date]],"MM/AAAA")</f>
        <v>11/2024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</row>
    <row r="257" spans="1:14">
      <c r="A257" s="8">
        <v>3486</v>
      </c>
      <c r="B257" s="8" t="s">
        <v>273</v>
      </c>
      <c r="C257" s="8" t="s">
        <v>22</v>
      </c>
      <c r="D257" s="10">
        <v>45603</v>
      </c>
      <c r="E257" s="10" t="str">
        <f>TEXT(Tabela1[[#This Row],[Start Date]],"MM/AAAA")</f>
        <v>11/2024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</row>
    <row r="258" spans="1:14">
      <c r="A258" s="8">
        <v>3487</v>
      </c>
      <c r="B258" s="8" t="s">
        <v>274</v>
      </c>
      <c r="C258" s="8" t="s">
        <v>18</v>
      </c>
      <c r="D258" s="10">
        <v>45604</v>
      </c>
      <c r="E258" s="10" t="str">
        <f>TEXT(Tabela1[[#This Row],[Start Date]],"MM/AAAA")</f>
        <v>11/2024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</row>
    <row r="259" spans="1:14">
      <c r="A259" s="8">
        <v>3488</v>
      </c>
      <c r="B259" s="8" t="s">
        <v>275</v>
      </c>
      <c r="C259" s="8" t="s">
        <v>26</v>
      </c>
      <c r="D259" s="10">
        <v>45605</v>
      </c>
      <c r="E259" s="10" t="str">
        <f>TEXT(Tabela1[[#This Row],[Start Date]],"MM/AAAA")</f>
        <v>11/2024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</row>
    <row r="260" spans="1:14">
      <c r="A260" s="8">
        <v>3489</v>
      </c>
      <c r="B260" s="8" t="s">
        <v>276</v>
      </c>
      <c r="C260" s="8" t="s">
        <v>22</v>
      </c>
      <c r="D260" s="10">
        <v>45606</v>
      </c>
      <c r="E260" s="10" t="str">
        <f>TEXT(Tabela1[[#This Row],[Start Date]],"MM/AAAA")</f>
        <v>11/2024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</row>
    <row r="261" spans="1:14">
      <c r="A261" s="8">
        <v>3490</v>
      </c>
      <c r="B261" s="8" t="s">
        <v>277</v>
      </c>
      <c r="C261" s="8" t="s">
        <v>18</v>
      </c>
      <c r="D261" s="10">
        <v>45607</v>
      </c>
      <c r="E261" s="10" t="str">
        <f>TEXT(Tabela1[[#This Row],[Start Date]],"MM/AAAA")</f>
        <v>11/2024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</row>
    <row r="262" spans="1:14">
      <c r="A262" s="8">
        <v>3491</v>
      </c>
      <c r="B262" s="8" t="s">
        <v>278</v>
      </c>
      <c r="C262" s="8" t="s">
        <v>26</v>
      </c>
      <c r="D262" s="10">
        <v>45608</v>
      </c>
      <c r="E262" s="10" t="str">
        <f>TEXT(Tabela1[[#This Row],[Start Date]],"MM/AAAA")</f>
        <v>11/2024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</row>
    <row r="263" spans="1:14">
      <c r="A263" s="8">
        <v>3492</v>
      </c>
      <c r="B263" s="8" t="s">
        <v>279</v>
      </c>
      <c r="C263" s="8" t="s">
        <v>22</v>
      </c>
      <c r="D263" s="10">
        <v>45609</v>
      </c>
      <c r="E263" s="10" t="str">
        <f>TEXT(Tabela1[[#This Row],[Start Date]],"MM/AAAA")</f>
        <v>11/2024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</row>
    <row r="264" spans="1:14">
      <c r="A264" s="8">
        <v>3493</v>
      </c>
      <c r="B264" s="8" t="s">
        <v>280</v>
      </c>
      <c r="C264" s="8" t="s">
        <v>18</v>
      </c>
      <c r="D264" s="10">
        <v>45610</v>
      </c>
      <c r="E264" s="10" t="str">
        <f>TEXT(Tabela1[[#This Row],[Start Date]],"MM/AAAA")</f>
        <v>11/2024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</row>
    <row r="265" spans="1:14">
      <c r="A265" s="8">
        <v>3494</v>
      </c>
      <c r="B265" s="8" t="s">
        <v>281</v>
      </c>
      <c r="C265" s="8" t="s">
        <v>26</v>
      </c>
      <c r="D265" s="10">
        <v>45611</v>
      </c>
      <c r="E265" s="10" t="str">
        <f>TEXT(Tabela1[[#This Row],[Start Date]],"MM/AAAA")</f>
        <v>11/2024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</row>
    <row r="266" spans="1:14">
      <c r="A266" s="8">
        <v>3495</v>
      </c>
      <c r="B266" s="8" t="s">
        <v>282</v>
      </c>
      <c r="C266" s="8" t="s">
        <v>22</v>
      </c>
      <c r="D266" s="10">
        <v>45612</v>
      </c>
      <c r="E266" s="10" t="str">
        <f>TEXT(Tabela1[[#This Row],[Start Date]],"MM/AAAA")</f>
        <v>11/2024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</row>
    <row r="267" spans="1:14">
      <c r="A267" s="8">
        <v>3496</v>
      </c>
      <c r="B267" s="8" t="s">
        <v>283</v>
      </c>
      <c r="C267" s="8" t="s">
        <v>18</v>
      </c>
      <c r="D267" s="10">
        <v>45613</v>
      </c>
      <c r="E267" s="10" t="str">
        <f>TEXT(Tabela1[[#This Row],[Start Date]],"MM/AAAA")</f>
        <v>11/2024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</row>
    <row r="268" spans="1:14">
      <c r="A268" s="8">
        <v>3497</v>
      </c>
      <c r="B268" s="8" t="s">
        <v>284</v>
      </c>
      <c r="C268" s="8" t="s">
        <v>26</v>
      </c>
      <c r="D268" s="10">
        <v>45614</v>
      </c>
      <c r="E268" s="10" t="str">
        <f>TEXT(Tabela1[[#This Row],[Start Date]],"MM/AAAA")</f>
        <v>11/2024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</row>
    <row r="269" spans="1:14">
      <c r="A269" s="8">
        <v>3498</v>
      </c>
      <c r="B269" s="8" t="s">
        <v>285</v>
      </c>
      <c r="C269" s="8" t="s">
        <v>22</v>
      </c>
      <c r="D269" s="10">
        <v>45615</v>
      </c>
      <c r="E269" s="10" t="str">
        <f>TEXT(Tabela1[[#This Row],[Start Date]],"MM/AAAA")</f>
        <v>11/2024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</row>
    <row r="270" spans="1:14">
      <c r="A270" s="8">
        <v>3499</v>
      </c>
      <c r="B270" s="8" t="s">
        <v>286</v>
      </c>
      <c r="C270" s="8" t="s">
        <v>18</v>
      </c>
      <c r="D270" s="10">
        <v>45616</v>
      </c>
      <c r="E270" s="10" t="str">
        <f>TEXT(Tabela1[[#This Row],[Start Date]],"MM/AAAA")</f>
        <v>11/2024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</row>
    <row r="271" spans="1:14">
      <c r="A271" s="8">
        <v>3500</v>
      </c>
      <c r="B271" s="8" t="s">
        <v>287</v>
      </c>
      <c r="C271" s="8" t="s">
        <v>26</v>
      </c>
      <c r="D271" s="10">
        <v>45617</v>
      </c>
      <c r="E271" s="10" t="str">
        <f>TEXT(Tabela1[[#This Row],[Start Date]],"MM/AAAA")</f>
        <v>11/2024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</row>
    <row r="272" spans="1:14">
      <c r="A272" s="8">
        <v>3501</v>
      </c>
      <c r="B272" s="8" t="s">
        <v>288</v>
      </c>
      <c r="C272" s="8" t="s">
        <v>22</v>
      </c>
      <c r="D272" s="10">
        <v>45618</v>
      </c>
      <c r="E272" s="10" t="str">
        <f>TEXT(Tabela1[[#This Row],[Start Date]],"MM/AAAA")</f>
        <v>11/2024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</row>
    <row r="273" spans="1:14">
      <c r="A273" s="8">
        <v>3502</v>
      </c>
      <c r="B273" s="8" t="s">
        <v>289</v>
      </c>
      <c r="C273" s="8" t="s">
        <v>18</v>
      </c>
      <c r="D273" s="10">
        <v>45619</v>
      </c>
      <c r="E273" s="10" t="str">
        <f>TEXT(Tabela1[[#This Row],[Start Date]],"MM/AAAA")</f>
        <v>11/2024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</row>
    <row r="274" spans="1:14">
      <c r="A274" s="8">
        <v>3503</v>
      </c>
      <c r="B274" s="8" t="s">
        <v>148</v>
      </c>
      <c r="C274" s="8" t="s">
        <v>26</v>
      </c>
      <c r="D274" s="10">
        <v>45620</v>
      </c>
      <c r="E274" s="10" t="str">
        <f>TEXT(Tabela1[[#This Row],[Start Date]],"MM/AAAA")</f>
        <v>11/2024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</row>
    <row r="275" spans="1:14">
      <c r="A275" s="8">
        <v>3504</v>
      </c>
      <c r="B275" s="8" t="s">
        <v>290</v>
      </c>
      <c r="C275" s="8" t="s">
        <v>22</v>
      </c>
      <c r="D275" s="10">
        <v>45621</v>
      </c>
      <c r="E275" s="10" t="str">
        <f>TEXT(Tabela1[[#This Row],[Start Date]],"MM/AAAA")</f>
        <v>11/2024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</row>
    <row r="276" spans="1:14">
      <c r="A276" s="8">
        <v>3505</v>
      </c>
      <c r="B276" s="8" t="s">
        <v>291</v>
      </c>
      <c r="C276" s="8" t="s">
        <v>18</v>
      </c>
      <c r="D276" s="10">
        <v>45622</v>
      </c>
      <c r="E276" s="10" t="str">
        <f>TEXT(Tabela1[[#This Row],[Start Date]],"MM/AAAA")</f>
        <v>11/2024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</row>
    <row r="277" spans="1:14">
      <c r="A277" s="8">
        <v>3506</v>
      </c>
      <c r="B277" s="8" t="s">
        <v>292</v>
      </c>
      <c r="C277" s="8" t="s">
        <v>26</v>
      </c>
      <c r="D277" s="10">
        <v>45623</v>
      </c>
      <c r="E277" s="10" t="str">
        <f>TEXT(Tabela1[[#This Row],[Start Date]],"MM/AAAA")</f>
        <v>11/2024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</row>
    <row r="278" spans="1:14">
      <c r="A278" s="8">
        <v>3507</v>
      </c>
      <c r="B278" s="8" t="s">
        <v>293</v>
      </c>
      <c r="C278" s="8" t="s">
        <v>22</v>
      </c>
      <c r="D278" s="10">
        <v>45624</v>
      </c>
      <c r="E278" s="10" t="str">
        <f>TEXT(Tabela1[[#This Row],[Start Date]],"MM/AAAA")</f>
        <v>11/2024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</row>
    <row r="279" spans="1:14">
      <c r="A279" s="8">
        <v>3508</v>
      </c>
      <c r="B279" s="8" t="s">
        <v>294</v>
      </c>
      <c r="C279" s="8" t="s">
        <v>18</v>
      </c>
      <c r="D279" s="10">
        <v>45625</v>
      </c>
      <c r="E279" s="10" t="str">
        <f>TEXT(Tabela1[[#This Row],[Start Date]],"MM/AAAA")</f>
        <v>11/2024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</row>
    <row r="280" spans="1:14">
      <c r="A280" s="8">
        <v>3509</v>
      </c>
      <c r="B280" s="8" t="s">
        <v>295</v>
      </c>
      <c r="C280" s="8" t="s">
        <v>26</v>
      </c>
      <c r="D280" s="10">
        <v>45626</v>
      </c>
      <c r="E280" s="10" t="str">
        <f>TEXT(Tabela1[[#This Row],[Start Date]],"MM/AAAA")</f>
        <v>11/2024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</row>
    <row r="281" spans="1:14">
      <c r="A281" s="8">
        <v>3510</v>
      </c>
      <c r="B281" s="8" t="s">
        <v>296</v>
      </c>
      <c r="C281" s="8" t="s">
        <v>22</v>
      </c>
      <c r="D281" s="10">
        <v>45627</v>
      </c>
      <c r="E281" s="10" t="str">
        <f>TEXT(Tabela1[[#This Row],[Start Date]],"MM/AAAA")</f>
        <v>12/2024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</row>
    <row r="282" spans="1:14">
      <c r="A282" s="8">
        <v>3511</v>
      </c>
      <c r="B282" s="8" t="s">
        <v>297</v>
      </c>
      <c r="C282" s="8" t="s">
        <v>18</v>
      </c>
      <c r="D282" s="10">
        <v>45628</v>
      </c>
      <c r="E282" s="10" t="str">
        <f>TEXT(Tabela1[[#This Row],[Start Date]],"MM/AAAA")</f>
        <v>12/2024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</row>
    <row r="283" spans="1:14">
      <c r="A283" s="8">
        <v>3512</v>
      </c>
      <c r="B283" s="8" t="s">
        <v>298</v>
      </c>
      <c r="C283" s="8" t="s">
        <v>26</v>
      </c>
      <c r="D283" s="10">
        <v>45629</v>
      </c>
      <c r="E283" s="10" t="str">
        <f>TEXT(Tabela1[[#This Row],[Start Date]],"MM/AAAA")</f>
        <v>12/2024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</row>
    <row r="284" spans="1:14">
      <c r="A284" s="8">
        <v>3513</v>
      </c>
      <c r="B284" s="8" t="s">
        <v>299</v>
      </c>
      <c r="C284" s="8" t="s">
        <v>22</v>
      </c>
      <c r="D284" s="10">
        <v>45630</v>
      </c>
      <c r="E284" s="10" t="str">
        <f>TEXT(Tabela1[[#This Row],[Start Date]],"MM/AAAA")</f>
        <v>12/2024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</row>
    <row r="285" spans="1:14">
      <c r="A285" s="8">
        <v>3514</v>
      </c>
      <c r="B285" s="8" t="s">
        <v>300</v>
      </c>
      <c r="C285" s="8" t="s">
        <v>18</v>
      </c>
      <c r="D285" s="10">
        <v>45631</v>
      </c>
      <c r="E285" s="10" t="str">
        <f>TEXT(Tabela1[[#This Row],[Start Date]],"MM/AAAA")</f>
        <v>12/2024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</row>
    <row r="286" spans="1:14">
      <c r="A286" s="8">
        <v>3515</v>
      </c>
      <c r="B286" s="8" t="s">
        <v>159</v>
      </c>
      <c r="C286" s="8" t="s">
        <v>26</v>
      </c>
      <c r="D286" s="10">
        <v>45632</v>
      </c>
      <c r="E286" s="10" t="str">
        <f>TEXT(Tabela1[[#This Row],[Start Date]],"MM/AAAA")</f>
        <v>12/2024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</row>
    <row r="287" spans="1:14">
      <c r="A287" s="8">
        <v>3516</v>
      </c>
      <c r="B287" s="8" t="s">
        <v>160</v>
      </c>
      <c r="C287" s="8" t="s">
        <v>22</v>
      </c>
      <c r="D287" s="10">
        <v>45633</v>
      </c>
      <c r="E287" s="10" t="str">
        <f>TEXT(Tabela1[[#This Row],[Start Date]],"MM/AAAA")</f>
        <v>12/2024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</row>
    <row r="288" spans="1:14">
      <c r="A288" s="8">
        <v>3517</v>
      </c>
      <c r="B288" s="8" t="s">
        <v>210</v>
      </c>
      <c r="C288" s="8" t="s">
        <v>18</v>
      </c>
      <c r="D288" s="10">
        <v>45634</v>
      </c>
      <c r="E288" s="10" t="str">
        <f>TEXT(Tabela1[[#This Row],[Start Date]],"MM/AAAA")</f>
        <v>12/2024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</row>
    <row r="289" spans="1:14">
      <c r="A289" s="8">
        <v>3518</v>
      </c>
      <c r="B289" s="8" t="s">
        <v>301</v>
      </c>
      <c r="C289" s="8" t="s">
        <v>26</v>
      </c>
      <c r="D289" s="10">
        <v>45635</v>
      </c>
      <c r="E289" s="10" t="str">
        <f>TEXT(Tabela1[[#This Row],[Start Date]],"MM/AAAA")</f>
        <v>12/2024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</row>
    <row r="290" spans="1:14">
      <c r="A290" s="8">
        <v>3519</v>
      </c>
      <c r="B290" s="8" t="s">
        <v>302</v>
      </c>
      <c r="C290" s="8" t="s">
        <v>22</v>
      </c>
      <c r="D290" s="10">
        <v>45636</v>
      </c>
      <c r="E290" s="10" t="str">
        <f>TEXT(Tabela1[[#This Row],[Start Date]],"MM/AAAA")</f>
        <v>12/2024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</row>
    <row r="291" spans="1:14">
      <c r="A291" s="8">
        <v>3520</v>
      </c>
      <c r="B291" s="8" t="s">
        <v>303</v>
      </c>
      <c r="C291" s="8" t="s">
        <v>18</v>
      </c>
      <c r="D291" s="10">
        <v>45637</v>
      </c>
      <c r="E291" s="10" t="str">
        <f>TEXT(Tabela1[[#This Row],[Start Date]],"MM/AAAA")</f>
        <v>12/2024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</row>
    <row r="292" spans="1:14">
      <c r="A292" s="8">
        <v>3521</v>
      </c>
      <c r="B292" s="8" t="s">
        <v>304</v>
      </c>
      <c r="C292" s="8" t="s">
        <v>26</v>
      </c>
      <c r="D292" s="10">
        <v>45638</v>
      </c>
      <c r="E292" s="10" t="str">
        <f>TEXT(Tabela1[[#This Row],[Start Date]],"MM/AAAA")</f>
        <v>12/2024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</row>
    <row r="293" spans="1:14">
      <c r="A293" s="8">
        <v>3522</v>
      </c>
      <c r="B293" s="8" t="s">
        <v>305</v>
      </c>
      <c r="C293" s="8" t="s">
        <v>22</v>
      </c>
      <c r="D293" s="10">
        <v>45639</v>
      </c>
      <c r="E293" s="10" t="str">
        <f>TEXT(Tabela1[[#This Row],[Start Date]],"MM/AAAA")</f>
        <v>12/2024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</row>
    <row r="294" spans="1:14">
      <c r="A294" s="8">
        <v>3523</v>
      </c>
      <c r="B294" s="8" t="s">
        <v>306</v>
      </c>
      <c r="C294" s="8" t="s">
        <v>18</v>
      </c>
      <c r="D294" s="10">
        <v>45640</v>
      </c>
      <c r="E294" s="10" t="str">
        <f>TEXT(Tabela1[[#This Row],[Start Date]],"MM/AAAA")</f>
        <v>12/2024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</row>
    <row r="295" spans="1:14">
      <c r="A295" s="8">
        <v>3524</v>
      </c>
      <c r="B295" s="8" t="s">
        <v>307</v>
      </c>
      <c r="C295" s="8" t="s">
        <v>26</v>
      </c>
      <c r="D295" s="10">
        <v>45641</v>
      </c>
      <c r="E295" s="10" t="str">
        <f>TEXT(Tabela1[[#This Row],[Start Date]],"MM/AAAA")</f>
        <v>12/2024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</row>
    <row r="296" spans="1:14">
      <c r="A296" s="8">
        <v>3525</v>
      </c>
      <c r="B296" s="8" t="s">
        <v>308</v>
      </c>
      <c r="C296" s="8" t="s">
        <v>22</v>
      </c>
      <c r="D296" s="10">
        <v>45642</v>
      </c>
      <c r="E296" s="10" t="str">
        <f>TEXT(Tabela1[[#This Row],[Start Date]],"MM/AAAA")</f>
        <v>12/2024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2:F56"/>
  <sheetViews>
    <sheetView showGridLines="0" topLeftCell="A31" zoomScale="70" zoomScaleNormal="70" workbookViewId="0">
      <selection activeCell="F44" sqref="F44"/>
    </sheetView>
  </sheetViews>
  <sheetFormatPr defaultRowHeight="19.5"/>
  <cols>
    <col min="1" max="1" width="24.625" style="15" customWidth="1"/>
    <col min="2" max="2" width="48" style="15" customWidth="1"/>
    <col min="3" max="3" width="16.875" style="15" bestFit="1" customWidth="1"/>
    <col min="4" max="4" width="11.75" style="15" customWidth="1"/>
    <col min="5" max="5" width="14.625" style="15" customWidth="1"/>
    <col min="6" max="6" width="14.625" style="15" bestFit="1" customWidth="1"/>
    <col min="7" max="7" width="37.125" style="15" customWidth="1"/>
    <col min="8" max="8" width="34.75" style="15" customWidth="1"/>
    <col min="9" max="9" width="42.75" style="15" customWidth="1"/>
    <col min="10" max="16" width="9.5" style="15" customWidth="1"/>
    <col min="17" max="17" width="12" style="15" customWidth="1"/>
    <col min="18" max="16384" width="9" style="15"/>
  </cols>
  <sheetData>
    <row r="2" spans="1:2">
      <c r="A2" s="15" t="s">
        <v>314</v>
      </c>
    </row>
    <row r="3" spans="1:2">
      <c r="A3" s="16">
        <v>295</v>
      </c>
      <c r="B3" s="15">
        <f>GETPIVOTDATA("Subscriber ID",$A$2)</f>
        <v>295</v>
      </c>
    </row>
    <row r="5" spans="1:2">
      <c r="A5" s="17" t="s">
        <v>315</v>
      </c>
      <c r="B5" s="15" t="s">
        <v>314</v>
      </c>
    </row>
    <row r="6" spans="1:2">
      <c r="A6" s="18" t="s">
        <v>330</v>
      </c>
      <c r="B6" s="16">
        <v>2</v>
      </c>
    </row>
    <row r="7" spans="1:2">
      <c r="A7" s="18" t="s">
        <v>316</v>
      </c>
      <c r="B7" s="16">
        <v>2</v>
      </c>
    </row>
    <row r="8" spans="1:2">
      <c r="A8" s="18" t="s">
        <v>317</v>
      </c>
      <c r="B8" s="16">
        <v>31</v>
      </c>
    </row>
    <row r="9" spans="1:2">
      <c r="A9" s="18" t="s">
        <v>318</v>
      </c>
      <c r="B9" s="16">
        <v>30</v>
      </c>
    </row>
    <row r="10" spans="1:2">
      <c r="A10" s="18" t="s">
        <v>319</v>
      </c>
      <c r="B10" s="16">
        <v>31</v>
      </c>
    </row>
    <row r="11" spans="1:2">
      <c r="A11" s="18" t="s">
        <v>320</v>
      </c>
      <c r="B11" s="16">
        <v>30</v>
      </c>
    </row>
    <row r="12" spans="1:2">
      <c r="A12" s="18" t="s">
        <v>321</v>
      </c>
      <c r="B12" s="16">
        <v>31</v>
      </c>
    </row>
    <row r="13" spans="1:2">
      <c r="A13" s="18" t="s">
        <v>322</v>
      </c>
      <c r="B13" s="16">
        <v>31</v>
      </c>
    </row>
    <row r="14" spans="1:2">
      <c r="A14" s="18" t="s">
        <v>323</v>
      </c>
      <c r="B14" s="16">
        <v>30</v>
      </c>
    </row>
    <row r="15" spans="1:2">
      <c r="A15" s="18" t="s">
        <v>324</v>
      </c>
      <c r="B15" s="16">
        <v>31</v>
      </c>
    </row>
    <row r="16" spans="1:2">
      <c r="A16" s="18" t="s">
        <v>325</v>
      </c>
      <c r="B16" s="16">
        <v>30</v>
      </c>
    </row>
    <row r="17" spans="1:6">
      <c r="A17" s="18" t="s">
        <v>326</v>
      </c>
      <c r="B17" s="16">
        <v>16</v>
      </c>
    </row>
    <row r="18" spans="1:6">
      <c r="A18" s="18" t="s">
        <v>327</v>
      </c>
      <c r="B18" s="16">
        <v>295</v>
      </c>
    </row>
    <row r="21" spans="1:6">
      <c r="B21" s="17" t="s">
        <v>328</v>
      </c>
    </row>
    <row r="22" spans="1:6">
      <c r="B22" s="15" t="s">
        <v>22</v>
      </c>
      <c r="C22" s="15" t="s">
        <v>26</v>
      </c>
      <c r="D22" s="15" t="s">
        <v>18</v>
      </c>
      <c r="E22" s="15" t="s">
        <v>327</v>
      </c>
    </row>
    <row r="23" spans="1:6">
      <c r="A23" s="15" t="s">
        <v>329</v>
      </c>
      <c r="B23" s="19">
        <v>444</v>
      </c>
      <c r="C23" s="19">
        <v>1801</v>
      </c>
      <c r="D23" s="19">
        <v>5388</v>
      </c>
      <c r="E23" s="19">
        <v>7633</v>
      </c>
      <c r="F23" s="19">
        <f>GETPIVOTDATA("Total Value",$A$21)</f>
        <v>7633</v>
      </c>
    </row>
    <row r="27" spans="1:6">
      <c r="A27" s="17" t="s">
        <v>15</v>
      </c>
      <c r="B27" s="15" t="s">
        <v>23</v>
      </c>
    </row>
    <row r="29" spans="1:6">
      <c r="A29" s="17" t="s">
        <v>315</v>
      </c>
      <c r="B29" s="15" t="s">
        <v>314</v>
      </c>
    </row>
    <row r="30" spans="1:6">
      <c r="A30" s="18" t="s">
        <v>22</v>
      </c>
      <c r="B30" s="16">
        <v>50</v>
      </c>
    </row>
    <row r="31" spans="1:6">
      <c r="A31" s="18" t="s">
        <v>26</v>
      </c>
      <c r="B31" s="16">
        <v>47</v>
      </c>
    </row>
    <row r="32" spans="1:6">
      <c r="A32" s="18" t="s">
        <v>18</v>
      </c>
      <c r="B32" s="16">
        <v>50</v>
      </c>
    </row>
    <row r="33" spans="1:5">
      <c r="A33" s="18" t="s">
        <v>327</v>
      </c>
      <c r="B33" s="16">
        <v>147</v>
      </c>
    </row>
    <row r="36" spans="1:5">
      <c r="A36" s="17" t="s">
        <v>314</v>
      </c>
      <c r="B36" s="17" t="s">
        <v>328</v>
      </c>
    </row>
    <row r="37" spans="1:5">
      <c r="A37" s="17" t="s">
        <v>315</v>
      </c>
      <c r="B37" s="15" t="s">
        <v>22</v>
      </c>
      <c r="C37" s="15" t="s">
        <v>26</v>
      </c>
      <c r="D37" s="15" t="s">
        <v>18</v>
      </c>
      <c r="E37" s="15" t="s">
        <v>327</v>
      </c>
    </row>
    <row r="38" spans="1:5">
      <c r="A38" s="18" t="s">
        <v>24</v>
      </c>
      <c r="B38" s="16">
        <v>24</v>
      </c>
      <c r="C38" s="16">
        <v>27</v>
      </c>
      <c r="D38" s="16">
        <v>20</v>
      </c>
      <c r="E38" s="16">
        <v>71</v>
      </c>
    </row>
    <row r="39" spans="1:5">
      <c r="A39" s="18" t="s">
        <v>20</v>
      </c>
      <c r="B39" s="16">
        <v>49</v>
      </c>
      <c r="C39" s="16">
        <v>45</v>
      </c>
      <c r="D39" s="16">
        <v>45</v>
      </c>
      <c r="E39" s="16">
        <v>139</v>
      </c>
    </row>
    <row r="40" spans="1:5">
      <c r="A40" s="18" t="s">
        <v>27</v>
      </c>
      <c r="B40" s="16">
        <v>28</v>
      </c>
      <c r="C40" s="16">
        <v>24</v>
      </c>
      <c r="D40" s="16">
        <v>33</v>
      </c>
      <c r="E40" s="16">
        <v>85</v>
      </c>
    </row>
    <row r="41" spans="1:5">
      <c r="A41" s="18" t="s">
        <v>327</v>
      </c>
      <c r="B41" s="16">
        <v>101</v>
      </c>
      <c r="C41" s="16">
        <v>96</v>
      </c>
      <c r="D41" s="16">
        <v>98</v>
      </c>
      <c r="E41" s="16">
        <v>295</v>
      </c>
    </row>
    <row r="44" spans="1:5">
      <c r="A44" s="17" t="s">
        <v>315</v>
      </c>
      <c r="B44" s="15" t="s">
        <v>331</v>
      </c>
    </row>
    <row r="45" spans="1:5">
      <c r="A45" s="18" t="s">
        <v>22</v>
      </c>
      <c r="B45" s="16">
        <v>0</v>
      </c>
    </row>
    <row r="46" spans="1:5">
      <c r="A46" s="18" t="s">
        <v>26</v>
      </c>
      <c r="B46" s="16">
        <v>0</v>
      </c>
    </row>
    <row r="47" spans="1:5">
      <c r="A47" s="18" t="s">
        <v>18</v>
      </c>
      <c r="B47" s="16">
        <v>2940</v>
      </c>
    </row>
    <row r="48" spans="1:5">
      <c r="A48" s="18" t="s">
        <v>327</v>
      </c>
      <c r="B48" s="16">
        <v>2940</v>
      </c>
      <c r="C48" s="20">
        <f>GETPIVOTDATA("EA Play Season Pass
Price",$A$44)</f>
        <v>2940</v>
      </c>
    </row>
    <row r="52" spans="1:3">
      <c r="A52" s="17" t="s">
        <v>315</v>
      </c>
      <c r="B52" s="15" t="s">
        <v>332</v>
      </c>
    </row>
    <row r="53" spans="1:3">
      <c r="A53" s="18" t="s">
        <v>22</v>
      </c>
      <c r="B53" s="16">
        <v>0</v>
      </c>
    </row>
    <row r="54" spans="1:3">
      <c r="A54" s="18" t="s">
        <v>26</v>
      </c>
      <c r="B54" s="16">
        <v>1920</v>
      </c>
    </row>
    <row r="55" spans="1:3">
      <c r="A55" s="18" t="s">
        <v>18</v>
      </c>
      <c r="B55" s="16">
        <v>1960</v>
      </c>
    </row>
    <row r="56" spans="1:3">
      <c r="A56" s="18" t="s">
        <v>327</v>
      </c>
      <c r="B56" s="16">
        <v>3880</v>
      </c>
      <c r="C56" s="20">
        <f>GETPIVOTDATA("Minecraft Season Pass Price",$A$52)</f>
        <v>3880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1"/>
  <sheetViews>
    <sheetView showRowColHeaders="0" tabSelected="1" zoomScale="60" zoomScaleNormal="60" workbookViewId="0">
      <selection activeCell="R39" sqref="R39"/>
    </sheetView>
  </sheetViews>
  <sheetFormatPr defaultRowHeight="14.25"/>
  <cols>
    <col min="1" max="1" width="41" style="4" customWidth="1"/>
    <col min="2" max="2" width="3.625" customWidth="1"/>
    <col min="9" max="9" width="16.25" customWidth="1"/>
    <col min="12" max="12" width="6.625" customWidth="1"/>
    <col min="18" max="18" width="14.25" customWidth="1"/>
    <col min="25" max="25" width="17.5" customWidth="1"/>
    <col min="28" max="28" width="41" style="4" customWidth="1"/>
    <col min="29" max="41" width="9" style="4"/>
  </cols>
  <sheetData>
    <row r="1" spans="1:41" s="4" customFormat="1" ht="60.75" customHeight="1">
      <c r="B1" s="21" t="s">
        <v>333</v>
      </c>
      <c r="C1" s="21"/>
      <c r="D1" s="21"/>
      <c r="E1" s="21"/>
      <c r="F1" s="21"/>
      <c r="G1" s="21"/>
      <c r="H1" s="21"/>
      <c r="I1" s="21"/>
    </row>
    <row r="2" spans="1:41" s="12" customFormat="1" ht="86.25" customHeight="1">
      <c r="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</row>
    <row r="3" spans="1:41" s="13" customFormat="1">
      <c r="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s="13" customFormat="1">
      <c r="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s="13" customFormat="1">
      <c r="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s="13" customFormat="1">
      <c r="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s="13" customFormat="1">
      <c r="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s="13" customFormat="1">
      <c r="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s="13" customFormat="1">
      <c r="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s="13" customFormat="1">
      <c r="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s="13" customFormat="1">
      <c r="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s="13" customFormat="1">
      <c r="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s="13" customFormat="1">
      <c r="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s="13" customFormat="1">
      <c r="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s="13" customFormat="1">
      <c r="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s="13" customFormat="1">
      <c r="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s="13" customFormat="1">
      <c r="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s="13" customFormat="1">
      <c r="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s="13" customFormat="1">
      <c r="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s="13" customFormat="1">
      <c r="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s="13" customFormat="1">
      <c r="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s="13" customFormat="1">
      <c r="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s="13" customFormat="1">
      <c r="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s="13" customFormat="1">
      <c r="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s="13" customFormat="1">
      <c r="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s="13" customFormat="1">
      <c r="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s="13" customFormat="1">
      <c r="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s="13" customFormat="1">
      <c r="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s="13" customFormat="1">
      <c r="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s="13" customFormat="1">
      <c r="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s="13" customFormat="1">
      <c r="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s="13" customFormat="1">
      <c r="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s="13" customFormat="1">
      <c r="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s="13" customFormat="1">
      <c r="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s="13" customFormat="1">
      <c r="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13" customFormat="1">
      <c r="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13" customFormat="1">
      <c r="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13" customFormat="1">
      <c r="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13" customFormat="1">
      <c r="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13" customFormat="1">
      <c r="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s="13" customFormat="1">
      <c r="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s="13" customFormat="1">
      <c r="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13" customFormat="1">
      <c r="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s="13" customFormat="1">
      <c r="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s="13" customFormat="1">
      <c r="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13" customFormat="1">
      <c r="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13" customFormat="1">
      <c r="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s="13" customFormat="1">
      <c r="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s="13" customFormat="1">
      <c r="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s="13" customFormat="1">
      <c r="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13" customFormat="1">
      <c r="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13" customFormat="1">
      <c r="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13" customFormat="1">
      <c r="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13" customFormat="1">
      <c r="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s="13" customFormat="1">
      <c r="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s="13" customFormat="1">
      <c r="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s="13" customFormat="1">
      <c r="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s="13" customFormat="1">
      <c r="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s="13" customFormat="1">
      <c r="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s="13" customFormat="1">
      <c r="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s="13" customFormat="1">
      <c r="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19483571-f922-4e8e-9c1c-26f0a2252132"/>
    <ds:schemaRef ds:uri="http://schemas.openxmlformats.org/package/2006/metadata/core-properties"/>
    <ds:schemaRef ds:uri="851b35d3-0456-4d6a-bc2f-da927e91d15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Mara Costa</cp:lastModifiedBy>
  <dcterms:created xsi:type="dcterms:W3CDTF">2024-12-19T13:13:10Z</dcterms:created>
  <dcterms:modified xsi:type="dcterms:W3CDTF">2025-04-06T18:30:17Z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